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916C1006-1FA6-F84C-B049-693D8F5B6AC2}" xr6:coauthVersionLast="47" xr6:coauthVersionMax="47" xr10:uidLastSave="{00000000-0000-0000-0000-000000000000}"/>
  <bookViews>
    <workbookView xWindow="4960" yWindow="540" windowWidth="26920" windowHeight="15980" xr2:uid="{00000000-000D-0000-FFFF-FFFF00000000}"/>
  </bookViews>
  <sheets>
    <sheet name="2023-2048" sheetId="2" r:id="rId1"/>
  </sheets>
  <definedNames>
    <definedName name="_xlnm.Print_Area" localSheetId="0">'2023-2048'!$A$1:$M$168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L100" i="2"/>
  <c r="K100" i="2"/>
  <c r="J100" i="2"/>
  <c r="J99" i="2" s="1"/>
  <c r="I100" i="2"/>
  <c r="I99" i="2" s="1"/>
  <c r="H100" i="2"/>
  <c r="H99" i="2" s="1"/>
  <c r="G100" i="2"/>
  <c r="G99" i="2" s="1"/>
  <c r="F100" i="2"/>
  <c r="E100" i="2"/>
  <c r="D100" i="2"/>
  <c r="C100" i="2"/>
  <c r="B100" i="2"/>
  <c r="B99" i="2" s="1"/>
  <c r="M95" i="2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L80" i="2"/>
  <c r="K80" i="2"/>
  <c r="J80" i="2"/>
  <c r="I80" i="2"/>
  <c r="H80" i="2"/>
  <c r="G80" i="2"/>
  <c r="F80" i="2"/>
  <c r="E80" i="2"/>
  <c r="D80" i="2"/>
  <c r="C80" i="2"/>
  <c r="B80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L72" i="2"/>
  <c r="K72" i="2"/>
  <c r="J72" i="2"/>
  <c r="J71" i="2" s="1"/>
  <c r="I72" i="2"/>
  <c r="H72" i="2"/>
  <c r="G72" i="2"/>
  <c r="G71" i="2" s="1"/>
  <c r="F72" i="2"/>
  <c r="E72" i="2"/>
  <c r="D72" i="2"/>
  <c r="C72" i="2"/>
  <c r="B72" i="2"/>
  <c r="B71" i="2" s="1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M62" i="2" s="1"/>
  <c r="L63" i="2"/>
  <c r="K63" i="2"/>
  <c r="J63" i="2"/>
  <c r="I63" i="2"/>
  <c r="H63" i="2"/>
  <c r="G63" i="2"/>
  <c r="F63" i="2"/>
  <c r="F62" i="2" s="1"/>
  <c r="E63" i="2"/>
  <c r="E62" i="2" s="1"/>
  <c r="D63" i="2"/>
  <c r="C63" i="2"/>
  <c r="B63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I79" i="2" l="1"/>
  <c r="B62" i="2"/>
  <c r="J62" i="2"/>
  <c r="F71" i="2"/>
  <c r="F61" i="2" s="1"/>
  <c r="F99" i="2"/>
  <c r="G62" i="2"/>
  <c r="G61" i="2" s="1"/>
  <c r="C71" i="2"/>
  <c r="K71" i="2"/>
  <c r="K79" i="2"/>
  <c r="C99" i="2"/>
  <c r="K99" i="2"/>
  <c r="K78" i="2" s="1"/>
  <c r="K155" i="2"/>
  <c r="H79" i="2"/>
  <c r="H78" i="2" s="1"/>
  <c r="J79" i="2"/>
  <c r="J78" i="2" s="1"/>
  <c r="D79" i="2"/>
  <c r="L79" i="2"/>
  <c r="I62" i="2"/>
  <c r="M71" i="2"/>
  <c r="E79" i="2"/>
  <c r="M79" i="2"/>
  <c r="M78" i="2" s="1"/>
  <c r="M99" i="2"/>
  <c r="C155" i="2"/>
  <c r="B6" i="2"/>
  <c r="J6" i="2"/>
  <c r="D15" i="2"/>
  <c r="H15" i="2"/>
  <c r="F6" i="2"/>
  <c r="B61" i="2"/>
  <c r="F135" i="2"/>
  <c r="F134" i="2" s="1"/>
  <c r="D155" i="2"/>
  <c r="H155" i="2"/>
  <c r="L155" i="2"/>
  <c r="B155" i="2"/>
  <c r="F155" i="2"/>
  <c r="J155" i="2"/>
  <c r="F118" i="2"/>
  <c r="E118" i="2"/>
  <c r="M135" i="2"/>
  <c r="G155" i="2"/>
  <c r="D118" i="2"/>
  <c r="H118" i="2"/>
  <c r="L118" i="2"/>
  <c r="C135" i="2"/>
  <c r="G135" i="2"/>
  <c r="K135" i="2"/>
  <c r="D127" i="2"/>
  <c r="H127" i="2"/>
  <c r="L127" i="2"/>
  <c r="M118" i="2"/>
  <c r="E127" i="2"/>
  <c r="I127" i="2"/>
  <c r="M127" i="2"/>
  <c r="D6" i="2"/>
  <c r="D5" i="2" s="1"/>
  <c r="E71" i="2"/>
  <c r="E61" i="2" s="1"/>
  <c r="D99" i="2"/>
  <c r="L99" i="2"/>
  <c r="L78" i="2" s="1"/>
  <c r="H6" i="2"/>
  <c r="H5" i="2" s="1"/>
  <c r="F43" i="2"/>
  <c r="C62" i="2"/>
  <c r="C61" i="2" s="1"/>
  <c r="K62" i="2"/>
  <c r="K61" i="2" s="1"/>
  <c r="B79" i="2"/>
  <c r="B78" i="2" s="1"/>
  <c r="F79" i="2"/>
  <c r="E99" i="2"/>
  <c r="E135" i="2"/>
  <c r="I135" i="2"/>
  <c r="C79" i="2"/>
  <c r="C78" i="2" s="1"/>
  <c r="G79" i="2"/>
  <c r="G78" i="2" s="1"/>
  <c r="G60" i="2" s="1"/>
  <c r="C118" i="2"/>
  <c r="C117" i="2" s="1"/>
  <c r="G118" i="2"/>
  <c r="K118" i="2"/>
  <c r="I118" i="2"/>
  <c r="D135" i="2"/>
  <c r="D134" i="2" s="1"/>
  <c r="H135" i="2"/>
  <c r="H134" i="2" s="1"/>
  <c r="L135" i="2"/>
  <c r="L134" i="2" s="1"/>
  <c r="B135" i="2"/>
  <c r="J135" i="2"/>
  <c r="I71" i="2"/>
  <c r="I61" i="2" s="1"/>
  <c r="M61" i="2"/>
  <c r="B118" i="2"/>
  <c r="J118" i="2"/>
  <c r="B127" i="2"/>
  <c r="F127" i="2"/>
  <c r="F117" i="2" s="1"/>
  <c r="J127" i="2"/>
  <c r="J61" i="2"/>
  <c r="I78" i="2"/>
  <c r="D71" i="2"/>
  <c r="H71" i="2"/>
  <c r="L71" i="2"/>
  <c r="G6" i="2"/>
  <c r="D62" i="2"/>
  <c r="H62" i="2"/>
  <c r="L62" i="2"/>
  <c r="C127" i="2"/>
  <c r="G127" i="2"/>
  <c r="K127" i="2"/>
  <c r="E155" i="2"/>
  <c r="I155" i="2"/>
  <c r="M155" i="2"/>
  <c r="E15" i="2"/>
  <c r="I15" i="2"/>
  <c r="C15" i="2"/>
  <c r="G15" i="2"/>
  <c r="K15" i="2"/>
  <c r="G23" i="2"/>
  <c r="E43" i="2"/>
  <c r="D23" i="2"/>
  <c r="H23" i="2"/>
  <c r="C6" i="2"/>
  <c r="K6" i="2"/>
  <c r="B43" i="2"/>
  <c r="J43" i="2"/>
  <c r="C23" i="2"/>
  <c r="K23" i="2"/>
  <c r="C43" i="2"/>
  <c r="G43" i="2"/>
  <c r="K43" i="2"/>
  <c r="I43" i="2"/>
  <c r="B15" i="2"/>
  <c r="B5" i="2" s="1"/>
  <c r="F15" i="2"/>
  <c r="F5" i="2" s="1"/>
  <c r="J15" i="2"/>
  <c r="E23" i="2"/>
  <c r="I23" i="2"/>
  <c r="D43" i="2"/>
  <c r="H43" i="2"/>
  <c r="E6" i="2"/>
  <c r="I6" i="2"/>
  <c r="B23" i="2"/>
  <c r="F23" i="2"/>
  <c r="J23" i="2"/>
  <c r="K134" i="2" l="1"/>
  <c r="L61" i="2"/>
  <c r="E78" i="2"/>
  <c r="D78" i="2"/>
  <c r="C134" i="2"/>
  <c r="C116" i="2" s="1"/>
  <c r="M60" i="2"/>
  <c r="F78" i="2"/>
  <c r="F60" i="2" s="1"/>
  <c r="M134" i="2"/>
  <c r="B60" i="2"/>
  <c r="J5" i="2"/>
  <c r="J60" i="2"/>
  <c r="E117" i="2"/>
  <c r="B134" i="2"/>
  <c r="B116" i="2" s="1"/>
  <c r="C5" i="2"/>
  <c r="J134" i="2"/>
  <c r="L117" i="2"/>
  <c r="L116" i="2" s="1"/>
  <c r="I117" i="2"/>
  <c r="L60" i="2"/>
  <c r="K117" i="2"/>
  <c r="K116" i="2" s="1"/>
  <c r="G134" i="2"/>
  <c r="G117" i="2"/>
  <c r="H117" i="2"/>
  <c r="H116" i="2" s="1"/>
  <c r="D117" i="2"/>
  <c r="D116" i="2" s="1"/>
  <c r="K60" i="2"/>
  <c r="E5" i="2"/>
  <c r="G5" i="2"/>
  <c r="F22" i="2"/>
  <c r="F4" i="2" s="1"/>
  <c r="E134" i="2"/>
  <c r="E116" i="2" s="1"/>
  <c r="I5" i="2"/>
  <c r="B117" i="2"/>
  <c r="D22" i="2"/>
  <c r="D4" i="2" s="1"/>
  <c r="I60" i="2"/>
  <c r="J117" i="2"/>
  <c r="I134" i="2"/>
  <c r="I116" i="2" s="1"/>
  <c r="C60" i="2"/>
  <c r="M117" i="2"/>
  <c r="M116" i="2" s="1"/>
  <c r="E60" i="2"/>
  <c r="F116" i="2"/>
  <c r="H22" i="2"/>
  <c r="H4" i="2" s="1"/>
  <c r="J22" i="2"/>
  <c r="J4" i="2" s="1"/>
  <c r="D61" i="2"/>
  <c r="D60" i="2" s="1"/>
  <c r="H61" i="2"/>
  <c r="H60" i="2" s="1"/>
  <c r="K22" i="2"/>
  <c r="E22" i="2"/>
  <c r="E4" i="2" s="1"/>
  <c r="G22" i="2"/>
  <c r="G4" i="2" s="1"/>
  <c r="K5" i="2"/>
  <c r="I22" i="2"/>
  <c r="C22" i="2"/>
  <c r="B22" i="2"/>
  <c r="B4" i="2" s="1"/>
  <c r="C4" i="2" l="1"/>
  <c r="I4" i="2"/>
  <c r="J116" i="2"/>
  <c r="G116" i="2"/>
  <c r="K4" i="2"/>
</calcChain>
</file>

<file path=xl/sharedStrings.xml><?xml version="1.0" encoding="utf-8"?>
<sst xmlns="http://schemas.openxmlformats.org/spreadsheetml/2006/main" count="172" uniqueCount="28">
  <si>
    <t>UAH</t>
  </si>
  <si>
    <t>EUR</t>
  </si>
  <si>
    <t>USD</t>
  </si>
  <si>
    <t>GBP</t>
  </si>
  <si>
    <t>JPY</t>
  </si>
  <si>
    <t>XDR</t>
  </si>
  <si>
    <t>CAD</t>
  </si>
  <si>
    <t>Estimated Government Debt Repayment Profile for the years 2022-2048 under the existing agreements as of 01.06.2023*</t>
  </si>
  <si>
    <t>UAH, billion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</si>
  <si>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</si>
  <si>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</si>
  <si>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</si>
  <si>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</si>
  <si>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</si>
  <si>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</si>
  <si>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</si>
  <si>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</si>
  <si>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</si>
  <si>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</t>
  </si>
  <si>
    <t>IFI loans</t>
  </si>
  <si>
    <t>Official loans</t>
  </si>
  <si>
    <t xml:space="preserve">Q1 </t>
  </si>
  <si>
    <t>Q2</t>
  </si>
  <si>
    <t>Q3</t>
  </si>
  <si>
    <t>Q4</t>
  </si>
  <si>
    <t>2023</t>
  </si>
  <si>
    <t>2024</t>
  </si>
  <si>
    <t>* including payments made before June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</si>
</sst>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" fontId="2" fillId="0" borderId="0" xfId="2" applyNumberFormat="1" applyFont="1"/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" fontId="2" fillId="4" borderId="1" xfId="0" applyNumberFormat="1" applyFont="1" applyFill="1" applyBorder="1"/>
    <xf numFmtId="49" fontId="1" fillId="0" borderId="1" xfId="0" applyNumberFormat="1" applyFont="1" applyBorder="1" applyAlignment="1">
      <alignment horizontal="left" indent="3"/>
    </xf>
    <xf numFmtId="4" fontId="2" fillId="5" borderId="1" xfId="0" applyNumberFormat="1" applyFont="1" applyFill="1" applyBorder="1"/>
    <xf numFmtId="49" fontId="6" fillId="0" borderId="1" xfId="1" applyNumberFormat="1" applyFont="1" applyBorder="1" applyAlignment="1">
      <alignment horizontal="center" vertical="center" wrapText="1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8"/>
  <sheetViews>
    <sheetView tabSelected="1" zoomScale="85" zoomScaleNormal="85" workbookViewId="0">
      <selection activeCell="L23" sqref="L23"/>
    </sheetView>
  </sheetViews>
  <sheetFormatPr baseColWidth="10" defaultColWidth="9.16406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11" width="9" style="2" customWidth="1"/>
    <col min="12" max="35" width="8.33203125" style="2" bestFit="1" customWidth="1"/>
  </cols>
  <sheetData>
    <row r="1" spans="1:35" ht="16" x14ac:dyDescent="0.2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35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4" t="s">
        <v>8</v>
      </c>
    </row>
    <row r="3" spans="1:35" s="7" customFormat="1" ht="16" x14ac:dyDescent="0.2">
      <c r="A3" s="6"/>
      <c r="B3" s="13" t="s">
        <v>21</v>
      </c>
      <c r="C3" s="13" t="s">
        <v>22</v>
      </c>
      <c r="D3" s="13" t="s">
        <v>23</v>
      </c>
      <c r="E3" s="13" t="s">
        <v>24</v>
      </c>
      <c r="F3" s="22" t="s">
        <v>25</v>
      </c>
      <c r="G3" s="13" t="s">
        <v>21</v>
      </c>
      <c r="H3" s="13" t="s">
        <v>22</v>
      </c>
      <c r="I3" s="13" t="s">
        <v>23</v>
      </c>
      <c r="J3" s="13" t="s">
        <v>24</v>
      </c>
      <c r="K3" s="6" t="s">
        <v>26</v>
      </c>
    </row>
    <row r="4" spans="1:35" s="10" customFormat="1" x14ac:dyDescent="0.2">
      <c r="A4" s="8" t="s">
        <v>9</v>
      </c>
      <c r="B4" s="9">
        <f t="shared" ref="B4:K4" si="0">B5+B22</f>
        <v>122.00690373859</v>
      </c>
      <c r="C4" s="9">
        <f t="shared" si="0"/>
        <v>243.04086917220002</v>
      </c>
      <c r="D4" s="9">
        <f t="shared" si="0"/>
        <v>170.55164082483</v>
      </c>
      <c r="E4" s="9">
        <f t="shared" si="0"/>
        <v>189.15154408988002</v>
      </c>
      <c r="F4" s="9">
        <f t="shared" si="0"/>
        <v>724.75095782549988</v>
      </c>
      <c r="G4" s="9">
        <f t="shared" si="0"/>
        <v>156.43524693032998</v>
      </c>
      <c r="H4" s="9">
        <f t="shared" si="0"/>
        <v>195.47969776904</v>
      </c>
      <c r="I4" s="9">
        <f t="shared" si="0"/>
        <v>277.87481708655002</v>
      </c>
      <c r="J4" s="9">
        <f t="shared" si="0"/>
        <v>220.92850118963</v>
      </c>
      <c r="K4" s="9">
        <f t="shared" si="0"/>
        <v>850.71826297555003</v>
      </c>
    </row>
    <row r="5" spans="1:35" s="10" customFormat="1" outlineLevel="1" x14ac:dyDescent="0.2">
      <c r="A5" s="19" t="s">
        <v>10</v>
      </c>
      <c r="B5" s="11">
        <f t="shared" ref="B5:K5" si="1">B6+B15</f>
        <v>96.835439195879999</v>
      </c>
      <c r="C5" s="11">
        <f t="shared" si="1"/>
        <v>222.52645397742003</v>
      </c>
      <c r="D5" s="11">
        <f t="shared" si="1"/>
        <v>125.54593501852</v>
      </c>
      <c r="E5" s="11">
        <f t="shared" si="1"/>
        <v>148.70759524452001</v>
      </c>
      <c r="F5" s="11">
        <f t="shared" si="1"/>
        <v>593.61542343633994</v>
      </c>
      <c r="G5" s="11">
        <f t="shared" si="1"/>
        <v>103.94934069881998</v>
      </c>
      <c r="H5" s="11">
        <f t="shared" si="1"/>
        <v>125.24684198196999</v>
      </c>
      <c r="I5" s="11">
        <f t="shared" si="1"/>
        <v>67.336457639619994</v>
      </c>
      <c r="J5" s="11">
        <f t="shared" si="1"/>
        <v>129.48113516023</v>
      </c>
      <c r="K5" s="11">
        <f t="shared" si="1"/>
        <v>426.01377548063999</v>
      </c>
    </row>
    <row r="6" spans="1:35" s="10" customFormat="1" outlineLevel="2" x14ac:dyDescent="0.2">
      <c r="A6" s="12" t="s">
        <v>11</v>
      </c>
      <c r="B6" s="12">
        <f t="shared" ref="B6:K6" si="2">B7+B9+B11</f>
        <v>15.43411475607</v>
      </c>
      <c r="C6" s="12">
        <f t="shared" si="2"/>
        <v>82.087297834300017</v>
      </c>
      <c r="D6" s="12">
        <f t="shared" si="2"/>
        <v>41.809081914790006</v>
      </c>
      <c r="E6" s="12">
        <f t="shared" si="2"/>
        <v>76.051130239060001</v>
      </c>
      <c r="F6" s="12">
        <f t="shared" si="2"/>
        <v>215.38162474422001</v>
      </c>
      <c r="G6" s="12">
        <f t="shared" si="2"/>
        <v>18.305998044710002</v>
      </c>
      <c r="H6" s="12">
        <f t="shared" si="2"/>
        <v>86.635369177369995</v>
      </c>
      <c r="I6" s="12">
        <f t="shared" si="2"/>
        <v>34.543808121879998</v>
      </c>
      <c r="J6" s="12">
        <f t="shared" si="2"/>
        <v>67.696788924079996</v>
      </c>
      <c r="K6" s="12">
        <f t="shared" si="2"/>
        <v>207.18196426803999</v>
      </c>
    </row>
    <row r="7" spans="1:35" outlineLevel="3" collapsed="1" x14ac:dyDescent="0.2">
      <c r="A7" s="20" t="s">
        <v>12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5.0000000000000002E-5</v>
      </c>
      <c r="E7" s="3">
        <f t="shared" si="3"/>
        <v>1E-4</v>
      </c>
      <c r="F7" s="3">
        <f t="shared" si="3"/>
        <v>1.9650000000000001E-4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0</v>
      </c>
      <c r="B8" s="3"/>
      <c r="C8" s="3">
        <v>4.6499999999999999E-5</v>
      </c>
      <c r="D8" s="3">
        <v>5.0000000000000002E-5</v>
      </c>
      <c r="E8" s="3">
        <v>1E-4</v>
      </c>
      <c r="F8" s="3">
        <v>1.9650000000000001E-4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13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0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14</v>
      </c>
      <c r="B11" s="3">
        <f t="shared" ref="B11:K11" si="5">SUM(B12:B14)</f>
        <v>15.4129181189</v>
      </c>
      <c r="C11" s="3">
        <f t="shared" si="5"/>
        <v>82.066231335770013</v>
      </c>
      <c r="D11" s="3">
        <f t="shared" si="5"/>
        <v>41.788197613300007</v>
      </c>
      <c r="E11" s="3">
        <f t="shared" si="5"/>
        <v>76.030612623600007</v>
      </c>
      <c r="F11" s="3">
        <f t="shared" si="5"/>
        <v>215.29795969157001</v>
      </c>
      <c r="G11" s="3">
        <f t="shared" si="5"/>
        <v>18.286268570040001</v>
      </c>
      <c r="H11" s="3">
        <f t="shared" si="5"/>
        <v>86.616050733419996</v>
      </c>
      <c r="I11" s="3">
        <f t="shared" si="5"/>
        <v>34.524692934880001</v>
      </c>
      <c r="J11" s="3">
        <f t="shared" si="5"/>
        <v>67.677831784619997</v>
      </c>
      <c r="K11" s="3">
        <f t="shared" si="5"/>
        <v>207.10484402295998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1</v>
      </c>
      <c r="B12" s="3">
        <v>0.12324674699</v>
      </c>
      <c r="C12" s="3">
        <v>0.27458032058999998</v>
      </c>
      <c r="D12" s="3">
        <v>0.17177112449000001</v>
      </c>
      <c r="E12" s="3"/>
      <c r="F12" s="3">
        <v>0.56959819206999995</v>
      </c>
      <c r="G12" s="3">
        <v>0.50662921830999996</v>
      </c>
      <c r="H12" s="3">
        <v>0.18803980003000001</v>
      </c>
      <c r="I12" s="3"/>
      <c r="J12" s="3"/>
      <c r="K12" s="3">
        <v>0.69466901834000006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0</v>
      </c>
      <c r="B13" s="3">
        <v>14.70099079401</v>
      </c>
      <c r="C13" s="3">
        <v>80.826941017560003</v>
      </c>
      <c r="D13" s="3">
        <v>40.981892571000003</v>
      </c>
      <c r="E13" s="3">
        <v>75.192237306300001</v>
      </c>
      <c r="F13" s="3">
        <v>211.70206168887</v>
      </c>
      <c r="G13" s="3">
        <v>16.914780722660002</v>
      </c>
      <c r="H13" s="3">
        <v>86.428010933389999</v>
      </c>
      <c r="I13" s="3">
        <v>34.524692934880001</v>
      </c>
      <c r="J13" s="3">
        <v>67.677831784619997</v>
      </c>
      <c r="K13" s="3">
        <v>205.54531637554999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2</v>
      </c>
      <c r="B14" s="3">
        <v>0.58868057789999995</v>
      </c>
      <c r="C14" s="3">
        <v>0.96470999761999998</v>
      </c>
      <c r="D14" s="3">
        <v>0.63453391781000001</v>
      </c>
      <c r="E14" s="3">
        <v>0.83837531730000003</v>
      </c>
      <c r="F14" s="3">
        <v>3.0262998106299999</v>
      </c>
      <c r="G14" s="3">
        <v>0.86485862907</v>
      </c>
      <c r="H14" s="3"/>
      <c r="I14" s="3"/>
      <c r="J14" s="3"/>
      <c r="K14" s="3">
        <v>0.86485862907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21" t="s">
        <v>15</v>
      </c>
      <c r="B15" s="12">
        <f t="shared" ref="B15:K15" si="6">B16+B18</f>
        <v>81.401324439809997</v>
      </c>
      <c r="C15" s="12">
        <f t="shared" si="6"/>
        <v>140.43915614312002</v>
      </c>
      <c r="D15" s="12">
        <f t="shared" si="6"/>
        <v>83.736853103729999</v>
      </c>
      <c r="E15" s="12">
        <f t="shared" si="6"/>
        <v>72.656465005459992</v>
      </c>
      <c r="F15" s="12">
        <f t="shared" si="6"/>
        <v>378.23379869211993</v>
      </c>
      <c r="G15" s="12">
        <f t="shared" si="6"/>
        <v>85.643342654109986</v>
      </c>
      <c r="H15" s="12">
        <f t="shared" si="6"/>
        <v>38.611472804599998</v>
      </c>
      <c r="I15" s="12">
        <f t="shared" si="6"/>
        <v>32.792649517740003</v>
      </c>
      <c r="J15" s="12">
        <f t="shared" si="6"/>
        <v>61.78434623615</v>
      </c>
      <c r="K15" s="12">
        <f t="shared" si="6"/>
        <v>218.8318112126</v>
      </c>
    </row>
    <row r="16" spans="1:35" outlineLevel="3" collapsed="1" x14ac:dyDescent="0.2">
      <c r="A16" s="4" t="s">
        <v>13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14</v>
      </c>
      <c r="B18" s="3">
        <f t="shared" ref="B18:K18" si="8">SUM(B19:B21)</f>
        <v>81.368261309190004</v>
      </c>
      <c r="C18" s="3">
        <f t="shared" si="8"/>
        <v>140.40609301250001</v>
      </c>
      <c r="D18" s="3">
        <f t="shared" si="8"/>
        <v>83.703789973110005</v>
      </c>
      <c r="E18" s="3">
        <f t="shared" si="8"/>
        <v>72.623401874839999</v>
      </c>
      <c r="F18" s="3">
        <f t="shared" si="8"/>
        <v>378.10154616963996</v>
      </c>
      <c r="G18" s="3">
        <f t="shared" si="8"/>
        <v>85.610279523489993</v>
      </c>
      <c r="H18" s="3">
        <f t="shared" si="8"/>
        <v>38.578409673979998</v>
      </c>
      <c r="I18" s="3">
        <f t="shared" si="8"/>
        <v>32.759586387120002</v>
      </c>
      <c r="J18" s="3">
        <f t="shared" si="8"/>
        <v>61.75128310553</v>
      </c>
      <c r="K18" s="3">
        <f t="shared" si="8"/>
        <v>218.69955869012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1</v>
      </c>
      <c r="B19" s="3"/>
      <c r="C19" s="3">
        <v>21.05506557248</v>
      </c>
      <c r="D19" s="3">
        <v>2.5746159813</v>
      </c>
      <c r="E19" s="3"/>
      <c r="F19" s="3">
        <v>23.629681553779999</v>
      </c>
      <c r="G19" s="3">
        <v>26.471369403339999</v>
      </c>
      <c r="H19" s="3">
        <v>5.8600412447099997</v>
      </c>
      <c r="I19" s="3"/>
      <c r="J19" s="3"/>
      <c r="K19" s="3">
        <v>32.331410648050003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0</v>
      </c>
      <c r="B20" s="3">
        <v>53.987887745190001</v>
      </c>
      <c r="C20" s="3">
        <v>82.264430437390004</v>
      </c>
      <c r="D20" s="3">
        <v>53.071949904630003</v>
      </c>
      <c r="E20" s="3">
        <v>37.390898287100001</v>
      </c>
      <c r="F20" s="3">
        <v>226.71516637431</v>
      </c>
      <c r="G20" s="3">
        <v>35.422525690599997</v>
      </c>
      <c r="H20" s="3">
        <v>32.718368429270001</v>
      </c>
      <c r="I20" s="3">
        <v>32.759586387120002</v>
      </c>
      <c r="J20" s="3">
        <v>61.75128310553</v>
      </c>
      <c r="K20" s="3">
        <v>162.65176361252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2</v>
      </c>
      <c r="B21" s="3">
        <v>27.380373563999999</v>
      </c>
      <c r="C21" s="3">
        <v>37.08659700263</v>
      </c>
      <c r="D21" s="3">
        <v>28.05722408718</v>
      </c>
      <c r="E21" s="3">
        <v>35.232503587739998</v>
      </c>
      <c r="F21" s="3">
        <v>127.75669824155</v>
      </c>
      <c r="G21" s="3">
        <v>23.716384429550001</v>
      </c>
      <c r="H21" s="3"/>
      <c r="I21" s="3"/>
      <c r="J21" s="3"/>
      <c r="K21" s="3">
        <v>23.716384429550001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1" t="s">
        <v>16</v>
      </c>
      <c r="B22" s="11">
        <f t="shared" ref="B22:K22" si="9">B23+B43</f>
        <v>25.171464542709998</v>
      </c>
      <c r="C22" s="11">
        <f t="shared" si="9"/>
        <v>20.51441519478</v>
      </c>
      <c r="D22" s="11">
        <f t="shared" si="9"/>
        <v>45.005705806309997</v>
      </c>
      <c r="E22" s="11">
        <f t="shared" si="9"/>
        <v>40.443948845359998</v>
      </c>
      <c r="F22" s="11">
        <f t="shared" si="9"/>
        <v>131.13553438916</v>
      </c>
      <c r="G22" s="11">
        <f t="shared" si="9"/>
        <v>52.48590623151</v>
      </c>
      <c r="H22" s="11">
        <f t="shared" si="9"/>
        <v>70.232855787070008</v>
      </c>
      <c r="I22" s="11">
        <f t="shared" si="9"/>
        <v>210.53835944693</v>
      </c>
      <c r="J22" s="11">
        <f t="shared" si="9"/>
        <v>91.447366029400001</v>
      </c>
      <c r="K22" s="11">
        <f t="shared" si="9"/>
        <v>424.70448749491004</v>
      </c>
    </row>
    <row r="23" spans="1:35" s="10" customFormat="1" outlineLevel="2" x14ac:dyDescent="0.2">
      <c r="A23" s="21" t="s">
        <v>11</v>
      </c>
      <c r="B23" s="12">
        <f t="shared" ref="B23:K23" si="10">B24+B30+B33+B39</f>
        <v>8.7225264224900005</v>
      </c>
      <c r="C23" s="12">
        <f t="shared" si="10"/>
        <v>12.26475479574</v>
      </c>
      <c r="D23" s="12">
        <f t="shared" si="10"/>
        <v>16.249729426329999</v>
      </c>
      <c r="E23" s="12">
        <f t="shared" si="10"/>
        <v>19.960787617969999</v>
      </c>
      <c r="F23" s="12">
        <f t="shared" si="10"/>
        <v>57.19779826253</v>
      </c>
      <c r="G23" s="12">
        <f t="shared" si="10"/>
        <v>20.797363465190003</v>
      </c>
      <c r="H23" s="12">
        <f t="shared" si="10"/>
        <v>17.486797315179999</v>
      </c>
      <c r="I23" s="12">
        <f t="shared" si="10"/>
        <v>135.94417374763</v>
      </c>
      <c r="J23" s="12">
        <f t="shared" si="10"/>
        <v>55.124889476269999</v>
      </c>
      <c r="K23" s="12">
        <f t="shared" si="10"/>
        <v>229.35322400427</v>
      </c>
    </row>
    <row r="24" spans="1:35" outlineLevel="3" collapsed="1" x14ac:dyDescent="0.2">
      <c r="A24" s="20" t="s">
        <v>12</v>
      </c>
      <c r="B24" s="3">
        <f t="shared" ref="B24:K24" si="11">SUM(B25:B29)</f>
        <v>3.0285699249999999E-2</v>
      </c>
      <c r="C24" s="3">
        <f t="shared" si="11"/>
        <v>0.48823093672000001</v>
      </c>
      <c r="D24" s="3">
        <f t="shared" si="11"/>
        <v>0.10331889871</v>
      </c>
      <c r="E24" s="3">
        <f t="shared" si="11"/>
        <v>0.16310025241000001</v>
      </c>
      <c r="F24" s="3">
        <f t="shared" si="11"/>
        <v>0.78493578709</v>
      </c>
      <c r="G24" s="3">
        <f t="shared" si="11"/>
        <v>3.8603119479999996E-2</v>
      </c>
      <c r="H24" s="3">
        <f t="shared" si="11"/>
        <v>2.5512399979999999E-2</v>
      </c>
      <c r="I24" s="3">
        <f t="shared" si="11"/>
        <v>4.734614996E-2</v>
      </c>
      <c r="J24" s="3">
        <f t="shared" si="11"/>
        <v>0.82881183828000005</v>
      </c>
      <c r="K24" s="3">
        <f t="shared" si="11"/>
        <v>0.94027350770000007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1</v>
      </c>
      <c r="B25" s="3">
        <v>3.14320057E-3</v>
      </c>
      <c r="C25" s="3">
        <v>5.4835550000000002E-3</v>
      </c>
      <c r="D25" s="3">
        <v>2.6862000000000001E-3</v>
      </c>
      <c r="E25" s="3">
        <v>2.6862000000000001E-3</v>
      </c>
      <c r="F25" s="3">
        <v>1.399915557E-2</v>
      </c>
      <c r="G25" s="3">
        <v>2.8974000000000001E-3</v>
      </c>
      <c r="H25" s="3">
        <v>2.8974000000000001E-3</v>
      </c>
      <c r="I25" s="3">
        <v>2.8974000000000001E-3</v>
      </c>
      <c r="J25" s="3">
        <v>2.8974000000000001E-3</v>
      </c>
      <c r="K25" s="3">
        <v>1.15896E-2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3</v>
      </c>
      <c r="B26" s="3"/>
      <c r="C26" s="3">
        <v>3.1031218799999999E-3</v>
      </c>
      <c r="D26" s="3"/>
      <c r="E26" s="3"/>
      <c r="F26" s="3">
        <v>3.1031218799999999E-3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4</v>
      </c>
      <c r="B27" s="3">
        <v>7.0493E-7</v>
      </c>
      <c r="C27" s="3"/>
      <c r="D27" s="3"/>
      <c r="E27" s="3">
        <v>1.3024E-3</v>
      </c>
      <c r="F27" s="3">
        <v>1.30310493E-3</v>
      </c>
      <c r="G27" s="3">
        <v>9.7563360000000004E-4</v>
      </c>
      <c r="H27" s="3"/>
      <c r="I27" s="3"/>
      <c r="J27" s="3"/>
      <c r="K27" s="3">
        <v>9.7563360000000004E-4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0</v>
      </c>
      <c r="B28" s="3"/>
      <c r="C28" s="3">
        <v>1.5677603999999999E-4</v>
      </c>
      <c r="D28" s="3">
        <v>1.0499999999999999E-3</v>
      </c>
      <c r="E28" s="3">
        <v>2.5999999999999999E-3</v>
      </c>
      <c r="F28" s="3">
        <v>3.8067760399999998E-3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2</v>
      </c>
      <c r="B29" s="3">
        <v>2.714179375E-2</v>
      </c>
      <c r="C29" s="3">
        <v>0.4794874838</v>
      </c>
      <c r="D29" s="3">
        <v>9.9582698710000001E-2</v>
      </c>
      <c r="E29" s="3">
        <v>0.15651165241000001</v>
      </c>
      <c r="F29" s="3">
        <v>0.76272362866999999</v>
      </c>
      <c r="G29" s="3">
        <v>3.4730085879999997E-2</v>
      </c>
      <c r="H29" s="3">
        <v>2.2608499979999998E-2</v>
      </c>
      <c r="I29" s="3">
        <v>4.4448749959999999E-2</v>
      </c>
      <c r="J29" s="3">
        <v>0.82241443828000005</v>
      </c>
      <c r="K29" s="3">
        <v>0.92420177410000004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17</v>
      </c>
      <c r="B30" s="3">
        <f t="shared" ref="B30:K30" si="12">SUM(B31:B32)</f>
        <v>0.39045560620000003</v>
      </c>
      <c r="C30" s="3">
        <f t="shared" si="12"/>
        <v>0.32075773494999998</v>
      </c>
      <c r="D30" s="3">
        <f t="shared" si="12"/>
        <v>0.44867799379000001</v>
      </c>
      <c r="E30" s="3">
        <f t="shared" si="12"/>
        <v>0.33426686904000003</v>
      </c>
      <c r="F30" s="3">
        <f t="shared" si="12"/>
        <v>1.4941582039800001</v>
      </c>
      <c r="G30" s="3">
        <f t="shared" si="12"/>
        <v>1.91884954132</v>
      </c>
      <c r="H30" s="3">
        <f t="shared" si="12"/>
        <v>0.31794351876999999</v>
      </c>
      <c r="I30" s="3">
        <f t="shared" si="12"/>
        <v>121.3927050277</v>
      </c>
      <c r="J30" s="3">
        <f t="shared" si="12"/>
        <v>33.461434225840001</v>
      </c>
      <c r="K30" s="3">
        <f t="shared" si="12"/>
        <v>157.09093231362999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1</v>
      </c>
      <c r="B31" s="3">
        <v>0.39045560620000003</v>
      </c>
      <c r="C31" s="3">
        <v>0.32075773494999998</v>
      </c>
      <c r="D31" s="3">
        <v>0.44867799379000001</v>
      </c>
      <c r="E31" s="3">
        <v>0.33426686904000003</v>
      </c>
      <c r="F31" s="3">
        <v>1.4941582039800001</v>
      </c>
      <c r="G31" s="3">
        <v>0.43821229261</v>
      </c>
      <c r="H31" s="3">
        <v>0.31794351876999999</v>
      </c>
      <c r="I31" s="3">
        <v>1.9553421095800001</v>
      </c>
      <c r="J31" s="3">
        <v>0.55685973918999998</v>
      </c>
      <c r="K31" s="3">
        <v>3.26835766015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2</v>
      </c>
      <c r="B32" s="3"/>
      <c r="C32" s="3"/>
      <c r="D32" s="3"/>
      <c r="E32" s="3"/>
      <c r="F32" s="3"/>
      <c r="G32" s="3">
        <v>1.4806372487099999</v>
      </c>
      <c r="H32" s="3"/>
      <c r="I32" s="3">
        <v>119.43736291812</v>
      </c>
      <c r="J32" s="3">
        <v>32.904574486649999</v>
      </c>
      <c r="K32" s="3">
        <v>153.82257465347999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18</v>
      </c>
      <c r="B33" s="3">
        <f t="shared" ref="B33:K33" si="13">SUM(B34:B38)</f>
        <v>8.4787003499999999E-3</v>
      </c>
      <c r="C33" s="3">
        <f t="shared" si="13"/>
        <v>0.16574003953999999</v>
      </c>
      <c r="D33" s="3">
        <f t="shared" si="13"/>
        <v>8.1421498980000007E-2</v>
      </c>
      <c r="E33" s="3">
        <f t="shared" si="13"/>
        <v>0.26027323044999995</v>
      </c>
      <c r="F33" s="3">
        <f t="shared" si="13"/>
        <v>0.51591346931999993</v>
      </c>
      <c r="G33" s="3">
        <f t="shared" si="13"/>
        <v>0.12153440134</v>
      </c>
      <c r="H33" s="3">
        <f t="shared" si="13"/>
        <v>1.34600838272</v>
      </c>
      <c r="I33" s="3">
        <f t="shared" si="13"/>
        <v>0.11952568649999999</v>
      </c>
      <c r="J33" s="3">
        <f t="shared" si="13"/>
        <v>1.3293204188000001</v>
      </c>
      <c r="K33" s="3">
        <f t="shared" si="13"/>
        <v>2.9163888893600003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6</v>
      </c>
      <c r="B34" s="3"/>
      <c r="C34" s="3"/>
      <c r="D34" s="3"/>
      <c r="E34" s="3"/>
      <c r="F34" s="3"/>
      <c r="G34" s="3"/>
      <c r="H34" s="3">
        <v>0.28413042158000001</v>
      </c>
      <c r="I34" s="3"/>
      <c r="J34" s="3">
        <v>0.28413042158000001</v>
      </c>
      <c r="K34" s="3">
        <v>0.56826084316000003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1</v>
      </c>
      <c r="B35" s="3">
        <v>8.4787003499999999E-3</v>
      </c>
      <c r="C35" s="3">
        <v>0.15978342628</v>
      </c>
      <c r="D35" s="3">
        <v>8.1421498980000007E-2</v>
      </c>
      <c r="E35" s="3">
        <v>0.25461687478</v>
      </c>
      <c r="F35" s="3">
        <v>0.50430050038999996</v>
      </c>
      <c r="G35" s="3">
        <v>8.7774556970000001E-2</v>
      </c>
      <c r="H35" s="3">
        <v>0.59584289842000004</v>
      </c>
      <c r="I35" s="3">
        <v>8.6878804059999995E-2</v>
      </c>
      <c r="J35" s="3">
        <v>0.57937235111999996</v>
      </c>
      <c r="K35" s="3">
        <v>1.34986861057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3</v>
      </c>
      <c r="B36" s="3"/>
      <c r="C36" s="3">
        <v>5.8606862100000004E-3</v>
      </c>
      <c r="D36" s="3"/>
      <c r="E36" s="3">
        <v>5.4655384399999998E-3</v>
      </c>
      <c r="F36" s="3">
        <v>1.1326224649999999E-2</v>
      </c>
      <c r="G36" s="3"/>
      <c r="H36" s="3">
        <v>4.7162100100000002E-3</v>
      </c>
      <c r="I36" s="3"/>
      <c r="J36" s="3">
        <v>3.5371575000000001E-3</v>
      </c>
      <c r="K36" s="3">
        <v>8.2533675099999999E-3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4</v>
      </c>
      <c r="B37" s="3">
        <v>0</v>
      </c>
      <c r="C37" s="3">
        <v>9.5927049999999995E-5</v>
      </c>
      <c r="D37" s="3">
        <v>0</v>
      </c>
      <c r="E37" s="3">
        <v>1.9081723E-4</v>
      </c>
      <c r="F37" s="3">
        <v>2.8674427999999998E-4</v>
      </c>
      <c r="G37" s="3">
        <v>3.375984437E-2</v>
      </c>
      <c r="H37" s="3">
        <v>0.18519920461</v>
      </c>
      <c r="I37" s="3">
        <v>3.2646882439999997E-2</v>
      </c>
      <c r="J37" s="3">
        <v>0.18616084050000001</v>
      </c>
      <c r="K37" s="3">
        <v>0.43776677192000002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5" t="s">
        <v>2</v>
      </c>
      <c r="B38" s="3"/>
      <c r="C38" s="3"/>
      <c r="D38" s="3"/>
      <c r="E38" s="3"/>
      <c r="F38" s="3"/>
      <c r="G38" s="3">
        <v>0</v>
      </c>
      <c r="H38" s="3">
        <v>0.2761196481</v>
      </c>
      <c r="I38" s="3"/>
      <c r="J38" s="3">
        <v>0.2761196481</v>
      </c>
      <c r="K38" s="3">
        <v>0.55223929620000001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">
      <c r="A39" s="4" t="s">
        <v>19</v>
      </c>
      <c r="B39" s="3">
        <f t="shared" ref="B39:K39" si="14">SUM(B40:B42)</f>
        <v>8.293306416690001</v>
      </c>
      <c r="C39" s="3">
        <f t="shared" si="14"/>
        <v>11.29002608453</v>
      </c>
      <c r="D39" s="3">
        <f t="shared" si="14"/>
        <v>15.61631103485</v>
      </c>
      <c r="E39" s="3">
        <f t="shared" si="14"/>
        <v>19.203147266069998</v>
      </c>
      <c r="F39" s="3">
        <f t="shared" si="14"/>
        <v>54.402790802140004</v>
      </c>
      <c r="G39" s="3">
        <f t="shared" si="14"/>
        <v>18.718376403050001</v>
      </c>
      <c r="H39" s="3">
        <f t="shared" si="14"/>
        <v>15.79733301371</v>
      </c>
      <c r="I39" s="3">
        <f t="shared" si="14"/>
        <v>14.38459688347</v>
      </c>
      <c r="J39" s="3">
        <f t="shared" si="14"/>
        <v>19.505322993349999</v>
      </c>
      <c r="K39" s="3">
        <f t="shared" si="14"/>
        <v>68.405629293580006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1</v>
      </c>
      <c r="B40" s="3">
        <v>0.55224899236000002</v>
      </c>
      <c r="C40" s="3">
        <v>2.7824366015500002</v>
      </c>
      <c r="D40" s="3">
        <v>2.0320844294099998</v>
      </c>
      <c r="E40" s="3">
        <v>6.5535513028099999</v>
      </c>
      <c r="F40" s="3">
        <v>11.920321326130001</v>
      </c>
      <c r="G40" s="3">
        <v>5.8527568532399998</v>
      </c>
      <c r="H40" s="3">
        <v>3.9050688608600002</v>
      </c>
      <c r="I40" s="3">
        <v>2.2293932658500002</v>
      </c>
      <c r="J40" s="3">
        <v>7.1061621424599997</v>
      </c>
      <c r="K40" s="3">
        <v>19.093381122410001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2</v>
      </c>
      <c r="B41" s="3">
        <v>3.4171709240900001</v>
      </c>
      <c r="C41" s="3">
        <v>2.53761042448</v>
      </c>
      <c r="D41" s="3">
        <v>5.1280070049299997</v>
      </c>
      <c r="E41" s="3">
        <v>4.5326044297100001</v>
      </c>
      <c r="F41" s="3">
        <v>15.61539278321</v>
      </c>
      <c r="G41" s="3">
        <v>4.3677932479299999</v>
      </c>
      <c r="H41" s="3">
        <v>4.0194500157400004</v>
      </c>
      <c r="I41" s="3">
        <v>3.2304107785</v>
      </c>
      <c r="J41" s="3">
        <v>4.6945861190000002</v>
      </c>
      <c r="K41" s="3">
        <v>16.312240161169999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5" t="s">
        <v>5</v>
      </c>
      <c r="B42" s="3">
        <v>4.3238865002400004</v>
      </c>
      <c r="C42" s="3">
        <v>5.9699790584999999</v>
      </c>
      <c r="D42" s="3">
        <v>8.4562196005099999</v>
      </c>
      <c r="E42" s="3">
        <v>8.1169915335499994</v>
      </c>
      <c r="F42" s="3">
        <v>26.867076692800001</v>
      </c>
      <c r="G42" s="3">
        <v>8.49782630188</v>
      </c>
      <c r="H42" s="3">
        <v>7.8728141371099998</v>
      </c>
      <c r="I42" s="3">
        <v>8.9247928391200002</v>
      </c>
      <c r="J42" s="3">
        <v>7.7045747318900002</v>
      </c>
      <c r="K42" s="3">
        <v>33.000008010000002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x14ac:dyDescent="0.2">
      <c r="A43" s="21" t="s">
        <v>15</v>
      </c>
      <c r="B43" s="12">
        <f t="shared" ref="B43:K43" si="15">B44+B47+B53</f>
        <v>16.448938120219999</v>
      </c>
      <c r="C43" s="12">
        <f t="shared" si="15"/>
        <v>8.2496603990399997</v>
      </c>
      <c r="D43" s="12">
        <f t="shared" si="15"/>
        <v>28.755976379979998</v>
      </c>
      <c r="E43" s="12">
        <f t="shared" si="15"/>
        <v>20.483161227389999</v>
      </c>
      <c r="F43" s="12">
        <f t="shared" si="15"/>
        <v>73.937736126630014</v>
      </c>
      <c r="G43" s="12">
        <f t="shared" si="15"/>
        <v>31.688542766320001</v>
      </c>
      <c r="H43" s="12">
        <f t="shared" si="15"/>
        <v>52.746058471890002</v>
      </c>
      <c r="I43" s="12">
        <f t="shared" si="15"/>
        <v>74.594185699299999</v>
      </c>
      <c r="J43" s="12">
        <f t="shared" si="15"/>
        <v>36.322476553130002</v>
      </c>
      <c r="K43" s="12">
        <f t="shared" si="15"/>
        <v>195.35126349064001</v>
      </c>
    </row>
    <row r="44" spans="1:35" outlineLevel="3" collapsed="1" x14ac:dyDescent="0.2">
      <c r="A44" s="4" t="s">
        <v>17</v>
      </c>
      <c r="B44" s="3">
        <f t="shared" ref="B44:K44" si="16">SUM(B45:B46)</f>
        <v>1.8693848595</v>
      </c>
      <c r="C44" s="3">
        <f t="shared" si="16"/>
        <v>1.79999340253</v>
      </c>
      <c r="D44" s="3">
        <f t="shared" si="16"/>
        <v>2.0785558491999998</v>
      </c>
      <c r="E44" s="3">
        <f t="shared" si="16"/>
        <v>1.9988001500599999</v>
      </c>
      <c r="F44" s="3">
        <f t="shared" si="16"/>
        <v>7.7467342612900003</v>
      </c>
      <c r="G44" s="3">
        <f t="shared" si="16"/>
        <v>2.4257234375099999</v>
      </c>
      <c r="H44" s="3">
        <f t="shared" si="16"/>
        <v>2.12773832881</v>
      </c>
      <c r="I44" s="3">
        <f t="shared" si="16"/>
        <v>44.879087311419994</v>
      </c>
      <c r="J44" s="3">
        <f t="shared" si="16"/>
        <v>14.21325250159</v>
      </c>
      <c r="K44" s="3">
        <f t="shared" si="16"/>
        <v>63.645801579329998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1</v>
      </c>
      <c r="B45" s="3">
        <v>1.8693848595</v>
      </c>
      <c r="C45" s="3">
        <v>1.79999340253</v>
      </c>
      <c r="D45" s="3">
        <v>2.0785558491999998</v>
      </c>
      <c r="E45" s="3">
        <v>1.9988001500599999</v>
      </c>
      <c r="F45" s="3">
        <v>7.7467342612900003</v>
      </c>
      <c r="G45" s="3">
        <v>2.4257234375099999</v>
      </c>
      <c r="H45" s="3">
        <v>2.12773832881</v>
      </c>
      <c r="I45" s="3">
        <v>4.8267467462700004</v>
      </c>
      <c r="J45" s="3">
        <v>14.21325250159</v>
      </c>
      <c r="K45" s="3">
        <v>23.593461014180001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5" t="s">
        <v>2</v>
      </c>
      <c r="B46" s="3"/>
      <c r="C46" s="3"/>
      <c r="D46" s="3"/>
      <c r="E46" s="3"/>
      <c r="F46" s="3"/>
      <c r="G46" s="3"/>
      <c r="H46" s="3"/>
      <c r="I46" s="3">
        <v>40.052340565149997</v>
      </c>
      <c r="J46" s="3"/>
      <c r="K46" s="3">
        <v>40.052340565149997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">
      <c r="A47" s="4" t="s">
        <v>20</v>
      </c>
      <c r="B47" s="3">
        <f t="shared" ref="B47:K47" si="17">SUM(B48:B52)</f>
        <v>0.11159428993000001</v>
      </c>
      <c r="C47" s="3">
        <f t="shared" si="17"/>
        <v>0.18848051963000001</v>
      </c>
      <c r="D47" s="3">
        <f t="shared" si="17"/>
        <v>0.13665428329000001</v>
      </c>
      <c r="E47" s="3">
        <f t="shared" si="17"/>
        <v>0.24081166786000002</v>
      </c>
      <c r="F47" s="3">
        <f t="shared" si="17"/>
        <v>0.67754076070999991</v>
      </c>
      <c r="G47" s="3">
        <f t="shared" si="17"/>
        <v>0.44613387033999996</v>
      </c>
      <c r="H47" s="3">
        <f t="shared" si="17"/>
        <v>1.82630129786</v>
      </c>
      <c r="I47" s="3">
        <f t="shared" si="17"/>
        <v>0.51764100883000008</v>
      </c>
      <c r="J47" s="3">
        <f t="shared" si="17"/>
        <v>1.82630129786</v>
      </c>
      <c r="K47" s="3">
        <f t="shared" si="17"/>
        <v>4.6163774748900002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1</v>
      </c>
      <c r="B49" s="3">
        <v>0.11159428993000001</v>
      </c>
      <c r="C49" s="3">
        <v>6.3707975410000006E-2</v>
      </c>
      <c r="D49" s="3">
        <v>0.13665428329000001</v>
      </c>
      <c r="E49" s="3">
        <v>0.10194273282000001</v>
      </c>
      <c r="F49" s="3">
        <v>0.41389928144999999</v>
      </c>
      <c r="G49" s="3">
        <v>0.24988696298999999</v>
      </c>
      <c r="H49" s="3">
        <v>0.99394126850999998</v>
      </c>
      <c r="I49" s="3">
        <v>0.32139410148000003</v>
      </c>
      <c r="J49" s="3">
        <v>0.99394126850999998</v>
      </c>
      <c r="K49" s="3">
        <v>2.5591636014899999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3</v>
      </c>
      <c r="B50" s="3"/>
      <c r="C50" s="3">
        <v>0.12477254422</v>
      </c>
      <c r="D50" s="3"/>
      <c r="E50" s="3">
        <v>0.13886893504</v>
      </c>
      <c r="F50" s="3">
        <v>0.26364147925999998</v>
      </c>
      <c r="G50" s="3"/>
      <c r="H50" s="3">
        <v>0.14978737715000001</v>
      </c>
      <c r="I50" s="3"/>
      <c r="J50" s="3">
        <v>0.14978737715000001</v>
      </c>
      <c r="K50" s="3">
        <v>0.29957475430000002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4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0.19624690735</v>
      </c>
      <c r="H51" s="3">
        <v>0.68257265219999996</v>
      </c>
      <c r="I51" s="3">
        <v>0.19624690735</v>
      </c>
      <c r="J51" s="3">
        <v>0.68257265219999996</v>
      </c>
      <c r="K51" s="3">
        <v>1.7576391191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2</v>
      </c>
      <c r="B52" s="3"/>
      <c r="C52" s="3"/>
      <c r="D52" s="3"/>
      <c r="E52" s="3"/>
      <c r="F52" s="3"/>
      <c r="G52" s="3">
        <v>0</v>
      </c>
      <c r="H52" s="3"/>
      <c r="I52" s="3"/>
      <c r="J52" s="3"/>
      <c r="K52" s="3">
        <v>0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">
      <c r="A53" s="4" t="s">
        <v>19</v>
      </c>
      <c r="B53" s="3">
        <f t="shared" ref="B53:K53" si="18">SUM(B54:B56)</f>
        <v>14.467958970790001</v>
      </c>
      <c r="C53" s="3">
        <f t="shared" si="18"/>
        <v>6.2611864768799999</v>
      </c>
      <c r="D53" s="3">
        <f t="shared" si="18"/>
        <v>26.540766247489998</v>
      </c>
      <c r="E53" s="3">
        <f t="shared" si="18"/>
        <v>18.243549409469999</v>
      </c>
      <c r="F53" s="3">
        <f t="shared" si="18"/>
        <v>65.513461104630011</v>
      </c>
      <c r="G53" s="3">
        <f t="shared" si="18"/>
        <v>28.816685458470001</v>
      </c>
      <c r="H53" s="3">
        <f t="shared" si="18"/>
        <v>48.792018845219999</v>
      </c>
      <c r="I53" s="3">
        <f t="shared" si="18"/>
        <v>29.19745737905</v>
      </c>
      <c r="J53" s="3">
        <f t="shared" si="18"/>
        <v>20.282922753679998</v>
      </c>
      <c r="K53" s="3">
        <f t="shared" si="18"/>
        <v>127.08908443641999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1</v>
      </c>
      <c r="B54" s="3">
        <v>0.49353902040999997</v>
      </c>
      <c r="C54" s="3">
        <v>2.1155434023600002</v>
      </c>
      <c r="D54" s="3">
        <v>0.68043263309000002</v>
      </c>
      <c r="E54" s="3">
        <v>2.9948436967299998</v>
      </c>
      <c r="F54" s="3">
        <v>6.2843587525900002</v>
      </c>
      <c r="G54" s="3">
        <v>0.69368935573000001</v>
      </c>
      <c r="H54" s="3">
        <v>32.484181388330001</v>
      </c>
      <c r="I54" s="3">
        <v>0.77098729678</v>
      </c>
      <c r="J54" s="3">
        <v>3.9626005415600001</v>
      </c>
      <c r="K54" s="3">
        <v>37.911458582400002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2</v>
      </c>
      <c r="B55" s="3">
        <v>6.1133496762900004</v>
      </c>
      <c r="C55" s="3">
        <v>4.1456430745199997</v>
      </c>
      <c r="D55" s="3">
        <v>6.7903435867999997</v>
      </c>
      <c r="E55" s="3">
        <v>4.9465182253100002</v>
      </c>
      <c r="F55" s="3">
        <v>21.995854562920002</v>
      </c>
      <c r="G55" s="3">
        <v>7.5536456726500001</v>
      </c>
      <c r="H55" s="3">
        <v>5.1956499665600004</v>
      </c>
      <c r="I55" s="3">
        <v>7.8571196521799997</v>
      </c>
      <c r="J55" s="3">
        <v>5.2081347217899996</v>
      </c>
      <c r="K55" s="3">
        <v>25.81455001318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">
      <c r="A56" s="5" t="s">
        <v>5</v>
      </c>
      <c r="B56" s="3">
        <v>7.8610702740900003</v>
      </c>
      <c r="C56" s="3"/>
      <c r="D56" s="3">
        <v>19.069990027599999</v>
      </c>
      <c r="E56" s="3">
        <v>10.30218748743</v>
      </c>
      <c r="F56" s="3">
        <v>37.23324778912</v>
      </c>
      <c r="G56" s="3">
        <v>20.569350430090001</v>
      </c>
      <c r="H56" s="3">
        <v>11.112187490329999</v>
      </c>
      <c r="I56" s="3">
        <v>20.569350430090001</v>
      </c>
      <c r="J56" s="3">
        <v>11.112187490329999</v>
      </c>
      <c r="K56" s="3">
        <v>63.363075840839997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7" t="s">
        <v>27</v>
      </c>
      <c r="B57" s="17"/>
      <c r="C57" s="17"/>
      <c r="D57" s="17"/>
      <c r="E57" s="17"/>
      <c r="F57" s="17"/>
      <c r="G57" s="17"/>
    </row>
    <row r="59" spans="1:35" s="7" customFormat="1" x14ac:dyDescent="0.2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2">
      <c r="A60" s="8" t="s">
        <v>9</v>
      </c>
      <c r="B60" s="9">
        <f t="shared" ref="B60:M60" si="19">B61+B78</f>
        <v>643.09874683128999</v>
      </c>
      <c r="C60" s="9">
        <f t="shared" si="19"/>
        <v>499.81743425555999</v>
      </c>
      <c r="D60" s="9">
        <f t="shared" si="19"/>
        <v>490.85636531884001</v>
      </c>
      <c r="E60" s="9">
        <f t="shared" si="19"/>
        <v>444.96672032002004</v>
      </c>
      <c r="F60" s="9">
        <f t="shared" si="19"/>
        <v>406.32226924726001</v>
      </c>
      <c r="G60" s="9">
        <f t="shared" si="19"/>
        <v>371.37037787075002</v>
      </c>
      <c r="H60" s="9">
        <f t="shared" si="19"/>
        <v>397.41051507692003</v>
      </c>
      <c r="I60" s="9">
        <f t="shared" si="19"/>
        <v>369.45511927748998</v>
      </c>
      <c r="J60" s="9">
        <f t="shared" si="19"/>
        <v>324.27940454895997</v>
      </c>
      <c r="K60" s="9">
        <f t="shared" si="19"/>
        <v>281.86146141316999</v>
      </c>
      <c r="L60" s="9">
        <f t="shared" si="19"/>
        <v>365.50800571414999</v>
      </c>
      <c r="M60" s="9">
        <f t="shared" si="19"/>
        <v>235.62859941139001</v>
      </c>
    </row>
    <row r="61" spans="1:35" s="10" customFormat="1" outlineLevel="1" x14ac:dyDescent="0.2">
      <c r="A61" s="11" t="s">
        <v>10</v>
      </c>
      <c r="B61" s="11">
        <f t="shared" ref="B61:M61" si="20">B62+B71</f>
        <v>323.91389259655</v>
      </c>
      <c r="C61" s="11">
        <f t="shared" si="20"/>
        <v>153.67353620417001</v>
      </c>
      <c r="D61" s="11">
        <f t="shared" si="20"/>
        <v>179.79261804999999</v>
      </c>
      <c r="E61" s="11">
        <f t="shared" si="20"/>
        <v>137.87815986796002</v>
      </c>
      <c r="F61" s="11">
        <f t="shared" si="20"/>
        <v>125.18614042329</v>
      </c>
      <c r="G61" s="11">
        <f t="shared" si="20"/>
        <v>122.04592379716</v>
      </c>
      <c r="H61" s="11">
        <f t="shared" si="20"/>
        <v>139.86135807015</v>
      </c>
      <c r="I61" s="11">
        <f t="shared" si="20"/>
        <v>130.40630385626</v>
      </c>
      <c r="J61" s="11">
        <f t="shared" si="20"/>
        <v>137.21040286049001</v>
      </c>
      <c r="K61" s="11">
        <f t="shared" si="20"/>
        <v>104.22307225196001</v>
      </c>
      <c r="L61" s="11">
        <f t="shared" si="20"/>
        <v>124.25053221276001</v>
      </c>
      <c r="M61" s="11">
        <f t="shared" si="20"/>
        <v>135.949025605</v>
      </c>
    </row>
    <row r="62" spans="1:35" s="10" customFormat="1" outlineLevel="2" x14ac:dyDescent="0.2">
      <c r="A62" s="21" t="s">
        <v>11</v>
      </c>
      <c r="B62" s="12">
        <f t="shared" ref="B62:M62" si="21">B63+B65+B67</f>
        <v>172.04807807406999</v>
      </c>
      <c r="C62" s="12">
        <f t="shared" si="21"/>
        <v>124.05491316291</v>
      </c>
      <c r="D62" s="12">
        <f t="shared" si="21"/>
        <v>112.12456735420999</v>
      </c>
      <c r="E62" s="12">
        <f t="shared" si="21"/>
        <v>106.61522734548001</v>
      </c>
      <c r="F62" s="12">
        <f t="shared" si="21"/>
        <v>100.67320790081</v>
      </c>
      <c r="G62" s="12">
        <f t="shared" si="21"/>
        <v>84.995870274680001</v>
      </c>
      <c r="H62" s="12">
        <f t="shared" si="21"/>
        <v>81.670307558559998</v>
      </c>
      <c r="I62" s="12">
        <f t="shared" si="21"/>
        <v>85.37535233378</v>
      </c>
      <c r="J62" s="12">
        <f t="shared" si="21"/>
        <v>84.230286338010004</v>
      </c>
      <c r="K62" s="12">
        <f t="shared" si="21"/>
        <v>61.993075729480005</v>
      </c>
      <c r="L62" s="12">
        <f t="shared" si="21"/>
        <v>60.180535689780001</v>
      </c>
      <c r="M62" s="12">
        <f t="shared" si="21"/>
        <v>52.027981605000001</v>
      </c>
    </row>
    <row r="63" spans="1:35" outlineLevel="3" collapsed="1" x14ac:dyDescent="0.2">
      <c r="A63" s="20" t="s">
        <v>12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">
      <c r="A64" s="5" t="s">
        <v>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13" customFormat="1" outlineLevel="3" collapsed="1" x14ac:dyDescent="0.2">
      <c r="A65" s="4" t="s">
        <v>13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</row>
    <row r="66" spans="1:13" customFormat="1" hidden="1" outlineLevel="4" x14ac:dyDescent="0.2">
      <c r="A66" s="5" t="s">
        <v>0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</row>
    <row r="67" spans="1:13" customFormat="1" outlineLevel="3" collapsed="1" x14ac:dyDescent="0.2">
      <c r="A67" s="4" t="s">
        <v>14</v>
      </c>
      <c r="B67" s="3">
        <f t="shared" ref="B67:M67" si="24">SUM(B68:B70)</f>
        <v>171.97783477364999</v>
      </c>
      <c r="C67" s="3">
        <f t="shared" si="24"/>
        <v>123.99128248862</v>
      </c>
      <c r="D67" s="3">
        <f t="shared" si="24"/>
        <v>112.06754930603999</v>
      </c>
      <c r="E67" s="3">
        <f t="shared" si="24"/>
        <v>106.56481510490001</v>
      </c>
      <c r="F67" s="3">
        <f t="shared" si="24"/>
        <v>100.6294151049</v>
      </c>
      <c r="G67" s="3">
        <f t="shared" si="24"/>
        <v>84.958690104900001</v>
      </c>
      <c r="H67" s="3">
        <f t="shared" si="24"/>
        <v>81.639740014899999</v>
      </c>
      <c r="I67" s="3">
        <f t="shared" si="24"/>
        <v>85.351390597700004</v>
      </c>
      <c r="J67" s="3">
        <f t="shared" si="24"/>
        <v>84.212944046600001</v>
      </c>
      <c r="K67" s="3">
        <f t="shared" si="24"/>
        <v>61.982346064200001</v>
      </c>
      <c r="L67" s="3">
        <f t="shared" si="24"/>
        <v>60.176418650599999</v>
      </c>
      <c r="M67" s="3">
        <f t="shared" si="24"/>
        <v>52.027981605000001</v>
      </c>
    </row>
    <row r="68" spans="1:13" customFormat="1" hidden="1" outlineLevel="4" x14ac:dyDescent="0.2">
      <c r="A68" s="5" t="s">
        <v>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customFormat="1" hidden="1" outlineLevel="4" x14ac:dyDescent="0.2">
      <c r="A69" s="5" t="s">
        <v>0</v>
      </c>
      <c r="B69" s="3">
        <v>171.97783477364999</v>
      </c>
      <c r="C69" s="3">
        <v>123.99128248862</v>
      </c>
      <c r="D69" s="3">
        <v>112.06754930603999</v>
      </c>
      <c r="E69" s="3">
        <v>106.56481510490001</v>
      </c>
      <c r="F69" s="3">
        <v>100.6294151049</v>
      </c>
      <c r="G69" s="3">
        <v>84.958690104900001</v>
      </c>
      <c r="H69" s="3">
        <v>81.639740014899999</v>
      </c>
      <c r="I69" s="3">
        <v>85.351390597700004</v>
      </c>
      <c r="J69" s="3">
        <v>84.212944046600001</v>
      </c>
      <c r="K69" s="3">
        <v>61.982346064200001</v>
      </c>
      <c r="L69" s="3">
        <v>60.176418650599999</v>
      </c>
      <c r="M69" s="3">
        <v>52.027981605000001</v>
      </c>
    </row>
    <row r="70" spans="1:13" customFormat="1" hidden="1" outlineLevel="4" x14ac:dyDescent="0.2">
      <c r="A70" s="5" t="s">
        <v>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outlineLevel="2" x14ac:dyDescent="0.2">
      <c r="A71" s="21" t="s">
        <v>15</v>
      </c>
      <c r="B71" s="12">
        <f t="shared" ref="B71:M71" si="25">B72+B74</f>
        <v>151.86581452248001</v>
      </c>
      <c r="C71" s="12">
        <f t="shared" si="25"/>
        <v>29.618623041260001</v>
      </c>
      <c r="D71" s="12">
        <f t="shared" si="25"/>
        <v>67.668050695790001</v>
      </c>
      <c r="E71" s="12">
        <f t="shared" si="25"/>
        <v>31.262932522480003</v>
      </c>
      <c r="F71" s="12">
        <f t="shared" si="25"/>
        <v>24.512932522480003</v>
      </c>
      <c r="G71" s="12">
        <f t="shared" si="25"/>
        <v>37.050053522479999</v>
      </c>
      <c r="H71" s="12">
        <f t="shared" si="25"/>
        <v>58.191050511589999</v>
      </c>
      <c r="I71" s="12">
        <f t="shared" si="25"/>
        <v>45.030951522480002</v>
      </c>
      <c r="J71" s="12">
        <f t="shared" si="25"/>
        <v>52.980116522480003</v>
      </c>
      <c r="K71" s="12">
        <f t="shared" si="25"/>
        <v>42.22999652248</v>
      </c>
      <c r="L71" s="12">
        <f t="shared" si="25"/>
        <v>64.069996522980006</v>
      </c>
      <c r="M71" s="12">
        <f t="shared" si="25"/>
        <v>83.921043999999995</v>
      </c>
    </row>
    <row r="72" spans="1:13" customFormat="1" outlineLevel="3" collapsed="1" x14ac:dyDescent="0.2">
      <c r="A72" s="4" t="s">
        <v>13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</row>
    <row r="73" spans="1:13" customFormat="1" hidden="1" outlineLevel="4" x14ac:dyDescent="0.2">
      <c r="A73" s="5" t="s">
        <v>0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</row>
    <row r="74" spans="1:13" customFormat="1" outlineLevel="3" collapsed="1" x14ac:dyDescent="0.2">
      <c r="A74" s="4" t="s">
        <v>14</v>
      </c>
      <c r="B74" s="3">
        <f t="shared" ref="B74:M74" si="27">SUM(B75:B77)</f>
        <v>151.73356200000001</v>
      </c>
      <c r="C74" s="3">
        <f t="shared" si="27"/>
        <v>29.486370518779999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</row>
    <row r="75" spans="1:13" customFormat="1" hidden="1" outlineLevel="4" x14ac:dyDescent="0.2">
      <c r="A75" s="5" t="s">
        <v>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customFormat="1" hidden="1" outlineLevel="4" x14ac:dyDescent="0.2">
      <c r="A76" s="5" t="s">
        <v>0</v>
      </c>
      <c r="B76" s="3">
        <v>151.73356200000001</v>
      </c>
      <c r="C76" s="3">
        <v>29.486370518779999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</row>
    <row r="77" spans="1:13" customFormat="1" hidden="1" outlineLevel="4" x14ac:dyDescent="0.2">
      <c r="A77" s="5" t="s">
        <v>2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10" customFormat="1" outlineLevel="1" x14ac:dyDescent="0.2">
      <c r="A78" s="11" t="s">
        <v>16</v>
      </c>
      <c r="B78" s="11">
        <f t="shared" ref="B78:M78" si="28">B79+B99</f>
        <v>319.18485423473999</v>
      </c>
      <c r="C78" s="11">
        <f t="shared" si="28"/>
        <v>346.14389805139001</v>
      </c>
      <c r="D78" s="11">
        <f t="shared" si="28"/>
        <v>311.06374726884002</v>
      </c>
      <c r="E78" s="11">
        <f t="shared" si="28"/>
        <v>307.08856045205999</v>
      </c>
      <c r="F78" s="11">
        <f t="shared" si="28"/>
        <v>281.13612882397001</v>
      </c>
      <c r="G78" s="11">
        <f t="shared" si="28"/>
        <v>249.32445407359</v>
      </c>
      <c r="H78" s="11">
        <f t="shared" si="28"/>
        <v>257.54915700677003</v>
      </c>
      <c r="I78" s="11">
        <f t="shared" si="28"/>
        <v>239.04881542123002</v>
      </c>
      <c r="J78" s="11">
        <f t="shared" si="28"/>
        <v>187.06900168846997</v>
      </c>
      <c r="K78" s="11">
        <f t="shared" si="28"/>
        <v>177.63838916121</v>
      </c>
      <c r="L78" s="11">
        <f t="shared" si="28"/>
        <v>241.25747350139</v>
      </c>
      <c r="M78" s="11">
        <f t="shared" si="28"/>
        <v>99.67957380639001</v>
      </c>
    </row>
    <row r="79" spans="1:13" s="10" customFormat="1" outlineLevel="2" x14ac:dyDescent="0.2">
      <c r="A79" s="21" t="s">
        <v>11</v>
      </c>
      <c r="B79" s="12">
        <f t="shared" ref="B79:M79" si="29">B80+B86+B89+B95</f>
        <v>136.41582518462999</v>
      </c>
      <c r="C79" s="12">
        <f t="shared" si="29"/>
        <v>112.54888388392999</v>
      </c>
      <c r="D79" s="12">
        <f t="shared" si="29"/>
        <v>106.19640281667999</v>
      </c>
      <c r="E79" s="12">
        <f t="shared" si="29"/>
        <v>91.910261457410002</v>
      </c>
      <c r="F79" s="12">
        <f t="shared" si="29"/>
        <v>80.955455438909993</v>
      </c>
      <c r="G79" s="12">
        <f t="shared" si="29"/>
        <v>72.918622130399996</v>
      </c>
      <c r="H79" s="12">
        <f t="shared" si="29"/>
        <v>53.693265814589999</v>
      </c>
      <c r="I79" s="12">
        <f t="shared" si="29"/>
        <v>46.484932960809999</v>
      </c>
      <c r="J79" s="12">
        <f t="shared" si="29"/>
        <v>40.022684258879998</v>
      </c>
      <c r="K79" s="12">
        <f t="shared" si="29"/>
        <v>33.751335452330004</v>
      </c>
      <c r="L79" s="12">
        <f t="shared" si="29"/>
        <v>25.310685387340001</v>
      </c>
      <c r="M79" s="12">
        <f t="shared" si="29"/>
        <v>20.702998865590001</v>
      </c>
    </row>
    <row r="80" spans="1:13" customFormat="1" outlineLevel="3" collapsed="1" x14ac:dyDescent="0.2">
      <c r="A80" s="20" t="s">
        <v>12</v>
      </c>
      <c r="B80" s="3">
        <f t="shared" ref="B80:M80" si="30">SUM(B81:B85)</f>
        <v>0.12301949983</v>
      </c>
      <c r="C80" s="3">
        <f t="shared" si="30"/>
        <v>0.12048749983</v>
      </c>
      <c r="D80" s="3">
        <f t="shared" si="30"/>
        <v>0.12048749983</v>
      </c>
      <c r="E80" s="3">
        <f t="shared" si="30"/>
        <v>0.12048099982999999</v>
      </c>
      <c r="F80" s="3">
        <f t="shared" si="30"/>
        <v>0.11647727482999999</v>
      </c>
      <c r="G80" s="3">
        <f t="shared" si="30"/>
        <v>0.11583899983</v>
      </c>
      <c r="H80" s="3">
        <f t="shared" si="30"/>
        <v>0.11583899983</v>
      </c>
      <c r="I80" s="3">
        <f t="shared" si="30"/>
        <v>0.11583899983</v>
      </c>
      <c r="J80" s="3">
        <f t="shared" si="30"/>
        <v>0.11583899983</v>
      </c>
      <c r="K80" s="3">
        <f t="shared" si="30"/>
        <v>0.11583899983</v>
      </c>
      <c r="L80" s="3">
        <f t="shared" si="30"/>
        <v>0.11583899983</v>
      </c>
      <c r="M80" s="3">
        <f t="shared" si="30"/>
        <v>0.11583899983</v>
      </c>
    </row>
    <row r="81" spans="1:13" customFormat="1" hidden="1" outlineLevel="4" x14ac:dyDescent="0.2">
      <c r="A81" s="5" t="s">
        <v>1</v>
      </c>
      <c r="B81" s="3">
        <v>4.6420000000000003E-3</v>
      </c>
      <c r="C81" s="3">
        <v>4.6420000000000003E-3</v>
      </c>
      <c r="D81" s="3">
        <v>4.6420000000000003E-3</v>
      </c>
      <c r="E81" s="3">
        <v>4.6420000000000003E-3</v>
      </c>
      <c r="F81" s="3">
        <v>6.38275E-4</v>
      </c>
      <c r="G81" s="3"/>
      <c r="H81" s="3"/>
      <c r="I81" s="3"/>
      <c r="J81" s="3"/>
      <c r="K81" s="3"/>
      <c r="L81" s="3"/>
      <c r="M81" s="3"/>
    </row>
    <row r="82" spans="1:13" customFormat="1" hidden="1" outlineLevel="4" x14ac:dyDescent="0.2">
      <c r="A82" s="5" t="s">
        <v>3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customFormat="1" hidden="1" outlineLevel="4" x14ac:dyDescent="0.2">
      <c r="A83" s="5" t="s">
        <v>4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customFormat="1" hidden="1" outlineLevel="4" x14ac:dyDescent="0.2">
      <c r="A84" s="5" t="s">
        <v>0</v>
      </c>
      <c r="B84" s="3">
        <v>6.4999999999999996E-6</v>
      </c>
      <c r="C84" s="3">
        <v>6.4999999999999996E-6</v>
      </c>
      <c r="D84" s="3">
        <v>6.4999999999999996E-6</v>
      </c>
      <c r="E84" s="3"/>
      <c r="F84" s="3"/>
      <c r="G84" s="3"/>
      <c r="H84" s="3"/>
      <c r="I84" s="3"/>
      <c r="J84" s="3"/>
      <c r="K84" s="3"/>
      <c r="L84" s="3"/>
      <c r="M84" s="3"/>
    </row>
    <row r="85" spans="1:13" customFormat="1" hidden="1" outlineLevel="4" x14ac:dyDescent="0.2">
      <c r="A85" s="5" t="s">
        <v>2</v>
      </c>
      <c r="B85" s="3">
        <v>0.11837099983</v>
      </c>
      <c r="C85" s="3">
        <v>0.11583899983</v>
      </c>
      <c r="D85" s="3">
        <v>0.11583899983</v>
      </c>
      <c r="E85" s="3">
        <v>0.11583899983</v>
      </c>
      <c r="F85" s="3">
        <v>0.11583899983</v>
      </c>
      <c r="G85" s="3">
        <v>0.11583899983</v>
      </c>
      <c r="H85" s="3">
        <v>0.11583899983</v>
      </c>
      <c r="I85" s="3">
        <v>0.11583899983</v>
      </c>
      <c r="J85" s="3">
        <v>0.11583899983</v>
      </c>
      <c r="K85" s="3">
        <v>0.11583899983</v>
      </c>
      <c r="L85" s="3">
        <v>0.11583899983</v>
      </c>
      <c r="M85" s="3">
        <v>0.11583899983</v>
      </c>
    </row>
    <row r="86" spans="1:13" customFormat="1" outlineLevel="3" collapsed="1" x14ac:dyDescent="0.2">
      <c r="A86" s="4" t="s">
        <v>17</v>
      </c>
      <c r="B86" s="3">
        <f t="shared" ref="B86:M86" si="31">SUM(B87:B88)</f>
        <v>74.686269448730002</v>
      </c>
      <c r="C86" s="3">
        <f t="shared" si="31"/>
        <v>56.045948058230003</v>
      </c>
      <c r="D86" s="3">
        <f t="shared" si="31"/>
        <v>48.018952857359999</v>
      </c>
      <c r="E86" s="3">
        <f t="shared" si="31"/>
        <v>43.428962261369996</v>
      </c>
      <c r="F86" s="3">
        <f t="shared" si="31"/>
        <v>35.797130138219998</v>
      </c>
      <c r="G86" s="3">
        <f t="shared" si="31"/>
        <v>31.49641789368</v>
      </c>
      <c r="H86" s="3">
        <f t="shared" si="31"/>
        <v>22.374254907369998</v>
      </c>
      <c r="I86" s="3">
        <f t="shared" si="31"/>
        <v>19.835297271750001</v>
      </c>
      <c r="J86" s="3">
        <f t="shared" si="31"/>
        <v>16.129604416740001</v>
      </c>
      <c r="K86" s="3">
        <f t="shared" si="31"/>
        <v>11.461229423740001</v>
      </c>
      <c r="L86" s="3">
        <f t="shared" si="31"/>
        <v>3.9789957940299998</v>
      </c>
      <c r="M86" s="3">
        <f t="shared" si="31"/>
        <v>0</v>
      </c>
    </row>
    <row r="87" spans="1:13" customFormat="1" hidden="1" outlineLevel="4" x14ac:dyDescent="0.2">
      <c r="A87" s="5" t="s">
        <v>1</v>
      </c>
      <c r="B87" s="3">
        <v>21.14061427103</v>
      </c>
      <c r="C87" s="3">
        <v>8.3558763572599997</v>
      </c>
      <c r="D87" s="3">
        <v>6.1315675662000002</v>
      </c>
      <c r="E87" s="3">
        <v>5.8877018971900004</v>
      </c>
      <c r="F87" s="3">
        <v>2.5661925375800001</v>
      </c>
      <c r="G87" s="3">
        <v>2.54055033712</v>
      </c>
      <c r="H87" s="3">
        <v>2.54055033712</v>
      </c>
      <c r="I87" s="3">
        <v>2.5405556976899999</v>
      </c>
      <c r="J87" s="3">
        <v>1.95659093E-3</v>
      </c>
      <c r="K87" s="3">
        <v>1.95659093E-3</v>
      </c>
      <c r="L87" s="3"/>
      <c r="M87" s="3"/>
    </row>
    <row r="88" spans="1:13" customFormat="1" hidden="1" outlineLevel="4" x14ac:dyDescent="0.2">
      <c r="A88" s="5" t="s">
        <v>2</v>
      </c>
      <c r="B88" s="3">
        <v>53.545655177699999</v>
      </c>
      <c r="C88" s="3">
        <v>47.690071700970002</v>
      </c>
      <c r="D88" s="3">
        <v>41.887385291160001</v>
      </c>
      <c r="E88" s="3">
        <v>37.541260364179998</v>
      </c>
      <c r="F88" s="3">
        <v>33.230937600639997</v>
      </c>
      <c r="G88" s="3">
        <v>28.955867556560001</v>
      </c>
      <c r="H88" s="3">
        <v>19.833704570249999</v>
      </c>
      <c r="I88" s="3">
        <v>17.294741574060001</v>
      </c>
      <c r="J88" s="3">
        <v>16.127647825810001</v>
      </c>
      <c r="K88" s="3">
        <v>11.459272832810001</v>
      </c>
      <c r="L88" s="3">
        <v>3.9789957940299998</v>
      </c>
      <c r="M88" s="3"/>
    </row>
    <row r="89" spans="1:13" customFormat="1" outlineLevel="3" collapsed="1" x14ac:dyDescent="0.2">
      <c r="A89" s="4" t="s">
        <v>20</v>
      </c>
      <c r="B89" s="3">
        <f t="shared" ref="B89:M89" si="32">SUM(B90:B94)</f>
        <v>2.8184359245700001</v>
      </c>
      <c r="C89" s="3">
        <f t="shared" si="32"/>
        <v>2.75146305654</v>
      </c>
      <c r="D89" s="3">
        <f t="shared" si="32"/>
        <v>10.371895824839999</v>
      </c>
      <c r="E89" s="3">
        <f t="shared" si="32"/>
        <v>4.6592387369499999</v>
      </c>
      <c r="F89" s="3">
        <f t="shared" si="32"/>
        <v>4.1219551214600001</v>
      </c>
      <c r="G89" s="3">
        <f t="shared" si="32"/>
        <v>3.5940156334100002</v>
      </c>
      <c r="H89" s="3">
        <f t="shared" si="32"/>
        <v>3.0633336304299998</v>
      </c>
      <c r="I89" s="3">
        <f t="shared" si="32"/>
        <v>1.36062317574</v>
      </c>
      <c r="J89" s="3">
        <f t="shared" si="32"/>
        <v>0.70810646922999998</v>
      </c>
      <c r="K89" s="3">
        <f t="shared" si="32"/>
        <v>0.53203561987000003</v>
      </c>
      <c r="L89" s="3">
        <f t="shared" si="32"/>
        <v>0.42120802213999997</v>
      </c>
      <c r="M89" s="3">
        <f t="shared" si="32"/>
        <v>0.35545731760999999</v>
      </c>
    </row>
    <row r="90" spans="1:13" customFormat="1" hidden="1" outlineLevel="4" x14ac:dyDescent="0.2">
      <c r="A90" s="5" t="s">
        <v>6</v>
      </c>
      <c r="B90" s="3">
        <v>0.54775599951999998</v>
      </c>
      <c r="C90" s="3">
        <v>0.54775599917999995</v>
      </c>
      <c r="D90" s="3">
        <v>7.1918261557600003</v>
      </c>
      <c r="E90" s="3">
        <v>1.6807399783500001</v>
      </c>
      <c r="F90" s="3">
        <v>1.32733918176</v>
      </c>
      <c r="G90" s="3">
        <v>0.98985476029999997</v>
      </c>
      <c r="H90" s="3">
        <v>0.64883767860999997</v>
      </c>
      <c r="I90" s="3">
        <v>0.30944616353999999</v>
      </c>
      <c r="J90" s="3">
        <v>5.0223780650000001E-2</v>
      </c>
      <c r="K90" s="3"/>
      <c r="L90" s="3"/>
      <c r="M90" s="3"/>
    </row>
    <row r="91" spans="1:13" customFormat="1" hidden="1" outlineLevel="4" x14ac:dyDescent="0.2">
      <c r="A91" s="5" t="s">
        <v>1</v>
      </c>
      <c r="B91" s="3">
        <v>1.32816100924</v>
      </c>
      <c r="C91" s="3">
        <v>1.2719043350999999</v>
      </c>
      <c r="D91" s="3">
        <v>1.36103577293</v>
      </c>
      <c r="E91" s="3">
        <v>1.2473162074999999</v>
      </c>
      <c r="F91" s="3">
        <v>1.0806288402599999</v>
      </c>
      <c r="G91" s="3">
        <v>0.90479939661999997</v>
      </c>
      <c r="H91" s="3">
        <v>0.72976100220999995</v>
      </c>
      <c r="I91" s="3">
        <v>0.44098284695000001</v>
      </c>
      <c r="J91" s="3">
        <v>0.33898508073</v>
      </c>
      <c r="K91" s="3">
        <v>0.23804835221000001</v>
      </c>
      <c r="L91" s="3">
        <v>0.15013860430000001</v>
      </c>
      <c r="M91" s="3">
        <v>0.10142408743</v>
      </c>
    </row>
    <row r="92" spans="1:13" customFormat="1" hidden="1" outlineLevel="4" x14ac:dyDescent="0.2">
      <c r="A92" s="5" t="s">
        <v>3</v>
      </c>
      <c r="B92" s="3">
        <v>2.2544014799999999E-3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customFormat="1" hidden="1" outlineLevel="4" x14ac:dyDescent="0.2">
      <c r="A93" s="5" t="s">
        <v>4</v>
      </c>
      <c r="B93" s="3">
        <v>0.41086076043999997</v>
      </c>
      <c r="C93" s="3">
        <v>0.40239896837</v>
      </c>
      <c r="D93" s="3">
        <v>1.0288344654899999</v>
      </c>
      <c r="E93" s="3">
        <v>1.02042584666</v>
      </c>
      <c r="F93" s="3">
        <v>1.0098666349000001</v>
      </c>
      <c r="G93" s="3">
        <v>1.0003706156400001</v>
      </c>
      <c r="H93" s="3">
        <v>0.99087369498</v>
      </c>
      <c r="I93" s="3">
        <v>0.34476707771999998</v>
      </c>
      <c r="J93" s="3">
        <v>0.31889760784999999</v>
      </c>
      <c r="K93" s="3">
        <v>0.29398726766</v>
      </c>
      <c r="L93" s="3">
        <v>0.27106941783999999</v>
      </c>
      <c r="M93" s="3">
        <v>0.25403323018000001</v>
      </c>
    </row>
    <row r="94" spans="1:13" customFormat="1" hidden="1" outlineLevel="4" x14ac:dyDescent="0.2">
      <c r="A94" s="5" t="s">
        <v>2</v>
      </c>
      <c r="B94" s="3">
        <v>0.52940375389000005</v>
      </c>
      <c r="C94" s="3">
        <v>0.52940375389000005</v>
      </c>
      <c r="D94" s="3">
        <v>0.79019943065999998</v>
      </c>
      <c r="E94" s="3">
        <v>0.71075670444000005</v>
      </c>
      <c r="F94" s="3">
        <v>0.70412046453999999</v>
      </c>
      <c r="G94" s="3">
        <v>0.69899086084999995</v>
      </c>
      <c r="H94" s="3">
        <v>0.69386125463000003</v>
      </c>
      <c r="I94" s="3">
        <v>0.26542708752999999</v>
      </c>
      <c r="J94" s="3"/>
      <c r="K94" s="3"/>
      <c r="L94" s="3"/>
      <c r="M94" s="3"/>
    </row>
    <row r="95" spans="1:13" customFormat="1" outlineLevel="3" collapsed="1" x14ac:dyDescent="0.2">
      <c r="A95" s="4" t="s">
        <v>19</v>
      </c>
      <c r="B95" s="3">
        <f t="shared" ref="B95:M95" si="33">SUM(B96:B98)</f>
        <v>58.788100311500003</v>
      </c>
      <c r="C95" s="3">
        <f t="shared" si="33"/>
        <v>53.630985269329997</v>
      </c>
      <c r="D95" s="3">
        <f t="shared" si="33"/>
        <v>47.685066634649999</v>
      </c>
      <c r="E95" s="3">
        <f t="shared" si="33"/>
        <v>43.701579459260003</v>
      </c>
      <c r="F95" s="3">
        <f t="shared" si="33"/>
        <v>40.919892904400001</v>
      </c>
      <c r="G95" s="3">
        <f t="shared" si="33"/>
        <v>37.71234960348</v>
      </c>
      <c r="H95" s="3">
        <f t="shared" si="33"/>
        <v>28.139838276959999</v>
      </c>
      <c r="I95" s="3">
        <f t="shared" si="33"/>
        <v>25.173173513489999</v>
      </c>
      <c r="J95" s="3">
        <f t="shared" si="33"/>
        <v>23.069134373079997</v>
      </c>
      <c r="K95" s="3">
        <f t="shared" si="33"/>
        <v>21.642231408890002</v>
      </c>
      <c r="L95" s="3">
        <f t="shared" si="33"/>
        <v>20.794642571340002</v>
      </c>
      <c r="M95" s="3">
        <f t="shared" si="33"/>
        <v>20.23170254815</v>
      </c>
    </row>
    <row r="96" spans="1:13" customFormat="1" hidden="1" outlineLevel="4" x14ac:dyDescent="0.2">
      <c r="A96" s="5" t="s">
        <v>1</v>
      </c>
      <c r="B96" s="3">
        <v>17.087454347400001</v>
      </c>
      <c r="C96" s="3">
        <v>17.083433901020001</v>
      </c>
      <c r="D96" s="3">
        <v>16.66423870209</v>
      </c>
      <c r="E96" s="3">
        <v>16.075470153880001</v>
      </c>
      <c r="F96" s="3">
        <v>15.49974671326</v>
      </c>
      <c r="G96" s="3">
        <v>14.4590090392</v>
      </c>
      <c r="H96" s="3">
        <v>13.011494990539999</v>
      </c>
      <c r="I96" s="3">
        <v>11.36157651381</v>
      </c>
      <c r="J96" s="3">
        <v>10.71259725773</v>
      </c>
      <c r="K96" s="3">
        <v>10.178740061519999</v>
      </c>
      <c r="L96" s="3">
        <v>9.8739906860200009</v>
      </c>
      <c r="M96" s="3">
        <v>9.8199810876200004</v>
      </c>
    </row>
    <row r="97" spans="1:13" customFormat="1" hidden="1" outlineLevel="4" x14ac:dyDescent="0.2">
      <c r="A97" s="5" t="s">
        <v>2</v>
      </c>
      <c r="B97" s="3">
        <v>14.897011561839999</v>
      </c>
      <c r="C97" s="3">
        <v>13.98061209372</v>
      </c>
      <c r="D97" s="3">
        <v>12.980737156729999</v>
      </c>
      <c r="E97" s="3">
        <v>11.780858498240001</v>
      </c>
      <c r="F97" s="3">
        <v>10.63965649068</v>
      </c>
      <c r="G97" s="3">
        <v>9.5088115384900007</v>
      </c>
      <c r="H97" s="3">
        <v>8.4534759905500003</v>
      </c>
      <c r="I97" s="3">
        <v>7.5605112378400001</v>
      </c>
      <c r="J97" s="3">
        <v>6.6137779033099999</v>
      </c>
      <c r="K97" s="3">
        <v>6.0234248591500004</v>
      </c>
      <c r="L97" s="3">
        <v>5.4805853970999996</v>
      </c>
      <c r="M97" s="3">
        <v>4.9588873168200003</v>
      </c>
    </row>
    <row r="98" spans="1:13" customFormat="1" hidden="1" outlineLevel="4" x14ac:dyDescent="0.2">
      <c r="A98" s="5" t="s">
        <v>5</v>
      </c>
      <c r="B98" s="3">
        <v>26.803634402259998</v>
      </c>
      <c r="C98" s="3">
        <v>22.566939274589998</v>
      </c>
      <c r="D98" s="3">
        <v>18.040090775829999</v>
      </c>
      <c r="E98" s="3">
        <v>15.845250807139999</v>
      </c>
      <c r="F98" s="3">
        <v>14.78048970046</v>
      </c>
      <c r="G98" s="3">
        <v>13.744529025789999</v>
      </c>
      <c r="H98" s="3">
        <v>6.6748672958700004</v>
      </c>
      <c r="I98" s="3">
        <v>6.2510857618399998</v>
      </c>
      <c r="J98" s="3">
        <v>5.7427592120400002</v>
      </c>
      <c r="K98" s="3">
        <v>5.4400664882200003</v>
      </c>
      <c r="L98" s="3">
        <v>5.4400664882200003</v>
      </c>
      <c r="M98" s="3">
        <v>5.4528341437099996</v>
      </c>
    </row>
    <row r="99" spans="1:13" s="10" customFormat="1" outlineLevel="2" x14ac:dyDescent="0.2">
      <c r="A99" s="21" t="s">
        <v>15</v>
      </c>
      <c r="B99" s="12">
        <f t="shared" ref="B99:M99" si="34">B100+B103+B109</f>
        <v>182.76902905010999</v>
      </c>
      <c r="C99" s="12">
        <f t="shared" si="34"/>
        <v>233.59501416746002</v>
      </c>
      <c r="D99" s="12">
        <f t="shared" si="34"/>
        <v>204.86734445216001</v>
      </c>
      <c r="E99" s="12">
        <f t="shared" si="34"/>
        <v>215.17829899464999</v>
      </c>
      <c r="F99" s="12">
        <f t="shared" si="34"/>
        <v>200.18067338506</v>
      </c>
      <c r="G99" s="12">
        <f t="shared" si="34"/>
        <v>176.40583194319001</v>
      </c>
      <c r="H99" s="12">
        <f t="shared" si="34"/>
        <v>203.85589119218002</v>
      </c>
      <c r="I99" s="12">
        <f t="shared" si="34"/>
        <v>192.56388246042002</v>
      </c>
      <c r="J99" s="12">
        <f t="shared" si="34"/>
        <v>147.04631742958998</v>
      </c>
      <c r="K99" s="12">
        <f t="shared" si="34"/>
        <v>143.88705370887999</v>
      </c>
      <c r="L99" s="12">
        <f t="shared" si="34"/>
        <v>215.94678811405001</v>
      </c>
      <c r="M99" s="12">
        <f t="shared" si="34"/>
        <v>78.976574940800006</v>
      </c>
    </row>
    <row r="100" spans="1:13" customFormat="1" outlineLevel="3" collapsed="1" x14ac:dyDescent="0.2">
      <c r="A100" s="4" t="s">
        <v>17</v>
      </c>
      <c r="B100" s="3">
        <f t="shared" ref="B100:M100" si="35">SUM(B101:B102)</f>
        <v>73.211840603100001</v>
      </c>
      <c r="C100" s="3">
        <f t="shared" si="35"/>
        <v>105.34948347827</v>
      </c>
      <c r="D100" s="3">
        <f t="shared" si="35"/>
        <v>62.446776700550004</v>
      </c>
      <c r="E100" s="3">
        <f t="shared" si="35"/>
        <v>107.73236054719</v>
      </c>
      <c r="F100" s="3">
        <f t="shared" si="35"/>
        <v>56.892752695600002</v>
      </c>
      <c r="G100" s="3">
        <f t="shared" si="35"/>
        <v>67.662947176520007</v>
      </c>
      <c r="H100" s="3">
        <f t="shared" si="35"/>
        <v>73.99294716703001</v>
      </c>
      <c r="I100" s="3">
        <f t="shared" si="35"/>
        <v>58.167947190760003</v>
      </c>
      <c r="J100" s="3">
        <f t="shared" si="35"/>
        <v>63.442947182859996</v>
      </c>
      <c r="K100" s="3">
        <f t="shared" si="35"/>
        <v>63.442947182859996</v>
      </c>
      <c r="L100" s="3">
        <f t="shared" si="35"/>
        <v>109.71999983542</v>
      </c>
      <c r="M100" s="3">
        <f t="shared" si="35"/>
        <v>0</v>
      </c>
    </row>
    <row r="101" spans="1:13" customFormat="1" hidden="1" outlineLevel="4" x14ac:dyDescent="0.2">
      <c r="A101" s="5" t="s">
        <v>1</v>
      </c>
      <c r="B101" s="3">
        <v>16.021092488890002</v>
      </c>
      <c r="C101" s="3">
        <v>17.191278210499998</v>
      </c>
      <c r="D101" s="3">
        <v>6.3677453846700001</v>
      </c>
      <c r="E101" s="3">
        <v>52.115292630619997</v>
      </c>
      <c r="F101" s="3">
        <v>1.7305585783399999</v>
      </c>
      <c r="G101" s="3">
        <v>0.14294727779999999</v>
      </c>
      <c r="H101" s="3">
        <v>0.14294727779999999</v>
      </c>
      <c r="I101" s="3">
        <v>58.167947190760003</v>
      </c>
      <c r="J101" s="3">
        <v>0.14294727779999999</v>
      </c>
      <c r="K101" s="3">
        <v>0.14294727779999999</v>
      </c>
      <c r="L101" s="3"/>
      <c r="M101" s="3"/>
    </row>
    <row r="102" spans="1:13" customFormat="1" hidden="1" outlineLevel="4" x14ac:dyDescent="0.2">
      <c r="A102" s="5" t="s">
        <v>2</v>
      </c>
      <c r="B102" s="3">
        <v>57.190748114210002</v>
      </c>
      <c r="C102" s="3">
        <v>88.158205267770001</v>
      </c>
      <c r="D102" s="3">
        <v>56.079031315880002</v>
      </c>
      <c r="E102" s="3">
        <v>55.617067916570001</v>
      </c>
      <c r="F102" s="3">
        <v>55.16219411726</v>
      </c>
      <c r="G102" s="3">
        <v>67.519999898720002</v>
      </c>
      <c r="H102" s="3">
        <v>73.849999889230006</v>
      </c>
      <c r="I102" s="3"/>
      <c r="J102" s="3">
        <v>63.299999905059998</v>
      </c>
      <c r="K102" s="3">
        <v>63.299999905059998</v>
      </c>
      <c r="L102" s="3">
        <v>109.71999983542</v>
      </c>
      <c r="M102" s="3"/>
    </row>
    <row r="103" spans="1:13" customFormat="1" outlineLevel="3" collapsed="1" x14ac:dyDescent="0.2">
      <c r="A103" s="4" t="s">
        <v>20</v>
      </c>
      <c r="B103" s="3">
        <f t="shared" ref="B103:M103" si="36">SUM(B104:B108)</f>
        <v>5.1211419948200003</v>
      </c>
      <c r="C103" s="3">
        <f t="shared" si="36"/>
        <v>7.77921501409</v>
      </c>
      <c r="D103" s="3">
        <f t="shared" si="36"/>
        <v>39.664149024389999</v>
      </c>
      <c r="E103" s="3">
        <f t="shared" si="36"/>
        <v>31.397449978960001</v>
      </c>
      <c r="F103" s="3">
        <f t="shared" si="36"/>
        <v>32.005375992399998</v>
      </c>
      <c r="G103" s="3">
        <f t="shared" si="36"/>
        <v>33.165875994369998</v>
      </c>
      <c r="H103" s="3">
        <f t="shared" si="36"/>
        <v>32.28324875885</v>
      </c>
      <c r="I103" s="3">
        <f t="shared" si="36"/>
        <v>46.442162716509998</v>
      </c>
      <c r="J103" s="3">
        <f t="shared" si="36"/>
        <v>17.797405652809999</v>
      </c>
      <c r="K103" s="3">
        <f t="shared" si="36"/>
        <v>10.935980088499999</v>
      </c>
      <c r="L103" s="3">
        <f t="shared" si="36"/>
        <v>9.1793287137399986</v>
      </c>
      <c r="M103" s="3">
        <f t="shared" si="36"/>
        <v>7.9577930662799998</v>
      </c>
    </row>
    <row r="104" spans="1:13" customFormat="1" hidden="1" outlineLevel="4" x14ac:dyDescent="0.2">
      <c r="A104" s="5" t="s">
        <v>6</v>
      </c>
      <c r="B104" s="3"/>
      <c r="C104" s="3">
        <v>2.8133333290000002</v>
      </c>
      <c r="D104" s="3">
        <v>31.790666618749999</v>
      </c>
      <c r="E104" s="3">
        <v>21.662666633939999</v>
      </c>
      <c r="F104" s="3">
        <v>21.662666633939999</v>
      </c>
      <c r="G104" s="3">
        <v>21.662666633939999</v>
      </c>
      <c r="H104" s="3">
        <v>21.662666633939999</v>
      </c>
      <c r="I104" s="3">
        <v>18.849333306289999</v>
      </c>
      <c r="J104" s="3">
        <v>6.7519999898699998</v>
      </c>
      <c r="K104" s="3"/>
      <c r="L104" s="3"/>
      <c r="M104" s="3"/>
    </row>
    <row r="105" spans="1:13" customFormat="1" hidden="1" outlineLevel="4" x14ac:dyDescent="0.2">
      <c r="A105" s="5" t="s">
        <v>1</v>
      </c>
      <c r="B105" s="3">
        <v>2.6401199372100002</v>
      </c>
      <c r="C105" s="3">
        <v>2.5565398536899999</v>
      </c>
      <c r="D105" s="3">
        <v>4.6891116133399997</v>
      </c>
      <c r="E105" s="3">
        <v>6.5504125527200001</v>
      </c>
      <c r="F105" s="3">
        <v>7.1583385661600003</v>
      </c>
      <c r="G105" s="3">
        <v>8.3188385681299994</v>
      </c>
      <c r="H105" s="3">
        <v>7.4362113326100001</v>
      </c>
      <c r="I105" s="3">
        <v>6.2907832407899997</v>
      </c>
      <c r="J105" s="3">
        <v>6.3196026975999997</v>
      </c>
      <c r="K105" s="3">
        <v>6.3498734371900003</v>
      </c>
      <c r="L105" s="3">
        <v>4.9215657451399997</v>
      </c>
      <c r="M105" s="3">
        <v>4.9215657451399997</v>
      </c>
    </row>
    <row r="106" spans="1:13" customFormat="1" hidden="1" outlineLevel="4" x14ac:dyDescent="0.2">
      <c r="A106" s="5" t="s">
        <v>3</v>
      </c>
      <c r="B106" s="3">
        <v>0.28797390832999997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customFormat="1" hidden="1" outlineLevel="4" x14ac:dyDescent="0.2">
      <c r="A107" s="5" t="s">
        <v>4</v>
      </c>
      <c r="B107" s="3">
        <v>2.19304814928</v>
      </c>
      <c r="C107" s="3">
        <v>2.4093418313999999</v>
      </c>
      <c r="D107" s="3">
        <v>3.1843707923000002</v>
      </c>
      <c r="E107" s="3">
        <v>3.1843707923000002</v>
      </c>
      <c r="F107" s="3">
        <v>3.1843707923000002</v>
      </c>
      <c r="G107" s="3">
        <v>3.1843707923000002</v>
      </c>
      <c r="H107" s="3">
        <v>3.1843707923000002</v>
      </c>
      <c r="I107" s="3">
        <v>4.7258033704600004</v>
      </c>
      <c r="J107" s="3">
        <v>4.7258029653399998</v>
      </c>
      <c r="K107" s="3">
        <v>4.5861066513099997</v>
      </c>
      <c r="L107" s="3">
        <v>4.2577629685999998</v>
      </c>
      <c r="M107" s="3">
        <v>3.0362273211400002</v>
      </c>
    </row>
    <row r="108" spans="1:13" customFormat="1" hidden="1" outlineLevel="4" x14ac:dyDescent="0.2">
      <c r="A108" s="5" t="s">
        <v>2</v>
      </c>
      <c r="B108" s="3"/>
      <c r="C108" s="3"/>
      <c r="D108" s="3"/>
      <c r="E108" s="3"/>
      <c r="F108" s="3"/>
      <c r="G108" s="3"/>
      <c r="H108" s="3"/>
      <c r="I108" s="3">
        <v>16.57624279897</v>
      </c>
      <c r="J108" s="3"/>
      <c r="K108" s="3"/>
      <c r="L108" s="3"/>
      <c r="M108" s="3"/>
    </row>
    <row r="109" spans="1:13" customFormat="1" outlineLevel="3" collapsed="1" x14ac:dyDescent="0.2">
      <c r="A109" s="4" t="s">
        <v>19</v>
      </c>
      <c r="B109" s="3">
        <f t="shared" ref="B109:M109" si="37">SUM(B110:B112)</f>
        <v>104.43604645219</v>
      </c>
      <c r="C109" s="3">
        <f t="shared" si="37"/>
        <v>120.46631567510001</v>
      </c>
      <c r="D109" s="3">
        <f t="shared" si="37"/>
        <v>102.75641872721999</v>
      </c>
      <c r="E109" s="3">
        <f t="shared" si="37"/>
        <v>76.048488468499997</v>
      </c>
      <c r="F109" s="3">
        <f t="shared" si="37"/>
        <v>111.28254469706</v>
      </c>
      <c r="G109" s="3">
        <f t="shared" si="37"/>
        <v>75.577008772300005</v>
      </c>
      <c r="H109" s="3">
        <f t="shared" si="37"/>
        <v>97.579695266300007</v>
      </c>
      <c r="I109" s="3">
        <f t="shared" si="37"/>
        <v>87.953772553150003</v>
      </c>
      <c r="J109" s="3">
        <f t="shared" si="37"/>
        <v>65.805964593919995</v>
      </c>
      <c r="K109" s="3">
        <f t="shared" si="37"/>
        <v>69.508126437520005</v>
      </c>
      <c r="L109" s="3">
        <f t="shared" si="37"/>
        <v>97.047459564890005</v>
      </c>
      <c r="M109" s="3">
        <f t="shared" si="37"/>
        <v>71.018781874520002</v>
      </c>
    </row>
    <row r="110" spans="1:13" customFormat="1" hidden="1" outlineLevel="4" x14ac:dyDescent="0.2">
      <c r="A110" s="5" t="s">
        <v>1</v>
      </c>
      <c r="B110" s="3">
        <v>12.933373766240001</v>
      </c>
      <c r="C110" s="3">
        <v>23.797070068219998</v>
      </c>
      <c r="D110" s="3">
        <v>30.940725509829999</v>
      </c>
      <c r="E110" s="3">
        <v>31.081374162980001</v>
      </c>
      <c r="F110" s="3">
        <v>66.360574117029998</v>
      </c>
      <c r="G110" s="3">
        <v>30.525795852550001</v>
      </c>
      <c r="H110" s="3">
        <v>56.005961200809999</v>
      </c>
      <c r="I110" s="3">
        <v>50.12444093429</v>
      </c>
      <c r="J110" s="3">
        <v>41.687665466200002</v>
      </c>
      <c r="K110" s="3">
        <v>56.664579187400001</v>
      </c>
      <c r="L110" s="3">
        <v>84.408265814469999</v>
      </c>
      <c r="M110" s="3">
        <v>58.379588124100003</v>
      </c>
    </row>
    <row r="111" spans="1:13" customFormat="1" hidden="1" outlineLevel="4" x14ac:dyDescent="0.2">
      <c r="A111" s="5" t="s">
        <v>2</v>
      </c>
      <c r="B111" s="3">
        <v>25.315686423190002</v>
      </c>
      <c r="C111" s="3">
        <v>25.12062271416</v>
      </c>
      <c r="D111" s="3">
        <v>26.448203485419999</v>
      </c>
      <c r="E111" s="3">
        <v>25.86478848418</v>
      </c>
      <c r="F111" s="3">
        <v>25.81964475869</v>
      </c>
      <c r="G111" s="3">
        <v>25.948887098410001</v>
      </c>
      <c r="H111" s="3">
        <v>22.471408244149998</v>
      </c>
      <c r="I111" s="3">
        <v>18.72700579752</v>
      </c>
      <c r="J111" s="3">
        <v>14.567136217050001</v>
      </c>
      <c r="K111" s="3">
        <v>12.84354725012</v>
      </c>
      <c r="L111" s="3">
        <v>12.63919375042</v>
      </c>
      <c r="M111" s="3">
        <v>12.63919375042</v>
      </c>
    </row>
    <row r="112" spans="1:13" customFormat="1" hidden="1" outlineLevel="4" x14ac:dyDescent="0.2">
      <c r="A112" s="5" t="s">
        <v>5</v>
      </c>
      <c r="B112" s="3">
        <v>66.186986262760001</v>
      </c>
      <c r="C112" s="3">
        <v>71.548622892720005</v>
      </c>
      <c r="D112" s="3">
        <v>45.367489731969997</v>
      </c>
      <c r="E112" s="3">
        <v>19.102325821339999</v>
      </c>
      <c r="F112" s="3">
        <v>19.102325821339999</v>
      </c>
      <c r="G112" s="3">
        <v>19.102325821339999</v>
      </c>
      <c r="H112" s="3">
        <v>19.102325821339999</v>
      </c>
      <c r="I112" s="3">
        <v>19.102325821339999</v>
      </c>
      <c r="J112" s="3">
        <v>9.5511629106699996</v>
      </c>
      <c r="K112" s="3"/>
      <c r="L112" s="3"/>
      <c r="M112" s="3"/>
    </row>
    <row r="113" spans="1:35" x14ac:dyDescent="0.2">
      <c r="A113" s="17"/>
      <c r="B113" s="17"/>
      <c r="C113" s="17"/>
      <c r="D113" s="17"/>
      <c r="E113" s="17"/>
      <c r="F113" s="17"/>
      <c r="G113" s="17"/>
    </row>
    <row r="115" spans="1:35" s="7" customFormat="1" x14ac:dyDescent="0.2">
      <c r="A115" s="6"/>
      <c r="B115" s="6">
        <v>2037</v>
      </c>
      <c r="C115" s="6">
        <v>2038</v>
      </c>
      <c r="D115" s="6">
        <v>2039</v>
      </c>
      <c r="E115" s="6">
        <v>2040</v>
      </c>
      <c r="F115" s="6">
        <v>2041</v>
      </c>
      <c r="G115" s="6">
        <v>2042</v>
      </c>
      <c r="H115" s="6">
        <v>2043</v>
      </c>
      <c r="I115" s="6">
        <v>2044</v>
      </c>
      <c r="J115" s="6">
        <v>2045</v>
      </c>
      <c r="K115" s="6">
        <v>2046</v>
      </c>
      <c r="L115" s="6">
        <v>2047</v>
      </c>
      <c r="M115" s="6">
        <v>2048</v>
      </c>
    </row>
    <row r="116" spans="1:35" s="10" customFormat="1" x14ac:dyDescent="0.2">
      <c r="A116" s="8" t="s">
        <v>9</v>
      </c>
      <c r="B116" s="9">
        <f t="shared" ref="B116:M116" si="38">B117+B134</f>
        <v>272.98295564709002</v>
      </c>
      <c r="C116" s="9">
        <f t="shared" si="38"/>
        <v>120.46941006448999</v>
      </c>
      <c r="D116" s="9">
        <f t="shared" si="38"/>
        <v>114.90015835858</v>
      </c>
      <c r="E116" s="9">
        <f t="shared" si="38"/>
        <v>132.77176781424998</v>
      </c>
      <c r="F116" s="9">
        <f t="shared" si="38"/>
        <v>84.479573253190011</v>
      </c>
      <c r="G116" s="9">
        <f t="shared" si="38"/>
        <v>172.66448004974001</v>
      </c>
      <c r="H116" s="9">
        <f t="shared" si="38"/>
        <v>74.525932432199994</v>
      </c>
      <c r="I116" s="9">
        <f t="shared" si="38"/>
        <v>72.786036497189997</v>
      </c>
      <c r="J116" s="9">
        <f t="shared" si="38"/>
        <v>71.175976072419999</v>
      </c>
      <c r="K116" s="9">
        <f t="shared" si="38"/>
        <v>68.951075753280008</v>
      </c>
      <c r="L116" s="9">
        <f t="shared" si="38"/>
        <v>66.747675309900004</v>
      </c>
      <c r="M116" s="9">
        <f t="shared" si="38"/>
        <v>52.114574343780006</v>
      </c>
    </row>
    <row r="117" spans="1:35" s="10" customFormat="1" outlineLevel="1" x14ac:dyDescent="0.2">
      <c r="A117" s="11" t="s">
        <v>10</v>
      </c>
      <c r="B117" s="11">
        <f t="shared" ref="B117:M117" si="39">B118+B127</f>
        <v>178.18943599900001</v>
      </c>
      <c r="C117" s="11">
        <f t="shared" si="39"/>
        <v>58.912736783</v>
      </c>
      <c r="D117" s="11">
        <f t="shared" si="39"/>
        <v>56.336037566999998</v>
      </c>
      <c r="E117" s="11">
        <f t="shared" si="39"/>
        <v>53.759338350999997</v>
      </c>
      <c r="F117" s="11">
        <f t="shared" si="39"/>
        <v>36.182639135000002</v>
      </c>
      <c r="G117" s="11">
        <f t="shared" si="39"/>
        <v>35.105939919000001</v>
      </c>
      <c r="H117" s="11">
        <f t="shared" si="39"/>
        <v>34.029240702999999</v>
      </c>
      <c r="I117" s="11">
        <f t="shared" si="39"/>
        <v>32.952541486999998</v>
      </c>
      <c r="J117" s="11">
        <f t="shared" si="39"/>
        <v>31.875842271000003</v>
      </c>
      <c r="K117" s="11">
        <f t="shared" si="39"/>
        <v>30.799143055000002</v>
      </c>
      <c r="L117" s="11">
        <f t="shared" si="39"/>
        <v>29.722450839000004</v>
      </c>
      <c r="M117" s="11">
        <f t="shared" si="39"/>
        <v>16.547999999999998</v>
      </c>
    </row>
    <row r="118" spans="1:35" s="10" customFormat="1" outlineLevel="2" x14ac:dyDescent="0.2">
      <c r="A118" s="21" t="s">
        <v>11</v>
      </c>
      <c r="B118" s="12">
        <f t="shared" ref="B118:M118" si="40">B119+B121+B123</f>
        <v>46.091691998999998</v>
      </c>
      <c r="C118" s="12">
        <f t="shared" si="40"/>
        <v>31.814992783000001</v>
      </c>
      <c r="D118" s="12">
        <f t="shared" si="40"/>
        <v>29.238293566999999</v>
      </c>
      <c r="E118" s="12">
        <f t="shared" si="40"/>
        <v>26.661594351000002</v>
      </c>
      <c r="F118" s="12">
        <f t="shared" si="40"/>
        <v>24.084895135</v>
      </c>
      <c r="G118" s="12">
        <f t="shared" si="40"/>
        <v>23.008195918999998</v>
      </c>
      <c r="H118" s="12">
        <f t="shared" si="40"/>
        <v>21.931496703000001</v>
      </c>
      <c r="I118" s="12">
        <f t="shared" si="40"/>
        <v>20.854797486999999</v>
      </c>
      <c r="J118" s="12">
        <f t="shared" si="40"/>
        <v>19.778098271000001</v>
      </c>
      <c r="K118" s="12">
        <f t="shared" si="40"/>
        <v>18.701399055</v>
      </c>
      <c r="L118" s="12">
        <f t="shared" si="40"/>
        <v>17.624699839000002</v>
      </c>
      <c r="M118" s="12">
        <f t="shared" si="40"/>
        <v>16.547999999999998</v>
      </c>
    </row>
    <row r="119" spans="1:35" outlineLevel="3" collapsed="1" x14ac:dyDescent="0.2">
      <c r="A119" s="20" t="s">
        <v>12</v>
      </c>
      <c r="B119" s="3">
        <f t="shared" ref="B119:M119" si="41">SUM(B120:B120)</f>
        <v>0</v>
      </c>
      <c r="C119" s="3">
        <f t="shared" si="41"/>
        <v>0</v>
      </c>
      <c r="D119" s="3">
        <f t="shared" si="41"/>
        <v>0</v>
      </c>
      <c r="E119" s="3">
        <f t="shared" si="41"/>
        <v>0</v>
      </c>
      <c r="F119" s="3">
        <f t="shared" si="41"/>
        <v>0</v>
      </c>
      <c r="G119" s="3">
        <f t="shared" si="41"/>
        <v>0</v>
      </c>
      <c r="H119" s="3">
        <f t="shared" si="41"/>
        <v>0</v>
      </c>
      <c r="I119" s="3">
        <f t="shared" si="41"/>
        <v>0</v>
      </c>
      <c r="J119" s="3">
        <f t="shared" si="41"/>
        <v>0</v>
      </c>
      <c r="K119" s="3">
        <f t="shared" si="41"/>
        <v>0</v>
      </c>
      <c r="L119" s="3">
        <f t="shared" si="41"/>
        <v>0</v>
      </c>
      <c r="M119" s="3">
        <f t="shared" si="41"/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">
      <c r="A120" s="5" t="s">
        <v>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">
      <c r="A121" s="4" t="s">
        <v>13</v>
      </c>
      <c r="B121" s="3">
        <f t="shared" ref="B121:M121" si="42">SUM(B122:B122)</f>
        <v>0</v>
      </c>
      <c r="C121" s="3">
        <f t="shared" si="42"/>
        <v>0</v>
      </c>
      <c r="D121" s="3">
        <f t="shared" si="42"/>
        <v>0</v>
      </c>
      <c r="E121" s="3">
        <f t="shared" si="42"/>
        <v>0</v>
      </c>
      <c r="F121" s="3">
        <f t="shared" si="42"/>
        <v>0</v>
      </c>
      <c r="G121" s="3">
        <f t="shared" si="42"/>
        <v>0</v>
      </c>
      <c r="H121" s="3">
        <f t="shared" si="42"/>
        <v>0</v>
      </c>
      <c r="I121" s="3">
        <f t="shared" si="42"/>
        <v>0</v>
      </c>
      <c r="J121" s="3">
        <f t="shared" si="42"/>
        <v>0</v>
      </c>
      <c r="K121" s="3">
        <f t="shared" si="42"/>
        <v>0</v>
      </c>
      <c r="L121" s="3">
        <f t="shared" si="42"/>
        <v>0</v>
      </c>
      <c r="M121" s="3">
        <f t="shared" si="42"/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">
      <c r="A122" s="5" t="s">
        <v>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outlineLevel="3" collapsed="1" x14ac:dyDescent="0.2">
      <c r="A123" s="4" t="s">
        <v>14</v>
      </c>
      <c r="B123" s="3">
        <f t="shared" ref="B123:M123" si="43">SUM(B124:B126)</f>
        <v>46.091691998999998</v>
      </c>
      <c r="C123" s="3">
        <f t="shared" si="43"/>
        <v>31.814992783000001</v>
      </c>
      <c r="D123" s="3">
        <f t="shared" si="43"/>
        <v>29.238293566999999</v>
      </c>
      <c r="E123" s="3">
        <f t="shared" si="43"/>
        <v>26.661594351000002</v>
      </c>
      <c r="F123" s="3">
        <f t="shared" si="43"/>
        <v>24.084895135</v>
      </c>
      <c r="G123" s="3">
        <f t="shared" si="43"/>
        <v>23.008195918999998</v>
      </c>
      <c r="H123" s="3">
        <f t="shared" si="43"/>
        <v>21.931496703000001</v>
      </c>
      <c r="I123" s="3">
        <f t="shared" si="43"/>
        <v>20.854797486999999</v>
      </c>
      <c r="J123" s="3">
        <f t="shared" si="43"/>
        <v>19.778098271000001</v>
      </c>
      <c r="K123" s="3">
        <f t="shared" si="43"/>
        <v>18.701399055</v>
      </c>
      <c r="L123" s="3">
        <f t="shared" si="43"/>
        <v>17.624699839000002</v>
      </c>
      <c r="M123" s="3">
        <f t="shared" si="43"/>
        <v>16.547999999999998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">
      <c r="A124" s="5" t="s">
        <v>1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idden="1" outlineLevel="4" x14ac:dyDescent="0.2">
      <c r="A125" s="5" t="s">
        <v>0</v>
      </c>
      <c r="B125" s="3">
        <v>46.091691998999998</v>
      </c>
      <c r="C125" s="3">
        <v>31.814992783000001</v>
      </c>
      <c r="D125" s="3">
        <v>29.238293566999999</v>
      </c>
      <c r="E125" s="3">
        <v>26.661594351000002</v>
      </c>
      <c r="F125" s="3">
        <v>24.084895135</v>
      </c>
      <c r="G125" s="3">
        <v>23.008195918999998</v>
      </c>
      <c r="H125" s="3">
        <v>21.931496703000001</v>
      </c>
      <c r="I125" s="3">
        <v>20.854797486999999</v>
      </c>
      <c r="J125" s="3">
        <v>19.778098271000001</v>
      </c>
      <c r="K125" s="3">
        <v>18.701399055</v>
      </c>
      <c r="L125" s="3">
        <v>17.624699839000002</v>
      </c>
      <c r="M125" s="3">
        <v>16.547999999999998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hidden="1" outlineLevel="4" x14ac:dyDescent="0.2">
      <c r="A126" s="5" t="s">
        <v>2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10" customFormat="1" outlineLevel="2" x14ac:dyDescent="0.2">
      <c r="A127" s="21" t="s">
        <v>15</v>
      </c>
      <c r="B127" s="12">
        <f t="shared" ref="B127:M127" si="44">B128+B130</f>
        <v>132.09774400000001</v>
      </c>
      <c r="C127" s="12">
        <f t="shared" si="44"/>
        <v>27.097743999999999</v>
      </c>
      <c r="D127" s="12">
        <f t="shared" si="44"/>
        <v>27.097743999999999</v>
      </c>
      <c r="E127" s="12">
        <f t="shared" si="44"/>
        <v>27.097743999999999</v>
      </c>
      <c r="F127" s="12">
        <f t="shared" si="44"/>
        <v>12.097744</v>
      </c>
      <c r="G127" s="12">
        <f t="shared" si="44"/>
        <v>12.097744</v>
      </c>
      <c r="H127" s="12">
        <f t="shared" si="44"/>
        <v>12.097744</v>
      </c>
      <c r="I127" s="12">
        <f t="shared" si="44"/>
        <v>12.097744</v>
      </c>
      <c r="J127" s="12">
        <f t="shared" si="44"/>
        <v>12.097744</v>
      </c>
      <c r="K127" s="12">
        <f t="shared" si="44"/>
        <v>12.097744</v>
      </c>
      <c r="L127" s="12">
        <f t="shared" si="44"/>
        <v>12.097751000000001</v>
      </c>
      <c r="M127" s="12">
        <f t="shared" si="44"/>
        <v>0</v>
      </c>
    </row>
    <row r="128" spans="1:35" outlineLevel="3" collapsed="1" x14ac:dyDescent="0.2">
      <c r="A128" s="4" t="s">
        <v>13</v>
      </c>
      <c r="B128" s="3">
        <f t="shared" ref="B128:M128" si="45">SUM(B129:B129)</f>
        <v>0</v>
      </c>
      <c r="C128" s="3">
        <f t="shared" si="45"/>
        <v>0</v>
      </c>
      <c r="D128" s="3">
        <f t="shared" si="45"/>
        <v>0</v>
      </c>
      <c r="E128" s="3">
        <f t="shared" si="45"/>
        <v>0</v>
      </c>
      <c r="F128" s="3">
        <f t="shared" si="45"/>
        <v>0</v>
      </c>
      <c r="G128" s="3">
        <f t="shared" si="45"/>
        <v>0</v>
      </c>
      <c r="H128" s="3">
        <f t="shared" si="45"/>
        <v>0</v>
      </c>
      <c r="I128" s="3">
        <f t="shared" si="45"/>
        <v>0</v>
      </c>
      <c r="J128" s="3">
        <f t="shared" si="45"/>
        <v>0</v>
      </c>
      <c r="K128" s="3">
        <f t="shared" si="45"/>
        <v>0</v>
      </c>
      <c r="L128" s="3">
        <f t="shared" si="45"/>
        <v>0</v>
      </c>
      <c r="M128" s="3">
        <f t="shared" si="45"/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13" customFormat="1" hidden="1" outlineLevel="4" x14ac:dyDescent="0.2">
      <c r="A129" s="5" t="s">
        <v>0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customFormat="1" outlineLevel="3" collapsed="1" x14ac:dyDescent="0.2">
      <c r="A130" s="4" t="s">
        <v>14</v>
      </c>
      <c r="B130" s="3">
        <f t="shared" ref="B130:M130" si="46">SUM(B131:B133)</f>
        <v>132.09774400000001</v>
      </c>
      <c r="C130" s="3">
        <f t="shared" si="46"/>
        <v>27.097743999999999</v>
      </c>
      <c r="D130" s="3">
        <f t="shared" si="46"/>
        <v>27.097743999999999</v>
      </c>
      <c r="E130" s="3">
        <f t="shared" si="46"/>
        <v>27.097743999999999</v>
      </c>
      <c r="F130" s="3">
        <f t="shared" si="46"/>
        <v>12.097744</v>
      </c>
      <c r="G130" s="3">
        <f t="shared" si="46"/>
        <v>12.097744</v>
      </c>
      <c r="H130" s="3">
        <f t="shared" si="46"/>
        <v>12.097744</v>
      </c>
      <c r="I130" s="3">
        <f t="shared" si="46"/>
        <v>12.097744</v>
      </c>
      <c r="J130" s="3">
        <f t="shared" si="46"/>
        <v>12.097744</v>
      </c>
      <c r="K130" s="3">
        <f t="shared" si="46"/>
        <v>12.097744</v>
      </c>
      <c r="L130" s="3">
        <f t="shared" si="46"/>
        <v>12.097751000000001</v>
      </c>
      <c r="M130" s="3">
        <f t="shared" si="46"/>
        <v>0</v>
      </c>
    </row>
    <row r="131" spans="1:13" customFormat="1" hidden="1" outlineLevel="4" x14ac:dyDescent="0.2">
      <c r="A131" s="5" t="s">
        <v>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customFormat="1" hidden="1" outlineLevel="4" x14ac:dyDescent="0.2">
      <c r="A132" s="5" t="s">
        <v>0</v>
      </c>
      <c r="B132" s="3">
        <v>132.09774400000001</v>
      </c>
      <c r="C132" s="3">
        <v>27.097743999999999</v>
      </c>
      <c r="D132" s="3">
        <v>27.097743999999999</v>
      </c>
      <c r="E132" s="3">
        <v>27.097743999999999</v>
      </c>
      <c r="F132" s="3">
        <v>12.097744</v>
      </c>
      <c r="G132" s="3">
        <v>12.097744</v>
      </c>
      <c r="H132" s="3">
        <v>12.097744</v>
      </c>
      <c r="I132" s="3">
        <v>12.097744</v>
      </c>
      <c r="J132" s="3">
        <v>12.097744</v>
      </c>
      <c r="K132" s="3">
        <v>12.097744</v>
      </c>
      <c r="L132" s="3">
        <v>12.097751000000001</v>
      </c>
      <c r="M132" s="3"/>
    </row>
    <row r="133" spans="1:13" customFormat="1" hidden="1" outlineLevel="4" x14ac:dyDescent="0.2">
      <c r="A133" s="5" t="s">
        <v>2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s="10" customFormat="1" outlineLevel="1" x14ac:dyDescent="0.2">
      <c r="A134" s="11" t="s">
        <v>16</v>
      </c>
      <c r="B134" s="11">
        <f t="shared" ref="B134:M134" si="47">B135+B155</f>
        <v>94.793519648089998</v>
      </c>
      <c r="C134" s="11">
        <f t="shared" si="47"/>
        <v>61.556673281489992</v>
      </c>
      <c r="D134" s="11">
        <f t="shared" si="47"/>
        <v>58.564120791579995</v>
      </c>
      <c r="E134" s="11">
        <f t="shared" si="47"/>
        <v>79.012429463250001</v>
      </c>
      <c r="F134" s="11">
        <f t="shared" si="47"/>
        <v>48.296934118190002</v>
      </c>
      <c r="G134" s="11">
        <f t="shared" si="47"/>
        <v>137.55854013074</v>
      </c>
      <c r="H134" s="11">
        <f t="shared" si="47"/>
        <v>40.496691729199995</v>
      </c>
      <c r="I134" s="11">
        <f t="shared" si="47"/>
        <v>39.833495010189999</v>
      </c>
      <c r="J134" s="11">
        <f t="shared" si="47"/>
        <v>39.300133801419996</v>
      </c>
      <c r="K134" s="11">
        <f t="shared" si="47"/>
        <v>38.15193269828</v>
      </c>
      <c r="L134" s="11">
        <f t="shared" si="47"/>
        <v>37.0252244709</v>
      </c>
      <c r="M134" s="11">
        <f t="shared" si="47"/>
        <v>35.566574343780005</v>
      </c>
    </row>
    <row r="135" spans="1:13" s="10" customFormat="1" outlineLevel="2" x14ac:dyDescent="0.2">
      <c r="A135" s="21" t="s">
        <v>11</v>
      </c>
      <c r="B135" s="12">
        <f t="shared" ref="B135:M135" si="48">B136+B142+B145+B151</f>
        <v>19.391082486859997</v>
      </c>
      <c r="C135" s="12">
        <f t="shared" si="48"/>
        <v>18.393986499979999</v>
      </c>
      <c r="D135" s="12">
        <f t="shared" si="48"/>
        <v>17.719468176549999</v>
      </c>
      <c r="E135" s="12">
        <f t="shared" si="48"/>
        <v>17.140905335150002</v>
      </c>
      <c r="F135" s="12">
        <f t="shared" si="48"/>
        <v>14.02834774744</v>
      </c>
      <c r="G135" s="12">
        <f t="shared" si="48"/>
        <v>13.63349970772</v>
      </c>
      <c r="H135" s="12">
        <f t="shared" si="48"/>
        <v>10.144488632</v>
      </c>
      <c r="I135" s="12">
        <f t="shared" si="48"/>
        <v>9.7759555342900004</v>
      </c>
      <c r="J135" s="12">
        <f t="shared" si="48"/>
        <v>9.4440143074099989</v>
      </c>
      <c r="K135" s="12">
        <f t="shared" si="48"/>
        <v>9.1700787815400009</v>
      </c>
      <c r="L135" s="12">
        <f t="shared" si="48"/>
        <v>8.8940345481099996</v>
      </c>
      <c r="M135" s="12">
        <f t="shared" si="48"/>
        <v>8.645117753080001</v>
      </c>
    </row>
    <row r="136" spans="1:13" customFormat="1" outlineLevel="3" collapsed="1" x14ac:dyDescent="0.2">
      <c r="A136" s="20" t="s">
        <v>12</v>
      </c>
      <c r="B136" s="3">
        <f t="shared" ref="B136:M136" si="49">SUM(B137:B141)</f>
        <v>0.11583899983</v>
      </c>
      <c r="C136" s="3">
        <f t="shared" si="49"/>
        <v>0.11583899983</v>
      </c>
      <c r="D136" s="3">
        <f t="shared" si="49"/>
        <v>0.11583899983</v>
      </c>
      <c r="E136" s="3">
        <f t="shared" si="49"/>
        <v>0.11583899983</v>
      </c>
      <c r="F136" s="3">
        <f t="shared" si="49"/>
        <v>0.11541699983000001</v>
      </c>
      <c r="G136" s="3">
        <f t="shared" si="49"/>
        <v>0.11541699983000001</v>
      </c>
      <c r="H136" s="3">
        <f t="shared" si="49"/>
        <v>0.11541699983000001</v>
      </c>
      <c r="I136" s="3">
        <f t="shared" si="49"/>
        <v>0.11541699983000001</v>
      </c>
      <c r="J136" s="3">
        <f t="shared" si="49"/>
        <v>0.11541699983000001</v>
      </c>
      <c r="K136" s="3">
        <f t="shared" si="49"/>
        <v>0.11541699983000001</v>
      </c>
      <c r="L136" s="3">
        <f t="shared" si="49"/>
        <v>0.11541699983000001</v>
      </c>
      <c r="M136" s="3">
        <f t="shared" si="49"/>
        <v>0.11541699983000001</v>
      </c>
    </row>
    <row r="137" spans="1:13" customFormat="1" hidden="1" outlineLevel="4" x14ac:dyDescent="0.2">
      <c r="A137" s="5" t="s">
        <v>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customFormat="1" hidden="1" outlineLevel="4" x14ac:dyDescent="0.2">
      <c r="A138" s="5" t="s">
        <v>3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customFormat="1" hidden="1" outlineLevel="4" x14ac:dyDescent="0.2">
      <c r="A139" s="5" t="s">
        <v>4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customFormat="1" hidden="1" outlineLevel="4" x14ac:dyDescent="0.2">
      <c r="A140" s="5" t="s">
        <v>0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customFormat="1" hidden="1" outlineLevel="4" x14ac:dyDescent="0.2">
      <c r="A141" s="5" t="s">
        <v>2</v>
      </c>
      <c r="B141" s="3">
        <v>0.11583899983</v>
      </c>
      <c r="C141" s="3">
        <v>0.11583899983</v>
      </c>
      <c r="D141" s="3">
        <v>0.11583899983</v>
      </c>
      <c r="E141" s="3">
        <v>0.11583899983</v>
      </c>
      <c r="F141" s="3">
        <v>0.11541699983000001</v>
      </c>
      <c r="G141" s="3">
        <v>0.11541699983000001</v>
      </c>
      <c r="H141" s="3">
        <v>0.11541699983000001</v>
      </c>
      <c r="I141" s="3">
        <v>0.11541699983000001</v>
      </c>
      <c r="J141" s="3">
        <v>0.11541699983000001</v>
      </c>
      <c r="K141" s="3">
        <v>0.11541699983000001</v>
      </c>
      <c r="L141" s="3">
        <v>0.11541699983000001</v>
      </c>
      <c r="M141" s="3">
        <v>0.11541699983000001</v>
      </c>
    </row>
    <row r="142" spans="1:13" customFormat="1" outlineLevel="3" collapsed="1" x14ac:dyDescent="0.2">
      <c r="A142" s="4" t="s">
        <v>17</v>
      </c>
      <c r="B142" s="3">
        <f t="shared" ref="B142:M142" si="50">SUM(B143:B144)</f>
        <v>0</v>
      </c>
      <c r="C142" s="3">
        <f t="shared" si="50"/>
        <v>0</v>
      </c>
      <c r="D142" s="3">
        <f t="shared" si="50"/>
        <v>0</v>
      </c>
      <c r="E142" s="3">
        <f t="shared" si="50"/>
        <v>0</v>
      </c>
      <c r="F142" s="3">
        <f t="shared" si="50"/>
        <v>0</v>
      </c>
      <c r="G142" s="3">
        <f t="shared" si="50"/>
        <v>0</v>
      </c>
      <c r="H142" s="3">
        <f t="shared" si="50"/>
        <v>0</v>
      </c>
      <c r="I142" s="3">
        <f t="shared" si="50"/>
        <v>0</v>
      </c>
      <c r="J142" s="3">
        <f t="shared" si="50"/>
        <v>0</v>
      </c>
      <c r="K142" s="3">
        <f t="shared" si="50"/>
        <v>0</v>
      </c>
      <c r="L142" s="3">
        <f t="shared" si="50"/>
        <v>0</v>
      </c>
      <c r="M142" s="3">
        <f t="shared" si="50"/>
        <v>0</v>
      </c>
    </row>
    <row r="143" spans="1:13" customFormat="1" hidden="1" outlineLevel="4" x14ac:dyDescent="0.2">
      <c r="A143" s="5" t="s">
        <v>1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customFormat="1" hidden="1" outlineLevel="4" x14ac:dyDescent="0.2">
      <c r="A144" s="5" t="s">
        <v>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customFormat="1" outlineLevel="3" collapsed="1" x14ac:dyDescent="0.2">
      <c r="A145" s="4" t="s">
        <v>20</v>
      </c>
      <c r="B145" s="3">
        <f t="shared" ref="B145:M145" si="51">SUM(B146:B150)</f>
        <v>0.29001934929000001</v>
      </c>
      <c r="C145" s="3">
        <f t="shared" si="51"/>
        <v>0.25104444832</v>
      </c>
      <c r="D145" s="3">
        <f t="shared" si="51"/>
        <v>0.23265888652</v>
      </c>
      <c r="E145" s="3">
        <f t="shared" si="51"/>
        <v>0.21481707685000001</v>
      </c>
      <c r="F145" s="3">
        <f t="shared" si="51"/>
        <v>0.19588762118</v>
      </c>
      <c r="G145" s="3">
        <f t="shared" si="51"/>
        <v>0.17750205951</v>
      </c>
      <c r="H145" s="3">
        <f t="shared" si="51"/>
        <v>0.1591164504</v>
      </c>
      <c r="I145" s="3">
        <f t="shared" si="51"/>
        <v>0.14110104242999999</v>
      </c>
      <c r="J145" s="3">
        <f t="shared" si="51"/>
        <v>0.12234509218</v>
      </c>
      <c r="K145" s="3">
        <f t="shared" si="51"/>
        <v>0.10512363323</v>
      </c>
      <c r="L145" s="3">
        <f t="shared" si="51"/>
        <v>8.8310180920000009E-2</v>
      </c>
      <c r="M145" s="3">
        <f t="shared" si="51"/>
        <v>7.175343171000001E-2</v>
      </c>
    </row>
    <row r="146" spans="1:13" customFormat="1" hidden="1" outlineLevel="4" x14ac:dyDescent="0.2">
      <c r="A146" s="5" t="s">
        <v>6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customFormat="1" hidden="1" outlineLevel="4" x14ac:dyDescent="0.2">
      <c r="A147" s="5" t="s">
        <v>1</v>
      </c>
      <c r="B147" s="3">
        <v>5.225471819E-2</v>
      </c>
      <c r="C147" s="3">
        <v>2.8843618920000001E-2</v>
      </c>
      <c r="D147" s="3">
        <v>2.60218576E-2</v>
      </c>
      <c r="E147" s="3">
        <v>2.3209614220000001E-2</v>
      </c>
      <c r="F147" s="3">
        <v>2.037819523E-2</v>
      </c>
      <c r="G147" s="3">
        <v>1.7556434860000001E-2</v>
      </c>
      <c r="H147" s="3">
        <v>1.4734626630000001E-2</v>
      </c>
      <c r="I147" s="3">
        <v>1.191934695E-2</v>
      </c>
      <c r="J147" s="3">
        <v>9.0908709800000004E-3</v>
      </c>
      <c r="K147" s="3">
        <v>7.4332137099999999E-3</v>
      </c>
      <c r="L147" s="3">
        <v>6.1835626999999999E-3</v>
      </c>
      <c r="M147" s="3">
        <v>4.9975033999999996E-3</v>
      </c>
    </row>
    <row r="148" spans="1:13" customFormat="1" hidden="1" outlineLevel="4" x14ac:dyDescent="0.2">
      <c r="A148" s="5" t="s">
        <v>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customFormat="1" hidden="1" outlineLevel="4" x14ac:dyDescent="0.2">
      <c r="A149" s="5" t="s">
        <v>4</v>
      </c>
      <c r="B149" s="3">
        <v>0.23776463110000001</v>
      </c>
      <c r="C149" s="3">
        <v>0.22220082939999999</v>
      </c>
      <c r="D149" s="3">
        <v>0.20663702891999999</v>
      </c>
      <c r="E149" s="3">
        <v>0.19160746263</v>
      </c>
      <c r="F149" s="3">
        <v>0.17550942594999999</v>
      </c>
      <c r="G149" s="3">
        <v>0.15994562465000001</v>
      </c>
      <c r="H149" s="3">
        <v>0.14438182377</v>
      </c>
      <c r="I149" s="3">
        <v>0.12918169548</v>
      </c>
      <c r="J149" s="3">
        <v>0.1132542212</v>
      </c>
      <c r="K149" s="3">
        <v>9.7690419520000002E-2</v>
      </c>
      <c r="L149" s="3">
        <v>8.2126618220000003E-2</v>
      </c>
      <c r="M149" s="3">
        <v>6.6755928310000004E-2</v>
      </c>
    </row>
    <row r="150" spans="1:13" customFormat="1" hidden="1" outlineLevel="4" x14ac:dyDescent="0.2">
      <c r="A150" s="5" t="s">
        <v>2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customFormat="1" outlineLevel="3" collapsed="1" x14ac:dyDescent="0.2">
      <c r="A151" s="4" t="s">
        <v>19</v>
      </c>
      <c r="B151" s="3">
        <f t="shared" ref="B151:M151" si="52">SUM(B152:B154)</f>
        <v>18.985224137739998</v>
      </c>
      <c r="C151" s="3">
        <f t="shared" si="52"/>
        <v>18.02710305183</v>
      </c>
      <c r="D151" s="3">
        <f t="shared" si="52"/>
        <v>17.370970290199999</v>
      </c>
      <c r="E151" s="3">
        <f t="shared" si="52"/>
        <v>16.810249258470002</v>
      </c>
      <c r="F151" s="3">
        <f t="shared" si="52"/>
        <v>13.717043126429999</v>
      </c>
      <c r="G151" s="3">
        <f t="shared" si="52"/>
        <v>13.34058064838</v>
      </c>
      <c r="H151" s="3">
        <f t="shared" si="52"/>
        <v>9.8699551817699991</v>
      </c>
      <c r="I151" s="3">
        <f t="shared" si="52"/>
        <v>9.5194374920300007</v>
      </c>
      <c r="J151" s="3">
        <f t="shared" si="52"/>
        <v>9.2062522153999993</v>
      </c>
      <c r="K151" s="3">
        <f t="shared" si="52"/>
        <v>8.9495381484800003</v>
      </c>
      <c r="L151" s="3">
        <f t="shared" si="52"/>
        <v>8.6903073673599991</v>
      </c>
      <c r="M151" s="3">
        <f t="shared" si="52"/>
        <v>8.4579473215400007</v>
      </c>
    </row>
    <row r="152" spans="1:13" customFormat="1" hidden="1" outlineLevel="4" x14ac:dyDescent="0.2">
      <c r="A152" s="5" t="s">
        <v>1</v>
      </c>
      <c r="B152" s="3">
        <v>9.1371972812099997</v>
      </c>
      <c r="C152" s="3">
        <v>8.6748885943699996</v>
      </c>
      <c r="D152" s="3">
        <v>8.4566534465099998</v>
      </c>
      <c r="E152" s="3">
        <v>8.2464581223900009</v>
      </c>
      <c r="F152" s="3">
        <v>7.61058605844</v>
      </c>
      <c r="G152" s="3">
        <v>7.4982879202600001</v>
      </c>
      <c r="H152" s="3">
        <v>4.2711481124699997</v>
      </c>
      <c r="I152" s="3">
        <v>4.1497730911200001</v>
      </c>
      <c r="J152" s="3">
        <v>4.09441646412</v>
      </c>
      <c r="K152" s="3">
        <v>4.0811880560100002</v>
      </c>
      <c r="L152" s="3">
        <v>4.0684107676799997</v>
      </c>
      <c r="M152" s="3">
        <v>4.0617499939100004</v>
      </c>
    </row>
    <row r="153" spans="1:13" customFormat="1" hidden="1" outlineLevel="4" x14ac:dyDescent="0.2">
      <c r="A153" s="5" t="s">
        <v>2</v>
      </c>
      <c r="B153" s="3">
        <v>4.4115737993700002</v>
      </c>
      <c r="C153" s="3">
        <v>3.9121479692399999</v>
      </c>
      <c r="D153" s="3">
        <v>3.4742503554700002</v>
      </c>
      <c r="E153" s="3">
        <v>3.1109569923699998</v>
      </c>
      <c r="F153" s="3">
        <v>2.7651653766200002</v>
      </c>
      <c r="G153" s="3">
        <v>2.50100103675</v>
      </c>
      <c r="H153" s="3">
        <v>2.2575153779299999</v>
      </c>
      <c r="I153" s="3">
        <v>2.0192184851100001</v>
      </c>
      <c r="J153" s="3">
        <v>1.77054405991</v>
      </c>
      <c r="K153" s="3">
        <v>1.5270584010999999</v>
      </c>
      <c r="L153" s="3">
        <v>1.28060490831</v>
      </c>
      <c r="M153" s="3">
        <v>1.04575141183</v>
      </c>
    </row>
    <row r="154" spans="1:13" customFormat="1" hidden="1" outlineLevel="4" x14ac:dyDescent="0.2">
      <c r="A154" s="5" t="s">
        <v>5</v>
      </c>
      <c r="B154" s="3">
        <v>5.4364530571599996</v>
      </c>
      <c r="C154" s="3">
        <v>5.4400664882200003</v>
      </c>
      <c r="D154" s="3">
        <v>5.4400664882200003</v>
      </c>
      <c r="E154" s="3">
        <v>5.4528341437099996</v>
      </c>
      <c r="F154" s="3">
        <v>3.3412916913699999</v>
      </c>
      <c r="G154" s="3">
        <v>3.3412916913699999</v>
      </c>
      <c r="H154" s="3">
        <v>3.3412916913699999</v>
      </c>
      <c r="I154" s="3">
        <v>3.3504459158</v>
      </c>
      <c r="J154" s="3">
        <v>3.3412916913699999</v>
      </c>
      <c r="K154" s="3">
        <v>3.3412916913699999</v>
      </c>
      <c r="L154" s="3">
        <v>3.3412916913699999</v>
      </c>
      <c r="M154" s="3">
        <v>3.3504459158</v>
      </c>
    </row>
    <row r="155" spans="1:13" s="10" customFormat="1" outlineLevel="2" x14ac:dyDescent="0.2">
      <c r="A155" s="21" t="s">
        <v>15</v>
      </c>
      <c r="B155" s="12">
        <f t="shared" ref="B155:M155" si="53">B156+B159+B165</f>
        <v>75.402437161229997</v>
      </c>
      <c r="C155" s="12">
        <f t="shared" si="53"/>
        <v>43.162686781509997</v>
      </c>
      <c r="D155" s="12">
        <f t="shared" si="53"/>
        <v>40.84465261503</v>
      </c>
      <c r="E155" s="12">
        <f t="shared" si="53"/>
        <v>61.871524128099999</v>
      </c>
      <c r="F155" s="12">
        <f t="shared" si="53"/>
        <v>34.26858637075</v>
      </c>
      <c r="G155" s="12">
        <f t="shared" si="53"/>
        <v>123.92504042302001</v>
      </c>
      <c r="H155" s="12">
        <f t="shared" si="53"/>
        <v>30.352203097199997</v>
      </c>
      <c r="I155" s="12">
        <f t="shared" si="53"/>
        <v>30.057539475900001</v>
      </c>
      <c r="J155" s="12">
        <f t="shared" si="53"/>
        <v>29.856119494009999</v>
      </c>
      <c r="K155" s="12">
        <f t="shared" si="53"/>
        <v>28.981853916739997</v>
      </c>
      <c r="L155" s="12">
        <f t="shared" si="53"/>
        <v>28.13118992279</v>
      </c>
      <c r="M155" s="12">
        <f t="shared" si="53"/>
        <v>26.9214565907</v>
      </c>
    </row>
    <row r="156" spans="1:13" customFormat="1" outlineLevel="3" collapsed="1" x14ac:dyDescent="0.2">
      <c r="A156" s="4" t="s">
        <v>17</v>
      </c>
      <c r="B156" s="3">
        <f t="shared" ref="B156:M156" si="54">SUM(B157:B158)</f>
        <v>0</v>
      </c>
      <c r="C156" s="3">
        <f t="shared" si="54"/>
        <v>0</v>
      </c>
      <c r="D156" s="3">
        <f t="shared" si="54"/>
        <v>0</v>
      </c>
      <c r="E156" s="3">
        <f t="shared" si="54"/>
        <v>0</v>
      </c>
      <c r="F156" s="3">
        <f t="shared" si="54"/>
        <v>0</v>
      </c>
      <c r="G156" s="3">
        <f t="shared" si="54"/>
        <v>0</v>
      </c>
      <c r="H156" s="3">
        <f t="shared" si="54"/>
        <v>0</v>
      </c>
      <c r="I156" s="3">
        <f t="shared" si="54"/>
        <v>0</v>
      </c>
      <c r="J156" s="3">
        <f t="shared" si="54"/>
        <v>0</v>
      </c>
      <c r="K156" s="3">
        <f t="shared" si="54"/>
        <v>0</v>
      </c>
      <c r="L156" s="3">
        <f t="shared" si="54"/>
        <v>0</v>
      </c>
      <c r="M156" s="3">
        <f t="shared" si="54"/>
        <v>0</v>
      </c>
    </row>
    <row r="157" spans="1:13" customFormat="1" hidden="1" outlineLevel="4" x14ac:dyDescent="0.2">
      <c r="A157" s="5" t="s">
        <v>1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customFormat="1" hidden="1" outlineLevel="4" x14ac:dyDescent="0.2">
      <c r="A158" s="5" t="s">
        <v>2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customFormat="1" outlineLevel="3" collapsed="1" x14ac:dyDescent="0.2">
      <c r="A159" s="4" t="s">
        <v>20</v>
      </c>
      <c r="B159" s="3">
        <f t="shared" ref="B159:M159" si="55">SUM(B160:B164)</f>
        <v>6.9299216449600003</v>
      </c>
      <c r="C159" s="3">
        <f t="shared" si="55"/>
        <v>3.61420735998</v>
      </c>
      <c r="D159" s="3">
        <f t="shared" si="55"/>
        <v>3.61420735998</v>
      </c>
      <c r="E159" s="3">
        <f t="shared" si="55"/>
        <v>3.61420736045</v>
      </c>
      <c r="F159" s="3">
        <f t="shared" si="55"/>
        <v>3.6142073609200001</v>
      </c>
      <c r="G159" s="3">
        <f t="shared" si="55"/>
        <v>3.6142073609200001</v>
      </c>
      <c r="H159" s="3">
        <f t="shared" si="55"/>
        <v>3.6142073609200001</v>
      </c>
      <c r="I159" s="3">
        <f t="shared" si="55"/>
        <v>3.6142073609200001</v>
      </c>
      <c r="J159" s="3">
        <f t="shared" si="55"/>
        <v>3.5702693984700002</v>
      </c>
      <c r="K159" s="3">
        <f t="shared" si="55"/>
        <v>3.5263314508600003</v>
      </c>
      <c r="L159" s="3">
        <f t="shared" si="55"/>
        <v>3.5156548508800003</v>
      </c>
      <c r="M159" s="3">
        <f t="shared" si="55"/>
        <v>3.5156548508800003</v>
      </c>
    </row>
    <row r="160" spans="1:13" customFormat="1" hidden="1" outlineLevel="4" x14ac:dyDescent="0.2">
      <c r="A160" s="5" t="s">
        <v>6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35" hidden="1" outlineLevel="4" x14ac:dyDescent="0.2">
      <c r="A161" s="5" t="s">
        <v>1</v>
      </c>
      <c r="B161" s="3">
        <v>3.8936943238200001</v>
      </c>
      <c r="C161" s="3">
        <v>0.57798003884000004</v>
      </c>
      <c r="D161" s="3">
        <v>0.57798003884000004</v>
      </c>
      <c r="E161" s="3">
        <v>0.57798003930999997</v>
      </c>
      <c r="F161" s="3">
        <v>0.57798003978000001</v>
      </c>
      <c r="G161" s="3">
        <v>0.57798003978000001</v>
      </c>
      <c r="H161" s="3">
        <v>0.57798003978000001</v>
      </c>
      <c r="I161" s="3">
        <v>0.57798003978000001</v>
      </c>
      <c r="J161" s="3">
        <v>0.53404207732999998</v>
      </c>
      <c r="K161" s="3">
        <v>0.49010412972</v>
      </c>
      <c r="L161" s="3">
        <v>0.47942752974000002</v>
      </c>
      <c r="M161" s="3">
        <v>0.47942752974000002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">
      <c r="A162" s="5" t="s">
        <v>3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">
      <c r="A163" s="5" t="s">
        <v>4</v>
      </c>
      <c r="B163" s="3">
        <v>3.0362273211400002</v>
      </c>
      <c r="C163" s="3">
        <v>3.0362273211400002</v>
      </c>
      <c r="D163" s="3">
        <v>3.0362273211400002</v>
      </c>
      <c r="E163" s="3">
        <v>3.0362273211400002</v>
      </c>
      <c r="F163" s="3">
        <v>3.0362273211400002</v>
      </c>
      <c r="G163" s="3">
        <v>3.0362273211400002</v>
      </c>
      <c r="H163" s="3">
        <v>3.0362273211400002</v>
      </c>
      <c r="I163" s="3">
        <v>3.0362273211400002</v>
      </c>
      <c r="J163" s="3">
        <v>3.0362273211400002</v>
      </c>
      <c r="K163" s="3">
        <v>3.0362273211400002</v>
      </c>
      <c r="L163" s="3">
        <v>3.0362273211400002</v>
      </c>
      <c r="M163" s="3">
        <v>3.0362273211400002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">
      <c r="A164" s="5" t="s">
        <v>2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outlineLevel="3" collapsed="1" x14ac:dyDescent="0.2">
      <c r="A165" s="4" t="s">
        <v>19</v>
      </c>
      <c r="B165" s="3">
        <f t="shared" ref="B165:M165" si="56">SUM(B166:B168)</f>
        <v>68.472515516269993</v>
      </c>
      <c r="C165" s="3">
        <f t="shared" si="56"/>
        <v>39.548479421529997</v>
      </c>
      <c r="D165" s="3">
        <f t="shared" si="56"/>
        <v>37.23044525505</v>
      </c>
      <c r="E165" s="3">
        <f t="shared" si="56"/>
        <v>58.257316767649996</v>
      </c>
      <c r="F165" s="3">
        <f t="shared" si="56"/>
        <v>30.654379009830002</v>
      </c>
      <c r="G165" s="3">
        <f t="shared" si="56"/>
        <v>120.3108330621</v>
      </c>
      <c r="H165" s="3">
        <f t="shared" si="56"/>
        <v>26.737995736279998</v>
      </c>
      <c r="I165" s="3">
        <f t="shared" si="56"/>
        <v>26.443332114979999</v>
      </c>
      <c r="J165" s="3">
        <f t="shared" si="56"/>
        <v>26.285850095539999</v>
      </c>
      <c r="K165" s="3">
        <f t="shared" si="56"/>
        <v>25.455522465879998</v>
      </c>
      <c r="L165" s="3">
        <f t="shared" si="56"/>
        <v>24.615535071909999</v>
      </c>
      <c r="M165" s="3">
        <f t="shared" si="56"/>
        <v>23.405801739819999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hidden="1" outlineLevel="4" x14ac:dyDescent="0.2">
      <c r="A166" s="5" t="s">
        <v>1</v>
      </c>
      <c r="B166" s="3">
        <v>56.414397416829999</v>
      </c>
      <c r="C166" s="3">
        <v>28.56239746048</v>
      </c>
      <c r="D166" s="3">
        <v>28.229468919230001</v>
      </c>
      <c r="E166" s="3">
        <v>50.074239493429999</v>
      </c>
      <c r="F166" s="3">
        <v>23.818449209090002</v>
      </c>
      <c r="G166" s="3">
        <v>114.43266823374</v>
      </c>
      <c r="H166" s="3">
        <v>20.859830907079999</v>
      </c>
      <c r="I166" s="3">
        <v>20.565167285779999</v>
      </c>
      <c r="J166" s="3">
        <v>20.40768526634</v>
      </c>
      <c r="K166" s="3">
        <v>19.577357636679999</v>
      </c>
      <c r="L166" s="3">
        <v>18.73737024271</v>
      </c>
      <c r="M166" s="3">
        <v>17.808970244099999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hidden="1" outlineLevel="4" x14ac:dyDescent="0.2">
      <c r="A167" s="5" t="s">
        <v>2</v>
      </c>
      <c r="B167" s="3">
        <v>12.05811809944</v>
      </c>
      <c r="C167" s="3">
        <v>10.986081961049999</v>
      </c>
      <c r="D167" s="3">
        <v>9.0009763358200008</v>
      </c>
      <c r="E167" s="3">
        <v>8.1830772742200004</v>
      </c>
      <c r="F167" s="3">
        <v>6.8359298007399998</v>
      </c>
      <c r="G167" s="3">
        <v>5.8781648283600001</v>
      </c>
      <c r="H167" s="3">
        <v>5.8781648292000002</v>
      </c>
      <c r="I167" s="3">
        <v>5.8781648292000002</v>
      </c>
      <c r="J167" s="3">
        <v>5.8781648292000002</v>
      </c>
      <c r="K167" s="3">
        <v>5.8781648292000002</v>
      </c>
      <c r="L167" s="3">
        <v>5.8781648292000002</v>
      </c>
      <c r="M167" s="3">
        <v>5.59683149572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hidden="1" outlineLevel="4" x14ac:dyDescent="0.2">
      <c r="A168" s="5" t="s">
        <v>5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</sheetData>
  <mergeCells count="3">
    <mergeCell ref="A113:G113"/>
    <mergeCell ref="A57:G57"/>
    <mergeCell ref="A1:K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2023-2048</vt:lpstr>
      <vt:lpstr>'2023-2048'!Print_Area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2023-06-01T14:03:55Z</cp:lastPrinted>
  <dcterms:created xsi:type="dcterms:W3CDTF">2023-06-01T13:48:44Z</dcterms:created>
  <dcterms:modified xsi:type="dcterms:W3CDTF">2023-06-02T06:48:10Z</dcterms:modified>
</cp:coreProperties>
</file>