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"/>
    </mc:Choice>
  </mc:AlternateContent>
  <bookViews>
    <workbookView xWindow="0" yWindow="0" windowWidth="20850" windowHeight="7335"/>
  </bookViews>
  <sheets>
    <sheet name="2022-2047" sheetId="2" r:id="rId1"/>
  </sheets>
  <definedNames>
    <definedName name="_xlnm.Print_Area" localSheetId="0">'2022-2047'!$A$1:$M$171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7" i="2" l="1"/>
  <c r="L167" i="2"/>
  <c r="K167" i="2"/>
  <c r="J167" i="2"/>
  <c r="I167" i="2"/>
  <c r="H167" i="2"/>
  <c r="G167" i="2"/>
  <c r="F167" i="2"/>
  <c r="E167" i="2"/>
  <c r="D167" i="2"/>
  <c r="C167" i="2"/>
  <c r="B167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M158" i="2"/>
  <c r="L158" i="2"/>
  <c r="K158" i="2"/>
  <c r="J158" i="2"/>
  <c r="J157" i="2" s="1"/>
  <c r="I158" i="2"/>
  <c r="I157" i="2" s="1"/>
  <c r="H158" i="2"/>
  <c r="G158" i="2"/>
  <c r="F158" i="2"/>
  <c r="E158" i="2"/>
  <c r="D158" i="2"/>
  <c r="C158" i="2"/>
  <c r="B158" i="2"/>
  <c r="K157" i="2"/>
  <c r="G157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M138" i="2"/>
  <c r="L138" i="2"/>
  <c r="K138" i="2"/>
  <c r="K137" i="2" s="1"/>
  <c r="J138" i="2"/>
  <c r="I138" i="2"/>
  <c r="H138" i="2"/>
  <c r="G138" i="2"/>
  <c r="F138" i="2"/>
  <c r="E138" i="2"/>
  <c r="D138" i="2"/>
  <c r="C138" i="2"/>
  <c r="C137" i="2" s="1"/>
  <c r="B138" i="2"/>
  <c r="M137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M130" i="2"/>
  <c r="L130" i="2"/>
  <c r="K130" i="2"/>
  <c r="J130" i="2"/>
  <c r="I130" i="2"/>
  <c r="H130" i="2"/>
  <c r="G130" i="2"/>
  <c r="F130" i="2"/>
  <c r="F129" i="2" s="1"/>
  <c r="E130" i="2"/>
  <c r="E129" i="2" s="1"/>
  <c r="D130" i="2"/>
  <c r="C130" i="2"/>
  <c r="B130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M121" i="2"/>
  <c r="L121" i="2"/>
  <c r="K121" i="2"/>
  <c r="J121" i="2"/>
  <c r="I121" i="2"/>
  <c r="I120" i="2" s="1"/>
  <c r="H121" i="2"/>
  <c r="G121" i="2"/>
  <c r="F121" i="2"/>
  <c r="E121" i="2"/>
  <c r="D121" i="2"/>
  <c r="C121" i="2"/>
  <c r="B12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1" i="2"/>
  <c r="M100" i="2" s="1"/>
  <c r="L101" i="2"/>
  <c r="K101" i="2"/>
  <c r="J101" i="2"/>
  <c r="I101" i="2"/>
  <c r="H101" i="2"/>
  <c r="G101" i="2"/>
  <c r="G100" i="2" s="1"/>
  <c r="F101" i="2"/>
  <c r="F100" i="2" s="1"/>
  <c r="E101" i="2"/>
  <c r="E100" i="2" s="1"/>
  <c r="D101" i="2"/>
  <c r="C101" i="2"/>
  <c r="C100" i="2" s="1"/>
  <c r="B101" i="2"/>
  <c r="M96" i="2"/>
  <c r="L96" i="2"/>
  <c r="K96" i="2"/>
  <c r="J96" i="2"/>
  <c r="I96" i="2"/>
  <c r="H96" i="2"/>
  <c r="G96" i="2"/>
  <c r="F96" i="2"/>
  <c r="E96" i="2"/>
  <c r="D96" i="2"/>
  <c r="C96" i="2"/>
  <c r="B96" i="2"/>
  <c r="M90" i="2"/>
  <c r="L90" i="2"/>
  <c r="K90" i="2"/>
  <c r="J90" i="2"/>
  <c r="I90" i="2"/>
  <c r="H90" i="2"/>
  <c r="G90" i="2"/>
  <c r="F90" i="2"/>
  <c r="E90" i="2"/>
  <c r="D90" i="2"/>
  <c r="C90" i="2"/>
  <c r="B90" i="2"/>
  <c r="M87" i="2"/>
  <c r="L87" i="2"/>
  <c r="K87" i="2"/>
  <c r="J87" i="2"/>
  <c r="I87" i="2"/>
  <c r="H87" i="2"/>
  <c r="G87" i="2"/>
  <c r="F87" i="2"/>
  <c r="E87" i="2"/>
  <c r="D87" i="2"/>
  <c r="C87" i="2"/>
  <c r="B87" i="2"/>
  <c r="M81" i="2"/>
  <c r="L81" i="2"/>
  <c r="K81" i="2"/>
  <c r="J81" i="2"/>
  <c r="I81" i="2"/>
  <c r="I80" i="2" s="1"/>
  <c r="H81" i="2"/>
  <c r="G81" i="2"/>
  <c r="F81" i="2"/>
  <c r="E81" i="2"/>
  <c r="D81" i="2"/>
  <c r="C81" i="2"/>
  <c r="B81" i="2"/>
  <c r="M75" i="2"/>
  <c r="L75" i="2"/>
  <c r="K75" i="2"/>
  <c r="J75" i="2"/>
  <c r="I75" i="2"/>
  <c r="H75" i="2"/>
  <c r="G75" i="2"/>
  <c r="F75" i="2"/>
  <c r="E75" i="2"/>
  <c r="D75" i="2"/>
  <c r="C75" i="2"/>
  <c r="B75" i="2"/>
  <c r="M73" i="2"/>
  <c r="L73" i="2"/>
  <c r="K73" i="2"/>
  <c r="J73" i="2"/>
  <c r="I73" i="2"/>
  <c r="I72" i="2" s="1"/>
  <c r="H73" i="2"/>
  <c r="G73" i="2"/>
  <c r="G72" i="2" s="1"/>
  <c r="F73" i="2"/>
  <c r="E73" i="2"/>
  <c r="D73" i="2"/>
  <c r="C73" i="2"/>
  <c r="B73" i="2"/>
  <c r="B72" i="2" s="1"/>
  <c r="M68" i="2"/>
  <c r="L68" i="2"/>
  <c r="K68" i="2"/>
  <c r="J68" i="2"/>
  <c r="I68" i="2"/>
  <c r="H68" i="2"/>
  <c r="G68" i="2"/>
  <c r="F68" i="2"/>
  <c r="E68" i="2"/>
  <c r="D68" i="2"/>
  <c r="C68" i="2"/>
  <c r="B68" i="2"/>
  <c r="M66" i="2"/>
  <c r="L66" i="2"/>
  <c r="K66" i="2"/>
  <c r="J66" i="2"/>
  <c r="I66" i="2"/>
  <c r="H66" i="2"/>
  <c r="G66" i="2"/>
  <c r="F66" i="2"/>
  <c r="E66" i="2"/>
  <c r="D66" i="2"/>
  <c r="C66" i="2"/>
  <c r="B66" i="2"/>
  <c r="M64" i="2"/>
  <c r="L64" i="2"/>
  <c r="L63" i="2" s="1"/>
  <c r="K64" i="2"/>
  <c r="K63" i="2" s="1"/>
  <c r="J64" i="2"/>
  <c r="I64" i="2"/>
  <c r="H64" i="2"/>
  <c r="G64" i="2"/>
  <c r="F64" i="2"/>
  <c r="E64" i="2"/>
  <c r="E63" i="2" s="1"/>
  <c r="D64" i="2"/>
  <c r="D63" i="2" s="1"/>
  <c r="C64" i="2"/>
  <c r="B64" i="2"/>
  <c r="K53" i="2"/>
  <c r="J53" i="2"/>
  <c r="I53" i="2"/>
  <c r="H53" i="2"/>
  <c r="G53" i="2"/>
  <c r="F53" i="2"/>
  <c r="E53" i="2"/>
  <c r="D53" i="2"/>
  <c r="C53" i="2"/>
  <c r="B53" i="2"/>
  <c r="K47" i="2"/>
  <c r="J47" i="2"/>
  <c r="I47" i="2"/>
  <c r="H47" i="2"/>
  <c r="G47" i="2"/>
  <c r="F47" i="2"/>
  <c r="E47" i="2"/>
  <c r="D47" i="2"/>
  <c r="C47" i="2"/>
  <c r="B47" i="2"/>
  <c r="K44" i="2"/>
  <c r="K43" i="2" s="1"/>
  <c r="J44" i="2"/>
  <c r="I44" i="2"/>
  <c r="H44" i="2"/>
  <c r="G44" i="2"/>
  <c r="F44" i="2"/>
  <c r="E44" i="2"/>
  <c r="D44" i="2"/>
  <c r="C44" i="2"/>
  <c r="B44" i="2"/>
  <c r="K39" i="2"/>
  <c r="J39" i="2"/>
  <c r="I39" i="2"/>
  <c r="H39" i="2"/>
  <c r="G39" i="2"/>
  <c r="F39" i="2"/>
  <c r="E39" i="2"/>
  <c r="D39" i="2"/>
  <c r="C39" i="2"/>
  <c r="B39" i="2"/>
  <c r="K33" i="2"/>
  <c r="J33" i="2"/>
  <c r="I33" i="2"/>
  <c r="H33" i="2"/>
  <c r="G33" i="2"/>
  <c r="F33" i="2"/>
  <c r="E33" i="2"/>
  <c r="D33" i="2"/>
  <c r="C33" i="2"/>
  <c r="B33" i="2"/>
  <c r="K30" i="2"/>
  <c r="J30" i="2"/>
  <c r="I30" i="2"/>
  <c r="H30" i="2"/>
  <c r="G30" i="2"/>
  <c r="F30" i="2"/>
  <c r="E30" i="2"/>
  <c r="D30" i="2"/>
  <c r="C30" i="2"/>
  <c r="B30" i="2"/>
  <c r="K24" i="2"/>
  <c r="J24" i="2"/>
  <c r="I24" i="2"/>
  <c r="H24" i="2"/>
  <c r="G24" i="2"/>
  <c r="F24" i="2"/>
  <c r="E24" i="2"/>
  <c r="D24" i="2"/>
  <c r="C24" i="2"/>
  <c r="B24" i="2"/>
  <c r="K18" i="2"/>
  <c r="J18" i="2"/>
  <c r="I18" i="2"/>
  <c r="H18" i="2"/>
  <c r="G18" i="2"/>
  <c r="F18" i="2"/>
  <c r="E18" i="2"/>
  <c r="D18" i="2"/>
  <c r="C18" i="2"/>
  <c r="B18" i="2"/>
  <c r="K16" i="2"/>
  <c r="J16" i="2"/>
  <c r="I16" i="2"/>
  <c r="H16" i="2"/>
  <c r="G16" i="2"/>
  <c r="F16" i="2"/>
  <c r="E16" i="2"/>
  <c r="D16" i="2"/>
  <c r="C16" i="2"/>
  <c r="B16" i="2"/>
  <c r="K11" i="2"/>
  <c r="J11" i="2"/>
  <c r="I11" i="2"/>
  <c r="H11" i="2"/>
  <c r="G11" i="2"/>
  <c r="F11" i="2"/>
  <c r="E11" i="2"/>
  <c r="D11" i="2"/>
  <c r="C11" i="2"/>
  <c r="B11" i="2"/>
  <c r="K9" i="2"/>
  <c r="J9" i="2"/>
  <c r="I9" i="2"/>
  <c r="H9" i="2"/>
  <c r="G9" i="2"/>
  <c r="F9" i="2"/>
  <c r="E9" i="2"/>
  <c r="D9" i="2"/>
  <c r="C9" i="2"/>
  <c r="B9" i="2"/>
  <c r="K7" i="2"/>
  <c r="J7" i="2"/>
  <c r="I7" i="2"/>
  <c r="H7" i="2"/>
  <c r="G7" i="2"/>
  <c r="F7" i="2"/>
  <c r="E7" i="2"/>
  <c r="E6" i="2" s="1"/>
  <c r="D7" i="2"/>
  <c r="C7" i="2"/>
  <c r="B7" i="2"/>
  <c r="E80" i="2" l="1"/>
  <c r="M80" i="2"/>
  <c r="K100" i="2"/>
  <c r="B129" i="2"/>
  <c r="J129" i="2"/>
  <c r="F157" i="2"/>
  <c r="H80" i="2"/>
  <c r="G63" i="2"/>
  <c r="G62" i="2" s="1"/>
  <c r="G61" i="2" s="1"/>
  <c r="H63" i="2"/>
  <c r="I100" i="2"/>
  <c r="E120" i="2"/>
  <c r="M120" i="2"/>
  <c r="I6" i="2"/>
  <c r="E72" i="2"/>
  <c r="E62" i="2" s="1"/>
  <c r="M72" i="2"/>
  <c r="D80" i="2"/>
  <c r="L80" i="2"/>
  <c r="B100" i="2"/>
  <c r="J100" i="2"/>
  <c r="G137" i="2"/>
  <c r="E157" i="2"/>
  <c r="M157" i="2"/>
  <c r="K136" i="2"/>
  <c r="D157" i="2"/>
  <c r="L157" i="2"/>
  <c r="I137" i="2"/>
  <c r="I136" i="2" s="1"/>
  <c r="D120" i="2"/>
  <c r="H120" i="2"/>
  <c r="L120" i="2"/>
  <c r="B120" i="2"/>
  <c r="B119" i="2" s="1"/>
  <c r="J120" i="2"/>
  <c r="J119" i="2" s="1"/>
  <c r="E79" i="2"/>
  <c r="I129" i="2"/>
  <c r="I119" i="2" s="1"/>
  <c r="M129" i="2"/>
  <c r="C129" i="2"/>
  <c r="K129" i="2"/>
  <c r="B63" i="2"/>
  <c r="B62" i="2" s="1"/>
  <c r="J63" i="2"/>
  <c r="B80" i="2"/>
  <c r="B79" i="2" s="1"/>
  <c r="J80" i="2"/>
  <c r="C80" i="2"/>
  <c r="C79" i="2" s="1"/>
  <c r="G80" i="2"/>
  <c r="G79" i="2" s="1"/>
  <c r="E119" i="2"/>
  <c r="M119" i="2"/>
  <c r="C120" i="2"/>
  <c r="C119" i="2" s="1"/>
  <c r="G120" i="2"/>
  <c r="D15" i="2"/>
  <c r="E43" i="2"/>
  <c r="H100" i="2"/>
  <c r="L100" i="2"/>
  <c r="L79" i="2" s="1"/>
  <c r="F63" i="2"/>
  <c r="F62" i="2" s="1"/>
  <c r="C72" i="2"/>
  <c r="K72" i="2"/>
  <c r="K62" i="2" s="1"/>
  <c r="M79" i="2"/>
  <c r="G43" i="2"/>
  <c r="I63" i="2"/>
  <c r="I62" i="2" s="1"/>
  <c r="M63" i="2"/>
  <c r="C63" i="2"/>
  <c r="F72" i="2"/>
  <c r="J72" i="2"/>
  <c r="E137" i="2"/>
  <c r="B157" i="2"/>
  <c r="H43" i="2"/>
  <c r="B43" i="2"/>
  <c r="K80" i="2"/>
  <c r="D100" i="2"/>
  <c r="D79" i="2" s="1"/>
  <c r="K120" i="2"/>
  <c r="D137" i="2"/>
  <c r="D136" i="2" s="1"/>
  <c r="H137" i="2"/>
  <c r="L137" i="2"/>
  <c r="B137" i="2"/>
  <c r="B136" i="2" s="1"/>
  <c r="F137" i="2"/>
  <c r="I79" i="2"/>
  <c r="F120" i="2"/>
  <c r="F119" i="2" s="1"/>
  <c r="G129" i="2"/>
  <c r="G136" i="2"/>
  <c r="M136" i="2"/>
  <c r="C157" i="2"/>
  <c r="C136" i="2" s="1"/>
  <c r="J137" i="2"/>
  <c r="J136" i="2" s="1"/>
  <c r="C23" i="2"/>
  <c r="G23" i="2"/>
  <c r="K23" i="2"/>
  <c r="K22" i="2" s="1"/>
  <c r="F80" i="2"/>
  <c r="F79" i="2" s="1"/>
  <c r="H157" i="2"/>
  <c r="L136" i="2"/>
  <c r="I43" i="2"/>
  <c r="D72" i="2"/>
  <c r="D62" i="2" s="1"/>
  <c r="H72" i="2"/>
  <c r="H62" i="2" s="1"/>
  <c r="L72" i="2"/>
  <c r="L62" i="2" s="1"/>
  <c r="D129" i="2"/>
  <c r="H129" i="2"/>
  <c r="L129" i="2"/>
  <c r="L119" i="2" s="1"/>
  <c r="F43" i="2"/>
  <c r="C43" i="2"/>
  <c r="E23" i="2"/>
  <c r="I23" i="2"/>
  <c r="D43" i="2"/>
  <c r="B15" i="2"/>
  <c r="F15" i="2"/>
  <c r="J15" i="2"/>
  <c r="H15" i="2"/>
  <c r="D23" i="2"/>
  <c r="C15" i="2"/>
  <c r="G15" i="2"/>
  <c r="K15" i="2"/>
  <c r="E15" i="2"/>
  <c r="E5" i="2" s="1"/>
  <c r="I15" i="2"/>
  <c r="I5" i="2" s="1"/>
  <c r="D6" i="2"/>
  <c r="H6" i="2"/>
  <c r="H5" i="2" s="1"/>
  <c r="B23" i="2"/>
  <c r="B22" i="2" s="1"/>
  <c r="F23" i="2"/>
  <c r="J23" i="2"/>
  <c r="H23" i="2"/>
  <c r="J43" i="2"/>
  <c r="C6" i="2"/>
  <c r="G6" i="2"/>
  <c r="K6" i="2"/>
  <c r="B6" i="2"/>
  <c r="F6" i="2"/>
  <c r="J6" i="2"/>
  <c r="J62" i="2" l="1"/>
  <c r="G22" i="2"/>
  <c r="E136" i="2"/>
  <c r="K79" i="2"/>
  <c r="K61" i="2" s="1"/>
  <c r="M62" i="2"/>
  <c r="M61" i="2" s="1"/>
  <c r="H79" i="2"/>
  <c r="H61" i="2" s="1"/>
  <c r="F136" i="2"/>
  <c r="F118" i="2" s="1"/>
  <c r="J79" i="2"/>
  <c r="J61" i="2" s="1"/>
  <c r="E61" i="2"/>
  <c r="H136" i="2"/>
  <c r="I22" i="2"/>
  <c r="B61" i="2"/>
  <c r="E22" i="2"/>
  <c r="E4" i="2" s="1"/>
  <c r="I118" i="2"/>
  <c r="L118" i="2"/>
  <c r="C118" i="2"/>
  <c r="K119" i="2"/>
  <c r="K118" i="2" s="1"/>
  <c r="F5" i="2"/>
  <c r="F4" i="2" s="1"/>
  <c r="C5" i="2"/>
  <c r="H119" i="2"/>
  <c r="H118" i="2" s="1"/>
  <c r="D61" i="2"/>
  <c r="M118" i="2"/>
  <c r="D5" i="2"/>
  <c r="D119" i="2"/>
  <c r="J118" i="2"/>
  <c r="I4" i="2"/>
  <c r="B118" i="2"/>
  <c r="J5" i="2"/>
  <c r="G5" i="2"/>
  <c r="G4" i="2" s="1"/>
  <c r="D22" i="2"/>
  <c r="C22" i="2"/>
  <c r="G119" i="2"/>
  <c r="G118" i="2" s="1"/>
  <c r="C62" i="2"/>
  <c r="C61" i="2" s="1"/>
  <c r="H22" i="2"/>
  <c r="H4" i="2" s="1"/>
  <c r="E118" i="2"/>
  <c r="J22" i="2"/>
  <c r="D4" i="2"/>
  <c r="I61" i="2"/>
  <c r="F22" i="2"/>
  <c r="D118" i="2"/>
  <c r="L61" i="2"/>
  <c r="F61" i="2"/>
  <c r="B5" i="2"/>
  <c r="B4" i="2" s="1"/>
  <c r="K5" i="2"/>
  <c r="K4" i="2" s="1"/>
  <c r="C4" i="2" l="1"/>
  <c r="J4" i="2"/>
</calcChain>
</file>

<file path=xl/sharedStrings.xml><?xml version="1.0" encoding="utf-8"?>
<sst xmlns="http://schemas.openxmlformats.org/spreadsheetml/2006/main" count="172" uniqueCount="27">
  <si>
    <t>UAH</t>
  </si>
  <si>
    <t>EUR</t>
  </si>
  <si>
    <t>USD</t>
  </si>
  <si>
    <t>GBP</t>
  </si>
  <si>
    <t>JPY</t>
  </si>
  <si>
    <t>XDR</t>
  </si>
  <si>
    <t>CAD</t>
  </si>
  <si>
    <t>2022</t>
  </si>
  <si>
    <t>2023</t>
  </si>
  <si>
    <t xml:space="preserve"> Estimated Government Debt Repayment Profile for the years 2022-2047 under the existing agreements as of 01.11.2022*</t>
  </si>
  <si>
    <t>UAH, billion</t>
  </si>
  <si>
    <t>Q1</t>
  </si>
  <si>
    <t>Q2</t>
  </si>
  <si>
    <t>Q3</t>
  </si>
  <si>
    <t>Q4</t>
  </si>
  <si>
    <t>TOTAL</t>
  </si>
  <si>
    <t>Domestic state debt</t>
  </si>
  <si>
    <t>Interest payments</t>
  </si>
  <si>
    <t>Other obligations</t>
  </si>
  <si>
    <t>NBU loans</t>
  </si>
  <si>
    <t>Domestic government bonds</t>
  </si>
  <si>
    <t>Principal payments</t>
  </si>
  <si>
    <t>External state debt</t>
  </si>
  <si>
    <t>Commercial loans</t>
  </si>
  <si>
    <t>Official loans</t>
  </si>
  <si>
    <t>IFI loans</t>
  </si>
  <si>
    <t>* including payments already made before November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</si>
</sst>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3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9" fontId="2" fillId="2" borderId="1" xfId="0" applyNumberFormat="1" applyFont="1" applyFill="1" applyBorder="1" applyAlignment="1">
      <alignment horizontal="left" indent="1"/>
    </xf>
    <xf numFmtId="4" fontId="2" fillId="2" borderId="1" xfId="0" applyNumberFormat="1" applyFont="1" applyFill="1" applyBorder="1"/>
    <xf numFmtId="4" fontId="2" fillId="3" borderId="1" xfId="0" applyNumberFormat="1" applyFont="1" applyFill="1" applyBorder="1"/>
    <xf numFmtId="49" fontId="2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3" fillId="0" borderId="0" xfId="1" applyNumberFormat="1"/>
    <xf numFmtId="4" fontId="3" fillId="0" borderId="0" xfId="1" applyNumberFormat="1"/>
    <xf numFmtId="4" fontId="6" fillId="0" borderId="0" xfId="1" applyNumberFormat="1" applyFont="1"/>
    <xf numFmtId="49" fontId="7" fillId="0" borderId="1" xfId="0" applyNumberFormat="1" applyFont="1" applyBorder="1" applyAlignment="1">
      <alignment horizontal="left" indent="3"/>
    </xf>
    <xf numFmtId="49" fontId="8" fillId="4" borderId="1" xfId="0" applyNumberFormat="1" applyFont="1" applyFill="1" applyBorder="1" applyAlignment="1">
      <alignment horizontal="left" indent="1"/>
    </xf>
    <xf numFmtId="49" fontId="4" fillId="0" borderId="0" xfId="2" applyNumberFormat="1" applyFont="1" applyAlignment="1">
      <alignment horizontal="left"/>
    </xf>
    <xf numFmtId="49" fontId="2" fillId="0" borderId="0" xfId="2" applyNumberFormat="1" applyFont="1" applyAlignment="1">
      <alignment horizontal="center"/>
    </xf>
  </cellXfs>
  <cellStyles count="3">
    <cellStyle name="Звичайний" xfId="0" builtinId="0"/>
    <cellStyle name="Звичайний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I171"/>
  <sheetViews>
    <sheetView tabSelected="1" zoomScaleNormal="100" workbookViewId="0">
      <selection activeCell="K2" sqref="K2"/>
    </sheetView>
  </sheetViews>
  <sheetFormatPr defaultColWidth="8.85546875" defaultRowHeight="15" outlineLevelRow="4" x14ac:dyDescent="0.25"/>
  <cols>
    <col min="1" max="1" width="23" style="1" bestFit="1" customWidth="1"/>
    <col min="2" max="35" width="8.7109375" style="2"/>
  </cols>
  <sheetData>
    <row r="1" spans="1:35" x14ac:dyDescent="0.2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35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8" t="s">
        <v>10</v>
      </c>
    </row>
    <row r="3" spans="1:35" s="7" customFormat="1" x14ac:dyDescent="0.25">
      <c r="A3" s="6"/>
      <c r="B3" s="14" t="s">
        <v>11</v>
      </c>
      <c r="C3" s="14" t="s">
        <v>12</v>
      </c>
      <c r="D3" s="14" t="s">
        <v>13</v>
      </c>
      <c r="E3" s="14" t="s">
        <v>14</v>
      </c>
      <c r="F3" s="15" t="s">
        <v>7</v>
      </c>
      <c r="G3" s="14" t="s">
        <v>11</v>
      </c>
      <c r="H3" s="14" t="s">
        <v>12</v>
      </c>
      <c r="I3" s="14" t="s">
        <v>13</v>
      </c>
      <c r="J3" s="14" t="s">
        <v>14</v>
      </c>
      <c r="K3" s="15" t="s">
        <v>8</v>
      </c>
    </row>
    <row r="4" spans="1:35" s="10" customFormat="1" x14ac:dyDescent="0.25">
      <c r="A4" s="8" t="s">
        <v>15</v>
      </c>
      <c r="B4" s="9">
        <f t="shared" ref="B4:K4" si="0">B5+B22</f>
        <v>135.35664761919</v>
      </c>
      <c r="C4" s="9">
        <f t="shared" si="0"/>
        <v>166.22521337587</v>
      </c>
      <c r="D4" s="9">
        <f t="shared" si="0"/>
        <v>109.17838885951998</v>
      </c>
      <c r="E4" s="9">
        <f t="shared" si="0"/>
        <v>198.00450035607997</v>
      </c>
      <c r="F4" s="9">
        <f t="shared" si="0"/>
        <v>608.76475021065994</v>
      </c>
      <c r="G4" s="9">
        <f t="shared" si="0"/>
        <v>133.13769761773</v>
      </c>
      <c r="H4" s="9">
        <f t="shared" si="0"/>
        <v>188.05332274857</v>
      </c>
      <c r="I4" s="9">
        <f t="shared" si="0"/>
        <v>113.86667111785</v>
      </c>
      <c r="J4" s="9">
        <f t="shared" si="0"/>
        <v>126.19469700535998</v>
      </c>
      <c r="K4" s="9">
        <f t="shared" si="0"/>
        <v>561.25238848950994</v>
      </c>
    </row>
    <row r="5" spans="1:35" s="10" customFormat="1" outlineLevel="1" x14ac:dyDescent="0.25">
      <c r="A5" s="11" t="s">
        <v>16</v>
      </c>
      <c r="B5" s="12">
        <f t="shared" ref="B5:K5" si="1">B6+B15</f>
        <v>106.78107629134999</v>
      </c>
      <c r="C5" s="12">
        <f t="shared" si="1"/>
        <v>143.99453655116</v>
      </c>
      <c r="D5" s="12">
        <f t="shared" si="1"/>
        <v>97.493938871779989</v>
      </c>
      <c r="E5" s="12">
        <f t="shared" si="1"/>
        <v>172.57572262371997</v>
      </c>
      <c r="F5" s="12">
        <f t="shared" si="1"/>
        <v>520.84527433800997</v>
      </c>
      <c r="G5" s="12">
        <f t="shared" si="1"/>
        <v>107.63193500839999</v>
      </c>
      <c r="H5" s="12">
        <f t="shared" si="1"/>
        <v>170.25967671648999</v>
      </c>
      <c r="I5" s="12">
        <f t="shared" si="1"/>
        <v>69.263893234790004</v>
      </c>
      <c r="J5" s="12">
        <f t="shared" si="1"/>
        <v>93.428061504879992</v>
      </c>
      <c r="K5" s="12">
        <f t="shared" si="1"/>
        <v>440.58356646455996</v>
      </c>
    </row>
    <row r="6" spans="1:35" s="10" customFormat="1" outlineLevel="2" x14ac:dyDescent="0.25">
      <c r="A6" s="13" t="s">
        <v>17</v>
      </c>
      <c r="B6" s="13">
        <f t="shared" ref="B6:K6" si="2">B7+B9+B11</f>
        <v>19.534534115810001</v>
      </c>
      <c r="C6" s="13">
        <f t="shared" si="2"/>
        <v>38.202297018300008</v>
      </c>
      <c r="D6" s="13">
        <f t="shared" si="2"/>
        <v>15.693592610890001</v>
      </c>
      <c r="E6" s="13">
        <f t="shared" si="2"/>
        <v>44.351767256699993</v>
      </c>
      <c r="F6" s="13">
        <f t="shared" si="2"/>
        <v>117.7821910017</v>
      </c>
      <c r="G6" s="13">
        <f t="shared" si="2"/>
        <v>18.920548910310004</v>
      </c>
      <c r="H6" s="13">
        <f t="shared" si="2"/>
        <v>83.660063124259992</v>
      </c>
      <c r="I6" s="13">
        <f t="shared" si="2"/>
        <v>30.136600721339999</v>
      </c>
      <c r="J6" s="13">
        <f t="shared" si="2"/>
        <v>44.307062089009996</v>
      </c>
      <c r="K6" s="13">
        <f t="shared" si="2"/>
        <v>177.02427484492</v>
      </c>
    </row>
    <row r="7" spans="1:35" outlineLevel="3" collapsed="1" x14ac:dyDescent="0.25">
      <c r="A7" s="4" t="s">
        <v>18</v>
      </c>
      <c r="B7" s="3">
        <f t="shared" ref="B7:K7" si="3">SUM(B8:B8)</f>
        <v>0</v>
      </c>
      <c r="C7" s="3">
        <f t="shared" si="3"/>
        <v>3.7774999999999997E-5</v>
      </c>
      <c r="D7" s="3">
        <f t="shared" si="3"/>
        <v>0</v>
      </c>
      <c r="E7" s="3">
        <f t="shared" si="3"/>
        <v>1.4999999999999999E-4</v>
      </c>
      <c r="F7" s="3">
        <f t="shared" si="3"/>
        <v>1.87775E-4</v>
      </c>
      <c r="G7" s="3">
        <f t="shared" si="3"/>
        <v>0</v>
      </c>
      <c r="H7" s="3">
        <f t="shared" si="3"/>
        <v>0</v>
      </c>
      <c r="I7" s="3">
        <f t="shared" si="3"/>
        <v>2.5750000000000002E-4</v>
      </c>
      <c r="J7" s="3">
        <f t="shared" si="3"/>
        <v>0</v>
      </c>
      <c r="K7" s="3">
        <f t="shared" si="3"/>
        <v>2.5750000000000002E-4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idden="1" outlineLevel="4" x14ac:dyDescent="0.25">
      <c r="A8" s="5" t="s">
        <v>0</v>
      </c>
      <c r="B8" s="3"/>
      <c r="C8" s="3">
        <v>3.7774999999999997E-5</v>
      </c>
      <c r="D8" s="3"/>
      <c r="E8" s="3">
        <v>1.4999999999999999E-4</v>
      </c>
      <c r="F8" s="3">
        <v>1.87775E-4</v>
      </c>
      <c r="G8" s="3"/>
      <c r="H8" s="3"/>
      <c r="I8" s="3">
        <v>2.5750000000000002E-4</v>
      </c>
      <c r="J8" s="3"/>
      <c r="K8" s="3">
        <v>2.5750000000000002E-4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outlineLevel="3" collapsed="1" x14ac:dyDescent="0.25">
      <c r="A9" s="4" t="s">
        <v>19</v>
      </c>
      <c r="B9" s="3">
        <f t="shared" ref="B9:K9" si="4">SUM(B10:B10)</f>
        <v>2.282714772E-2</v>
      </c>
      <c r="C9" s="3">
        <f t="shared" si="4"/>
        <v>2.266862586E-2</v>
      </c>
      <c r="D9" s="3">
        <f t="shared" si="4"/>
        <v>2.2501045609999999E-2</v>
      </c>
      <c r="E9" s="3">
        <f t="shared" si="4"/>
        <v>2.2084359580000001E-2</v>
      </c>
      <c r="F9" s="3">
        <f t="shared" si="4"/>
        <v>9.0081178770000006E-2</v>
      </c>
      <c r="G9" s="3">
        <f t="shared" si="4"/>
        <v>2.1196637170000001E-2</v>
      </c>
      <c r="H9" s="3">
        <f t="shared" si="4"/>
        <v>2.101999853E-2</v>
      </c>
      <c r="I9" s="3">
        <f t="shared" si="4"/>
        <v>2.0834301489999998E-2</v>
      </c>
      <c r="J9" s="3">
        <f t="shared" si="4"/>
        <v>2.041761546E-2</v>
      </c>
      <c r="K9" s="3">
        <f t="shared" si="4"/>
        <v>8.346855265E-2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idden="1" outlineLevel="4" x14ac:dyDescent="0.25">
      <c r="A10" s="5" t="s">
        <v>0</v>
      </c>
      <c r="B10" s="3">
        <v>2.282714772E-2</v>
      </c>
      <c r="C10" s="3">
        <v>2.266862586E-2</v>
      </c>
      <c r="D10" s="3">
        <v>2.2501045609999999E-2</v>
      </c>
      <c r="E10" s="3">
        <v>2.2084359580000001E-2</v>
      </c>
      <c r="F10" s="3">
        <v>9.0081178770000006E-2</v>
      </c>
      <c r="G10" s="3">
        <v>2.1196637170000001E-2</v>
      </c>
      <c r="H10" s="3">
        <v>2.101999853E-2</v>
      </c>
      <c r="I10" s="3">
        <v>2.0834301489999998E-2</v>
      </c>
      <c r="J10" s="3">
        <v>2.041761546E-2</v>
      </c>
      <c r="K10" s="3">
        <v>8.346855265E-2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outlineLevel="3" collapsed="1" x14ac:dyDescent="0.25">
      <c r="A11" s="4" t="s">
        <v>20</v>
      </c>
      <c r="B11" s="3">
        <f t="shared" ref="B11:K11" si="5">SUM(B12:B14)</f>
        <v>19.511706968089999</v>
      </c>
      <c r="C11" s="3">
        <f t="shared" si="5"/>
        <v>38.179590617440006</v>
      </c>
      <c r="D11" s="3">
        <f t="shared" si="5"/>
        <v>15.671091565280001</v>
      </c>
      <c r="E11" s="3">
        <f t="shared" si="5"/>
        <v>44.329532897119996</v>
      </c>
      <c r="F11" s="3">
        <f t="shared" si="5"/>
        <v>117.69192204792999</v>
      </c>
      <c r="G11" s="3">
        <f t="shared" si="5"/>
        <v>18.899352273140003</v>
      </c>
      <c r="H11" s="3">
        <f t="shared" si="5"/>
        <v>83.639043125729998</v>
      </c>
      <c r="I11" s="3">
        <f t="shared" si="5"/>
        <v>30.115508919849997</v>
      </c>
      <c r="J11" s="3">
        <f t="shared" si="5"/>
        <v>44.286644473549998</v>
      </c>
      <c r="K11" s="3">
        <f t="shared" si="5"/>
        <v>176.94054879226999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idden="1" outlineLevel="4" x14ac:dyDescent="0.25">
      <c r="A12" s="5" t="s">
        <v>1</v>
      </c>
      <c r="B12" s="3">
        <v>0.14861408726</v>
      </c>
      <c r="C12" s="3">
        <v>0.17628069400999999</v>
      </c>
      <c r="D12" s="3">
        <v>-1.549765746E-2</v>
      </c>
      <c r="E12" s="3">
        <v>0.27846519462000002</v>
      </c>
      <c r="F12" s="3">
        <v>0.58786231843000003</v>
      </c>
      <c r="G12" s="3">
        <v>9.9706361849999994E-2</v>
      </c>
      <c r="H12" s="3">
        <v>3.2794384820000001E-2</v>
      </c>
      <c r="I12" s="3">
        <v>9.9706361849999994E-2</v>
      </c>
      <c r="J12" s="3"/>
      <c r="K12" s="3">
        <v>0.23220710852000001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idden="1" outlineLevel="4" x14ac:dyDescent="0.25">
      <c r="A13" s="5" t="s">
        <v>0</v>
      </c>
      <c r="B13" s="3">
        <v>18.52635846626</v>
      </c>
      <c r="C13" s="3">
        <v>36.990731960310001</v>
      </c>
      <c r="D13" s="3">
        <v>15.047308394650001</v>
      </c>
      <c r="E13" s="3">
        <v>42.505011475670003</v>
      </c>
      <c r="F13" s="3">
        <v>113.06941029689</v>
      </c>
      <c r="G13" s="3">
        <v>18.127727899140002</v>
      </c>
      <c r="H13" s="3">
        <v>82.922045711210004</v>
      </c>
      <c r="I13" s="3">
        <v>29.948274118099999</v>
      </c>
      <c r="J13" s="3">
        <v>43.996514209529998</v>
      </c>
      <c r="K13" s="3">
        <v>174.99456193798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idden="1" outlineLevel="4" x14ac:dyDescent="0.25">
      <c r="A14" s="5" t="s">
        <v>2</v>
      </c>
      <c r="B14" s="3">
        <v>0.83673441456999997</v>
      </c>
      <c r="C14" s="3">
        <v>1.01257796312</v>
      </c>
      <c r="D14" s="3">
        <v>0.63928082808999998</v>
      </c>
      <c r="E14" s="3">
        <v>1.54605622683</v>
      </c>
      <c r="F14" s="3">
        <v>4.0346494326100002</v>
      </c>
      <c r="G14" s="3">
        <v>0.67191801215000002</v>
      </c>
      <c r="H14" s="3">
        <v>0.68420302970000002</v>
      </c>
      <c r="I14" s="3">
        <v>6.7528439900000001E-2</v>
      </c>
      <c r="J14" s="3">
        <v>0.29013026401999997</v>
      </c>
      <c r="K14" s="3">
        <v>1.7137797457699999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10" customFormat="1" outlineLevel="2" x14ac:dyDescent="0.25">
      <c r="A15" s="13" t="s">
        <v>21</v>
      </c>
      <c r="B15" s="13">
        <f t="shared" ref="B15:K15" si="6">B16+B18</f>
        <v>87.246542175539986</v>
      </c>
      <c r="C15" s="13">
        <f t="shared" si="6"/>
        <v>105.79223953285999</v>
      </c>
      <c r="D15" s="13">
        <f t="shared" si="6"/>
        <v>81.800346260889995</v>
      </c>
      <c r="E15" s="13">
        <f t="shared" si="6"/>
        <v>128.22395536701998</v>
      </c>
      <c r="F15" s="13">
        <f t="shared" si="6"/>
        <v>403.06308333631</v>
      </c>
      <c r="G15" s="13">
        <f t="shared" si="6"/>
        <v>88.711386098089989</v>
      </c>
      <c r="H15" s="13">
        <f t="shared" si="6"/>
        <v>86.599613592229986</v>
      </c>
      <c r="I15" s="13">
        <f t="shared" si="6"/>
        <v>39.127292513450001</v>
      </c>
      <c r="J15" s="13">
        <f t="shared" si="6"/>
        <v>49.120999415869996</v>
      </c>
      <c r="K15" s="13">
        <f t="shared" si="6"/>
        <v>263.55929161963996</v>
      </c>
    </row>
    <row r="16" spans="1:35" outlineLevel="3" collapsed="1" x14ac:dyDescent="0.25">
      <c r="A16" s="4" t="s">
        <v>19</v>
      </c>
      <c r="B16" s="3">
        <f t="shared" ref="B16:K16" si="7">SUM(B17:B17)</f>
        <v>3.3063130619999999E-2</v>
      </c>
      <c r="C16" s="3">
        <f t="shared" si="7"/>
        <v>3.3063130619999999E-2</v>
      </c>
      <c r="D16" s="3">
        <f t="shared" si="7"/>
        <v>3.3063130619999999E-2</v>
      </c>
      <c r="E16" s="3">
        <f t="shared" si="7"/>
        <v>3.3063130619999999E-2</v>
      </c>
      <c r="F16" s="3">
        <f t="shared" si="7"/>
        <v>0.13225252248</v>
      </c>
      <c r="G16" s="3">
        <f t="shared" si="7"/>
        <v>3.3063130619999999E-2</v>
      </c>
      <c r="H16" s="3">
        <f t="shared" si="7"/>
        <v>3.3063130619999999E-2</v>
      </c>
      <c r="I16" s="3">
        <f t="shared" si="7"/>
        <v>3.3063130619999999E-2</v>
      </c>
      <c r="J16" s="3">
        <f t="shared" si="7"/>
        <v>3.3063130619999999E-2</v>
      </c>
      <c r="K16" s="3">
        <f t="shared" si="7"/>
        <v>0.13225252248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idden="1" outlineLevel="4" x14ac:dyDescent="0.25">
      <c r="A17" s="5" t="s">
        <v>0</v>
      </c>
      <c r="B17" s="3">
        <v>3.3063130619999999E-2</v>
      </c>
      <c r="C17" s="3">
        <v>3.3063130619999999E-2</v>
      </c>
      <c r="D17" s="3">
        <v>3.3063130619999999E-2</v>
      </c>
      <c r="E17" s="3">
        <v>3.3063130619999999E-2</v>
      </c>
      <c r="F17" s="3">
        <v>0.13225252248</v>
      </c>
      <c r="G17" s="3">
        <v>3.3063130619999999E-2</v>
      </c>
      <c r="H17" s="3">
        <v>3.3063130619999999E-2</v>
      </c>
      <c r="I17" s="3">
        <v>3.3063130619999999E-2</v>
      </c>
      <c r="J17" s="3">
        <v>3.3063130619999999E-2</v>
      </c>
      <c r="K17" s="3">
        <v>0.13225252248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outlineLevel="3" collapsed="1" x14ac:dyDescent="0.25">
      <c r="A18" s="4" t="s">
        <v>20</v>
      </c>
      <c r="B18" s="3">
        <f t="shared" ref="B18:K18" si="8">SUM(B19:B21)</f>
        <v>87.213479044919993</v>
      </c>
      <c r="C18" s="3">
        <f t="shared" si="8"/>
        <v>105.75917640224</v>
      </c>
      <c r="D18" s="3">
        <f t="shared" si="8"/>
        <v>81.767283130270002</v>
      </c>
      <c r="E18" s="3">
        <f t="shared" si="8"/>
        <v>128.19089223639997</v>
      </c>
      <c r="F18" s="3">
        <f t="shared" si="8"/>
        <v>402.93083081383003</v>
      </c>
      <c r="G18" s="3">
        <f t="shared" si="8"/>
        <v>88.678322967469995</v>
      </c>
      <c r="H18" s="3">
        <f t="shared" si="8"/>
        <v>86.566550461609992</v>
      </c>
      <c r="I18" s="3">
        <f t="shared" si="8"/>
        <v>39.094229382830001</v>
      </c>
      <c r="J18" s="3">
        <f t="shared" si="8"/>
        <v>49.087936285249995</v>
      </c>
      <c r="K18" s="3">
        <f t="shared" si="8"/>
        <v>263.42703909715999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idden="1" outlineLevel="4" x14ac:dyDescent="0.25">
      <c r="A19" s="5" t="s">
        <v>1</v>
      </c>
      <c r="B19" s="3">
        <v>12.388856909699999</v>
      </c>
      <c r="C19" s="3">
        <v>4.1085471126000002</v>
      </c>
      <c r="D19" s="3"/>
      <c r="E19" s="3">
        <v>19.895351637249998</v>
      </c>
      <c r="F19" s="3">
        <v>36.392755659549998</v>
      </c>
      <c r="G19" s="3"/>
      <c r="H19" s="3">
        <v>2.62355078606</v>
      </c>
      <c r="I19" s="3"/>
      <c r="J19" s="3"/>
      <c r="K19" s="3">
        <v>2.62355078606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idden="1" outlineLevel="4" x14ac:dyDescent="0.25">
      <c r="A20" s="5" t="s">
        <v>0</v>
      </c>
      <c r="B20" s="3">
        <v>59.70956173703</v>
      </c>
      <c r="C20" s="3">
        <v>75.107472975990007</v>
      </c>
      <c r="D20" s="3">
        <v>63.671342931369999</v>
      </c>
      <c r="E20" s="3">
        <v>63.236862676229997</v>
      </c>
      <c r="F20" s="3">
        <v>261.72524032062</v>
      </c>
      <c r="G20" s="3">
        <v>57.081495014860003</v>
      </c>
      <c r="H20" s="3">
        <v>62.777702780490003</v>
      </c>
      <c r="I20" s="3">
        <v>39.094229382830001</v>
      </c>
      <c r="J20" s="3">
        <v>34.313210930769998</v>
      </c>
      <c r="K20" s="3">
        <v>193.26663810894999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idden="1" outlineLevel="4" x14ac:dyDescent="0.25">
      <c r="A21" s="5" t="s">
        <v>2</v>
      </c>
      <c r="B21" s="3">
        <v>15.11506039819</v>
      </c>
      <c r="C21" s="3">
        <v>26.543156313650002</v>
      </c>
      <c r="D21" s="3">
        <v>18.095940198899999</v>
      </c>
      <c r="E21" s="3">
        <v>45.058677922919998</v>
      </c>
      <c r="F21" s="3">
        <v>104.81283483366001</v>
      </c>
      <c r="G21" s="3">
        <v>31.596827952609999</v>
      </c>
      <c r="H21" s="3">
        <v>21.165296895059999</v>
      </c>
      <c r="I21" s="3"/>
      <c r="J21" s="3">
        <v>14.774725354479999</v>
      </c>
      <c r="K21" s="3">
        <v>67.536850202150006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10" customFormat="1" outlineLevel="1" x14ac:dyDescent="0.25">
      <c r="A22" s="11" t="s">
        <v>22</v>
      </c>
      <c r="B22" s="12">
        <f t="shared" ref="B22:K22" si="9">B23+B43</f>
        <v>28.575571327840002</v>
      </c>
      <c r="C22" s="12">
        <f t="shared" si="9"/>
        <v>22.230676824709999</v>
      </c>
      <c r="D22" s="12">
        <f t="shared" si="9"/>
        <v>11.684449987740001</v>
      </c>
      <c r="E22" s="12">
        <f t="shared" si="9"/>
        <v>25.42877773236</v>
      </c>
      <c r="F22" s="12">
        <f t="shared" si="9"/>
        <v>87.919475872649997</v>
      </c>
      <c r="G22" s="12">
        <f t="shared" si="9"/>
        <v>25.505762609329999</v>
      </c>
      <c r="H22" s="12">
        <f t="shared" si="9"/>
        <v>17.793646032079998</v>
      </c>
      <c r="I22" s="12">
        <f t="shared" si="9"/>
        <v>44.60277788306</v>
      </c>
      <c r="J22" s="12">
        <f t="shared" si="9"/>
        <v>32.76663550048</v>
      </c>
      <c r="K22" s="12">
        <f t="shared" si="9"/>
        <v>120.66882202495</v>
      </c>
    </row>
    <row r="23" spans="1:35" s="10" customFormat="1" outlineLevel="2" x14ac:dyDescent="0.25">
      <c r="A23" s="13" t="s">
        <v>17</v>
      </c>
      <c r="B23" s="13">
        <f t="shared" ref="B23:K23" si="10">B24+B30+B33+B39</f>
        <v>19.677372108340002</v>
      </c>
      <c r="C23" s="13">
        <f t="shared" si="10"/>
        <v>9.3252845236499997</v>
      </c>
      <c r="D23" s="13">
        <f t="shared" si="10"/>
        <v>3.6789432844100003</v>
      </c>
      <c r="E23" s="13">
        <f t="shared" si="10"/>
        <v>5.5710787910700006</v>
      </c>
      <c r="F23" s="13">
        <f t="shared" si="10"/>
        <v>38.252678707469997</v>
      </c>
      <c r="G23" s="13">
        <f t="shared" si="10"/>
        <v>5.0417085100600003</v>
      </c>
      <c r="H23" s="13">
        <f t="shared" si="10"/>
        <v>6.0506192524499998</v>
      </c>
      <c r="I23" s="13">
        <f t="shared" si="10"/>
        <v>6.0495137476299998</v>
      </c>
      <c r="J23" s="13">
        <f t="shared" si="10"/>
        <v>9.2410695001199983</v>
      </c>
      <c r="K23" s="13">
        <f t="shared" si="10"/>
        <v>26.382911010259999</v>
      </c>
    </row>
    <row r="24" spans="1:35" outlineLevel="3" collapsed="1" x14ac:dyDescent="0.25">
      <c r="A24" s="4" t="s">
        <v>18</v>
      </c>
      <c r="B24" s="3">
        <f t="shared" ref="B24:K24" si="11">SUM(B25:B29)</f>
        <v>1.712932034E-2</v>
      </c>
      <c r="C24" s="3">
        <f t="shared" si="11"/>
        <v>9.7134582279999993E-2</v>
      </c>
      <c r="D24" s="3">
        <f t="shared" si="11"/>
        <v>1.7963836590000001E-2</v>
      </c>
      <c r="E24" s="3">
        <f t="shared" si="11"/>
        <v>1.1187482398899999</v>
      </c>
      <c r="F24" s="3">
        <f t="shared" si="11"/>
        <v>1.2509759790999999</v>
      </c>
      <c r="G24" s="3">
        <f t="shared" si="11"/>
        <v>7.4131389499999992E-2</v>
      </c>
      <c r="H24" s="3">
        <f t="shared" si="11"/>
        <v>6.870759991E-2</v>
      </c>
      <c r="I24" s="3">
        <f t="shared" si="11"/>
        <v>4.6023847429999994E-2</v>
      </c>
      <c r="J24" s="3">
        <f t="shared" si="11"/>
        <v>0.70325070818999991</v>
      </c>
      <c r="K24" s="3">
        <f t="shared" si="11"/>
        <v>0.89211354502999995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idden="1" outlineLevel="4" x14ac:dyDescent="0.25">
      <c r="A25" s="5" t="s">
        <v>1</v>
      </c>
      <c r="B25" s="3">
        <v>2.62785893E-3</v>
      </c>
      <c r="C25" s="3">
        <v>1.86007513E-3</v>
      </c>
      <c r="D25" s="3">
        <v>2.1569995999999999E-3</v>
      </c>
      <c r="E25" s="3">
        <v>2.38876733E-3</v>
      </c>
      <c r="F25" s="3">
        <v>9.0337009900000008E-3</v>
      </c>
      <c r="G25" s="3">
        <v>2.6586000000000001E-3</v>
      </c>
      <c r="H25" s="3">
        <v>2.6586000000000001E-3</v>
      </c>
      <c r="I25" s="3">
        <v>2.6586000000000001E-3</v>
      </c>
      <c r="J25" s="3">
        <v>2.6586000000000001E-3</v>
      </c>
      <c r="K25" s="3">
        <v>1.06344E-2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idden="1" outlineLevel="4" x14ac:dyDescent="0.25">
      <c r="A26" s="5" t="s">
        <v>3</v>
      </c>
      <c r="B26" s="3">
        <v>2.8445427800000002E-3</v>
      </c>
      <c r="C26" s="3"/>
      <c r="D26" s="3"/>
      <c r="E26" s="3"/>
      <c r="F26" s="3">
        <v>2.8445427800000002E-3</v>
      </c>
      <c r="G26" s="3"/>
      <c r="H26" s="3"/>
      <c r="I26" s="3"/>
      <c r="J26" s="3"/>
      <c r="K26" s="3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idden="1" outlineLevel="4" x14ac:dyDescent="0.25">
      <c r="A27" s="5" t="s">
        <v>4</v>
      </c>
      <c r="B27" s="3"/>
      <c r="C27" s="3"/>
      <c r="D27" s="3"/>
      <c r="E27" s="3">
        <v>7.3722298000000004E-4</v>
      </c>
      <c r="F27" s="3">
        <v>7.3722298000000004E-4</v>
      </c>
      <c r="G27" s="3">
        <v>8.9328960000000001E-4</v>
      </c>
      <c r="H27" s="3"/>
      <c r="I27" s="3"/>
      <c r="J27" s="3"/>
      <c r="K27" s="3">
        <v>8.9328960000000001E-4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idden="1" outlineLevel="4" x14ac:dyDescent="0.25">
      <c r="A28" s="5" t="s">
        <v>0</v>
      </c>
      <c r="B28" s="3">
        <v>4.2041297000000003E-4</v>
      </c>
      <c r="C28" s="3">
        <v>1.7588967E-3</v>
      </c>
      <c r="D28" s="3">
        <v>3.6000000000000002E-4</v>
      </c>
      <c r="E28" s="3">
        <v>3.49E-3</v>
      </c>
      <c r="F28" s="3">
        <v>6.02930967E-3</v>
      </c>
      <c r="G28" s="3"/>
      <c r="H28" s="3">
        <v>6.0000000000000002E-6</v>
      </c>
      <c r="I28" s="3"/>
      <c r="J28" s="3"/>
      <c r="K28" s="3">
        <v>6.0000000000000002E-6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idden="1" outlineLevel="4" x14ac:dyDescent="0.25">
      <c r="A29" s="5" t="s">
        <v>2</v>
      </c>
      <c r="B29" s="3">
        <v>1.123650566E-2</v>
      </c>
      <c r="C29" s="3">
        <v>9.3515610449999995E-2</v>
      </c>
      <c r="D29" s="3">
        <v>1.5446836990000001E-2</v>
      </c>
      <c r="E29" s="3">
        <v>1.1121322495799999</v>
      </c>
      <c r="F29" s="3">
        <v>1.23233120268</v>
      </c>
      <c r="G29" s="3">
        <v>7.0579499899999995E-2</v>
      </c>
      <c r="H29" s="3">
        <v>6.6042999909999997E-2</v>
      </c>
      <c r="I29" s="3">
        <v>4.3365247429999997E-2</v>
      </c>
      <c r="J29" s="3">
        <v>0.70059210818999995</v>
      </c>
      <c r="K29" s="3">
        <v>0.88057985542999995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outlineLevel="3" collapsed="1" x14ac:dyDescent="0.25">
      <c r="A30" s="4" t="s">
        <v>23</v>
      </c>
      <c r="B30" s="3">
        <f t="shared" ref="B30:K30" si="12">SUM(B31:B32)</f>
        <v>18.06447893276</v>
      </c>
      <c r="C30" s="3">
        <f t="shared" si="12"/>
        <v>6.6325697910199999</v>
      </c>
      <c r="D30" s="3">
        <f t="shared" si="12"/>
        <v>0.68366662602999995</v>
      </c>
      <c r="E30" s="3">
        <f t="shared" si="12"/>
        <v>0.7002322876999999</v>
      </c>
      <c r="F30" s="3">
        <f t="shared" si="12"/>
        <v>26.08094763751</v>
      </c>
      <c r="G30" s="3">
        <f t="shared" si="12"/>
        <v>0.82821304954999997</v>
      </c>
      <c r="H30" s="3">
        <f t="shared" si="12"/>
        <v>0.72929194992000002</v>
      </c>
      <c r="I30" s="3">
        <f t="shared" si="12"/>
        <v>0.80328707849000003</v>
      </c>
      <c r="J30" s="3">
        <f t="shared" si="12"/>
        <v>0.61161850438999998</v>
      </c>
      <c r="K30" s="3">
        <f t="shared" si="12"/>
        <v>2.9724105823500002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idden="1" outlineLevel="4" x14ac:dyDescent="0.25">
      <c r="A31" s="5" t="s">
        <v>1</v>
      </c>
      <c r="B31" s="3">
        <v>2.4216616376100002</v>
      </c>
      <c r="C31" s="3">
        <v>2.59056653252</v>
      </c>
      <c r="D31" s="3">
        <v>0.68366640664</v>
      </c>
      <c r="E31" s="3">
        <v>0.70023221455999995</v>
      </c>
      <c r="F31" s="3">
        <v>6.3961267913300004</v>
      </c>
      <c r="G31" s="3">
        <v>0.82821304954999997</v>
      </c>
      <c r="H31" s="3">
        <v>0.72929194992000002</v>
      </c>
      <c r="I31" s="3">
        <v>0.80328707849000003</v>
      </c>
      <c r="J31" s="3">
        <v>0.61161850438999998</v>
      </c>
      <c r="K31" s="3">
        <v>2.9724105823500002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idden="1" outlineLevel="4" x14ac:dyDescent="0.25">
      <c r="A32" s="5" t="s">
        <v>2</v>
      </c>
      <c r="B32" s="3">
        <v>15.64281729515</v>
      </c>
      <c r="C32" s="3">
        <v>4.0420032585000003</v>
      </c>
      <c r="D32" s="3">
        <v>2.1939000000000001E-7</v>
      </c>
      <c r="E32" s="3">
        <v>7.3140000000000005E-8</v>
      </c>
      <c r="F32" s="3">
        <v>19.684820846179999</v>
      </c>
      <c r="G32" s="3"/>
      <c r="H32" s="3"/>
      <c r="I32" s="3"/>
      <c r="J32" s="3"/>
      <c r="K32" s="3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outlineLevel="3" collapsed="1" x14ac:dyDescent="0.25">
      <c r="A33" s="4" t="s">
        <v>24</v>
      </c>
      <c r="B33" s="3">
        <f t="shared" ref="B33:K33" si="13">SUM(B34:B38)</f>
        <v>3.1494277529999996E-2</v>
      </c>
      <c r="C33" s="3">
        <f t="shared" si="13"/>
        <v>0.26092670242999999</v>
      </c>
      <c r="D33" s="3">
        <f t="shared" si="13"/>
        <v>6.4527811150000003E-2</v>
      </c>
      <c r="E33" s="3">
        <f t="shared" si="13"/>
        <v>0.67663786970999995</v>
      </c>
      <c r="F33" s="3">
        <f t="shared" si="13"/>
        <v>1.0335866608200002</v>
      </c>
      <c r="G33" s="3">
        <f t="shared" si="13"/>
        <v>0.11418257323</v>
      </c>
      <c r="H33" s="3">
        <f t="shared" si="13"/>
        <v>0.79082673246000001</v>
      </c>
      <c r="I33" s="3">
        <f t="shared" si="13"/>
        <v>0.11395242612000001</v>
      </c>
      <c r="J33" s="3">
        <f t="shared" si="13"/>
        <v>0.78008767841000004</v>
      </c>
      <c r="K33" s="3">
        <f t="shared" si="13"/>
        <v>1.7990494102200001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idden="1" outlineLevel="4" x14ac:dyDescent="0.25">
      <c r="A34" s="5" t="s">
        <v>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idden="1" outlineLevel="4" x14ac:dyDescent="0.25">
      <c r="A35" s="5" t="s">
        <v>1</v>
      </c>
      <c r="B35" s="3">
        <v>7.7231832099999998E-3</v>
      </c>
      <c r="C35" s="3">
        <v>0.19131584398000001</v>
      </c>
      <c r="D35" s="3">
        <v>6.4277492990000004E-2</v>
      </c>
      <c r="E35" s="3">
        <v>0.28835409591</v>
      </c>
      <c r="F35" s="3">
        <v>0.55167061609000001</v>
      </c>
      <c r="G35" s="3">
        <v>7.9101915440000004E-2</v>
      </c>
      <c r="H35" s="3">
        <v>0.34124744586</v>
      </c>
      <c r="I35" s="3">
        <v>7.9716805299999999E-2</v>
      </c>
      <c r="J35" s="3">
        <v>0.32825939283</v>
      </c>
      <c r="K35" s="3">
        <v>0.82832555942999997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idden="1" outlineLevel="4" x14ac:dyDescent="0.25">
      <c r="A36" s="5" t="s">
        <v>3</v>
      </c>
      <c r="B36" s="3"/>
      <c r="C36" s="3">
        <v>5.0947629499999997E-3</v>
      </c>
      <c r="D36" s="3"/>
      <c r="E36" s="3">
        <v>7.1394603299999998E-3</v>
      </c>
      <c r="F36" s="3">
        <v>1.223422328E-2</v>
      </c>
      <c r="G36" s="3"/>
      <c r="H36" s="3">
        <v>6.76320553E-3</v>
      </c>
      <c r="I36" s="3"/>
      <c r="J36" s="3">
        <v>5.6669710700000004E-3</v>
      </c>
      <c r="K36" s="3">
        <v>1.24301766E-2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idden="1" outlineLevel="4" x14ac:dyDescent="0.25">
      <c r="A37" s="5" t="s">
        <v>4</v>
      </c>
      <c r="B37" s="3">
        <v>2.3771094319999998E-2</v>
      </c>
      <c r="C37" s="3">
        <v>1.280487594E-2</v>
      </c>
      <c r="D37" s="3">
        <v>2.5031815999999998E-4</v>
      </c>
      <c r="E37" s="3">
        <v>0.15841014569</v>
      </c>
      <c r="F37" s="3">
        <v>0.19523643411</v>
      </c>
      <c r="G37" s="3">
        <v>3.5080657789999997E-2</v>
      </c>
      <c r="H37" s="3">
        <v>0.17883941471000001</v>
      </c>
      <c r="I37" s="3">
        <v>3.423562082E-2</v>
      </c>
      <c r="J37" s="3">
        <v>0.18073422698</v>
      </c>
      <c r="K37" s="3">
        <v>0.4288899203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idden="1" outlineLevel="4" x14ac:dyDescent="0.25">
      <c r="A38" s="5" t="s">
        <v>2</v>
      </c>
      <c r="B38" s="3"/>
      <c r="C38" s="3">
        <v>5.171121956E-2</v>
      </c>
      <c r="D38" s="3"/>
      <c r="E38" s="3">
        <v>0.22273416777999999</v>
      </c>
      <c r="F38" s="3">
        <v>0.27444538734000001</v>
      </c>
      <c r="G38" s="3"/>
      <c r="H38" s="3">
        <v>0.26397666636</v>
      </c>
      <c r="I38" s="3"/>
      <c r="J38" s="3">
        <v>0.26542708752999999</v>
      </c>
      <c r="K38" s="3">
        <v>0.52940375389000005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outlineLevel="3" collapsed="1" x14ac:dyDescent="0.25">
      <c r="A39" s="19" t="s">
        <v>25</v>
      </c>
      <c r="B39" s="3">
        <f t="shared" ref="B39:K39" si="14">SUM(B40:B42)</f>
        <v>1.56426957771</v>
      </c>
      <c r="C39" s="3">
        <f t="shared" si="14"/>
        <v>2.3346534479200001</v>
      </c>
      <c r="D39" s="3">
        <f t="shared" si="14"/>
        <v>2.9127850106400004</v>
      </c>
      <c r="E39" s="3">
        <f t="shared" si="14"/>
        <v>3.0754603937700002</v>
      </c>
      <c r="F39" s="3">
        <f t="shared" si="14"/>
        <v>9.8871684300399991</v>
      </c>
      <c r="G39" s="3">
        <f t="shared" si="14"/>
        <v>4.0251814977800002</v>
      </c>
      <c r="H39" s="3">
        <f t="shared" si="14"/>
        <v>4.4617929701600003</v>
      </c>
      <c r="I39" s="3">
        <f t="shared" si="14"/>
        <v>5.0862503955899996</v>
      </c>
      <c r="J39" s="3">
        <f t="shared" si="14"/>
        <v>7.1461126091299993</v>
      </c>
      <c r="K39" s="3">
        <f t="shared" si="14"/>
        <v>20.719337472659998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idden="1" outlineLevel="4" x14ac:dyDescent="0.25">
      <c r="A40" s="5" t="s">
        <v>1</v>
      </c>
      <c r="B40" s="3">
        <v>6.1610933299999997E-2</v>
      </c>
      <c r="C40" s="3">
        <v>1.06734099323</v>
      </c>
      <c r="D40" s="3">
        <v>2.0723174890000001E-2</v>
      </c>
      <c r="E40" s="3">
        <v>0.72468751455000002</v>
      </c>
      <c r="F40" s="3">
        <v>1.87436261597</v>
      </c>
      <c r="G40" s="3">
        <v>0.68314366543000005</v>
      </c>
      <c r="H40" s="3">
        <v>1.78667907118</v>
      </c>
      <c r="I40" s="3">
        <v>1.51595481283</v>
      </c>
      <c r="J40" s="3">
        <v>4.2717651427799996</v>
      </c>
      <c r="K40" s="3">
        <v>8.2575426922199995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idden="1" outlineLevel="4" x14ac:dyDescent="0.25">
      <c r="A41" s="5" t="s">
        <v>2</v>
      </c>
      <c r="B41" s="3">
        <v>0.53712973048000001</v>
      </c>
      <c r="C41" s="3">
        <v>0.23542365800000001</v>
      </c>
      <c r="D41" s="3">
        <v>0.99010747696000001</v>
      </c>
      <c r="E41" s="3">
        <v>0.94398470191999995</v>
      </c>
      <c r="F41" s="3">
        <v>2.7066455673599998</v>
      </c>
      <c r="G41" s="3">
        <v>1.38848368546</v>
      </c>
      <c r="H41" s="3">
        <v>0.78563155625000003</v>
      </c>
      <c r="I41" s="3">
        <v>1.6844070759800001</v>
      </c>
      <c r="J41" s="3">
        <v>1.0834384344600001</v>
      </c>
      <c r="K41" s="3">
        <v>4.94196075215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idden="1" outlineLevel="4" x14ac:dyDescent="0.25">
      <c r="A42" s="5" t="s">
        <v>5</v>
      </c>
      <c r="B42" s="3">
        <v>0.96552891392999995</v>
      </c>
      <c r="C42" s="3">
        <v>1.0318887966900001</v>
      </c>
      <c r="D42" s="3">
        <v>1.9019543587900001</v>
      </c>
      <c r="E42" s="3">
        <v>1.4067881772999999</v>
      </c>
      <c r="F42" s="3">
        <v>5.3061602467100002</v>
      </c>
      <c r="G42" s="3">
        <v>1.95355414689</v>
      </c>
      <c r="H42" s="3">
        <v>1.88948234273</v>
      </c>
      <c r="I42" s="3">
        <v>1.88588850678</v>
      </c>
      <c r="J42" s="3">
        <v>1.7909090318900001</v>
      </c>
      <c r="K42" s="3">
        <v>7.51983402829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10" customFormat="1" outlineLevel="2" x14ac:dyDescent="0.25">
      <c r="A43" s="13" t="s">
        <v>21</v>
      </c>
      <c r="B43" s="13">
        <f t="shared" ref="B43:K43" si="15">B44+B47+B53</f>
        <v>8.8981992195000004</v>
      </c>
      <c r="C43" s="13">
        <f t="shared" si="15"/>
        <v>12.905392301059999</v>
      </c>
      <c r="D43" s="13">
        <f t="shared" si="15"/>
        <v>8.0055067033300009</v>
      </c>
      <c r="E43" s="13">
        <f t="shared" si="15"/>
        <v>19.85769894129</v>
      </c>
      <c r="F43" s="13">
        <f t="shared" si="15"/>
        <v>49.66679716518</v>
      </c>
      <c r="G43" s="13">
        <f t="shared" si="15"/>
        <v>20.464054099269998</v>
      </c>
      <c r="H43" s="13">
        <f t="shared" si="15"/>
        <v>11.74302677963</v>
      </c>
      <c r="I43" s="13">
        <f t="shared" si="15"/>
        <v>38.553264135429998</v>
      </c>
      <c r="J43" s="13">
        <f t="shared" si="15"/>
        <v>23.525566000360001</v>
      </c>
      <c r="K43" s="13">
        <f t="shared" si="15"/>
        <v>94.285911014690001</v>
      </c>
    </row>
    <row r="44" spans="1:35" outlineLevel="3" collapsed="1" x14ac:dyDescent="0.25">
      <c r="A44" s="4" t="s">
        <v>23</v>
      </c>
      <c r="B44" s="3">
        <f t="shared" ref="B44:K44" si="16">SUM(B45:B46)</f>
        <v>4.20184649671</v>
      </c>
      <c r="C44" s="3">
        <f t="shared" si="16"/>
        <v>0.43942451070999999</v>
      </c>
      <c r="D44" s="3">
        <f t="shared" si="16"/>
        <v>1.7498055488099999</v>
      </c>
      <c r="E44" s="3">
        <f t="shared" si="16"/>
        <v>2.9114303604999998</v>
      </c>
      <c r="F44" s="3">
        <f t="shared" si="16"/>
        <v>9.3025069167299996</v>
      </c>
      <c r="G44" s="3">
        <f t="shared" si="16"/>
        <v>2.3910234288100001</v>
      </c>
      <c r="H44" s="3">
        <f t="shared" si="16"/>
        <v>2.0241982012099999</v>
      </c>
      <c r="I44" s="3">
        <f t="shared" si="16"/>
        <v>8.5951277823400005</v>
      </c>
      <c r="J44" s="3">
        <f t="shared" si="16"/>
        <v>1.91784249886</v>
      </c>
      <c r="K44" s="3">
        <f t="shared" si="16"/>
        <v>14.928191911220001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hidden="1" outlineLevel="4" x14ac:dyDescent="0.25">
      <c r="A45" s="5" t="s">
        <v>1</v>
      </c>
      <c r="B45" s="3">
        <v>1.4428270430200001</v>
      </c>
      <c r="C45" s="3">
        <v>0.43942451070999999</v>
      </c>
      <c r="D45" s="3">
        <v>1.7498055488099999</v>
      </c>
      <c r="E45" s="3">
        <v>2.9114303604999998</v>
      </c>
      <c r="F45" s="3">
        <v>6.54348746304</v>
      </c>
      <c r="G45" s="3">
        <v>2.3910234288100001</v>
      </c>
      <c r="H45" s="3">
        <v>2.0241982012099999</v>
      </c>
      <c r="I45" s="3">
        <v>8.5951277823400005</v>
      </c>
      <c r="J45" s="3">
        <v>1.91784249886</v>
      </c>
      <c r="K45" s="3">
        <v>14.928191911220001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hidden="1" outlineLevel="4" x14ac:dyDescent="0.25">
      <c r="A46" s="5" t="s">
        <v>2</v>
      </c>
      <c r="B46" s="3">
        <v>2.7590194536900001</v>
      </c>
      <c r="C46" s="3"/>
      <c r="D46" s="3"/>
      <c r="E46" s="3"/>
      <c r="F46" s="3">
        <v>2.7590194536900001</v>
      </c>
      <c r="G46" s="3"/>
      <c r="H46" s="3"/>
      <c r="I46" s="3"/>
      <c r="J46" s="3"/>
      <c r="K46" s="3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outlineLevel="3" collapsed="1" x14ac:dyDescent="0.25">
      <c r="A47" s="4" t="s">
        <v>24</v>
      </c>
      <c r="B47" s="3">
        <f t="shared" ref="B47:K47" si="17">SUM(B48:B52)</f>
        <v>0.16107450557</v>
      </c>
      <c r="C47" s="3">
        <f t="shared" si="17"/>
        <v>1.0227404795699999</v>
      </c>
      <c r="D47" s="3">
        <f t="shared" si="17"/>
        <v>9.4579921920000004E-2</v>
      </c>
      <c r="E47" s="3">
        <f t="shared" si="17"/>
        <v>1.6032622305500002</v>
      </c>
      <c r="F47" s="3">
        <f t="shared" si="17"/>
        <v>2.88165713761</v>
      </c>
      <c r="G47" s="3">
        <f t="shared" si="17"/>
        <v>0.34633932027000003</v>
      </c>
      <c r="H47" s="3">
        <f t="shared" si="17"/>
        <v>1.65826341491</v>
      </c>
      <c r="I47" s="3">
        <f t="shared" si="17"/>
        <v>0.38731378216000001</v>
      </c>
      <c r="J47" s="3">
        <f t="shared" si="17"/>
        <v>1.66366178019</v>
      </c>
      <c r="K47" s="3">
        <f t="shared" si="17"/>
        <v>4.0555782975299994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idden="1" outlineLevel="4" x14ac:dyDescent="0.25">
      <c r="A48" s="5" t="s">
        <v>6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idden="1" outlineLevel="4" x14ac:dyDescent="0.25">
      <c r="A49" s="5" t="s">
        <v>1</v>
      </c>
      <c r="B49" s="3">
        <v>4.2713555129999997E-2</v>
      </c>
      <c r="C49" s="3">
        <v>0.57670590149000001</v>
      </c>
      <c r="D49" s="3">
        <v>9.4579921920000004E-2</v>
      </c>
      <c r="E49" s="3">
        <v>0.77235474936000004</v>
      </c>
      <c r="F49" s="3">
        <v>1.4863541279000001</v>
      </c>
      <c r="G49" s="3">
        <v>0.15769195158999999</v>
      </c>
      <c r="H49" s="3">
        <v>0.85813600677000001</v>
      </c>
      <c r="I49" s="3">
        <v>0.19866641348</v>
      </c>
      <c r="J49" s="3">
        <v>0.86353437205000005</v>
      </c>
      <c r="K49" s="3">
        <v>2.07802874389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idden="1" outlineLevel="4" x14ac:dyDescent="0.25">
      <c r="A50" s="5" t="s">
        <v>3</v>
      </c>
      <c r="B50" s="3"/>
      <c r="C50" s="3">
        <v>9.3848209079999995E-2</v>
      </c>
      <c r="D50" s="3"/>
      <c r="E50" s="3">
        <v>0.12957148823</v>
      </c>
      <c r="F50" s="3">
        <v>0.22341969731</v>
      </c>
      <c r="G50" s="3"/>
      <c r="H50" s="3">
        <v>0.14398695472</v>
      </c>
      <c r="I50" s="3"/>
      <c r="J50" s="3">
        <v>0.14398695472</v>
      </c>
      <c r="K50" s="3">
        <v>0.28797390944000001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idden="1" outlineLevel="4" x14ac:dyDescent="0.25">
      <c r="A51" s="5" t="s">
        <v>4</v>
      </c>
      <c r="B51" s="3">
        <v>0.11836095044</v>
      </c>
      <c r="C51" s="3">
        <v>0.352186369</v>
      </c>
      <c r="D51" s="3"/>
      <c r="E51" s="3">
        <v>0.68405533645000005</v>
      </c>
      <c r="F51" s="3">
        <v>1.15460265589</v>
      </c>
      <c r="G51" s="3">
        <v>0.18864736868000001</v>
      </c>
      <c r="H51" s="3">
        <v>0.65614045342000005</v>
      </c>
      <c r="I51" s="3">
        <v>0.18864736868000001</v>
      </c>
      <c r="J51" s="3">
        <v>0.65614045342000005</v>
      </c>
      <c r="K51" s="3">
        <v>1.6895756442000001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idden="1" outlineLevel="4" x14ac:dyDescent="0.25">
      <c r="A52" s="5" t="s">
        <v>2</v>
      </c>
      <c r="B52" s="3"/>
      <c r="C52" s="3"/>
      <c r="D52" s="3"/>
      <c r="E52" s="3">
        <v>1.7280656509999999E-2</v>
      </c>
      <c r="F52" s="3">
        <v>1.7280656509999999E-2</v>
      </c>
      <c r="G52" s="3"/>
      <c r="H52" s="3"/>
      <c r="I52" s="3"/>
      <c r="J52" s="3"/>
      <c r="K52" s="3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outlineLevel="3" collapsed="1" x14ac:dyDescent="0.25">
      <c r="A53" s="4" t="s">
        <v>25</v>
      </c>
      <c r="B53" s="3">
        <f t="shared" ref="B53:K53" si="18">SUM(B54:B56)</f>
        <v>4.5352782172200001</v>
      </c>
      <c r="C53" s="3">
        <f t="shared" si="18"/>
        <v>11.443227310779999</v>
      </c>
      <c r="D53" s="3">
        <f t="shared" si="18"/>
        <v>6.1611212326000002</v>
      </c>
      <c r="E53" s="3">
        <f t="shared" si="18"/>
        <v>15.34300635024</v>
      </c>
      <c r="F53" s="3">
        <f t="shared" si="18"/>
        <v>37.482633110839998</v>
      </c>
      <c r="G53" s="3">
        <f t="shared" si="18"/>
        <v>17.726691350189999</v>
      </c>
      <c r="H53" s="3">
        <f t="shared" si="18"/>
        <v>8.0605651635100006</v>
      </c>
      <c r="I53" s="3">
        <f t="shared" si="18"/>
        <v>29.570822570930002</v>
      </c>
      <c r="J53" s="3">
        <f t="shared" si="18"/>
        <v>19.94406172131</v>
      </c>
      <c r="K53" s="3">
        <f t="shared" si="18"/>
        <v>75.302140805939999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idden="1" outlineLevel="4" x14ac:dyDescent="0.25">
      <c r="A54" s="5" t="s">
        <v>1</v>
      </c>
      <c r="B54" s="3">
        <v>0.68244089854000001</v>
      </c>
      <c r="C54" s="3">
        <v>1.8198238651200001</v>
      </c>
      <c r="D54" s="3">
        <v>0.45854669479999999</v>
      </c>
      <c r="E54" s="3">
        <v>2.39972130657</v>
      </c>
      <c r="F54" s="3">
        <v>5.3605327650300003</v>
      </c>
      <c r="G54" s="3">
        <v>0.61805386981999999</v>
      </c>
      <c r="H54" s="3">
        <v>2.8513320124099999</v>
      </c>
      <c r="I54" s="3">
        <v>0.61805386628000003</v>
      </c>
      <c r="J54" s="3">
        <v>2.8513320124099999</v>
      </c>
      <c r="K54" s="3">
        <v>6.9387717609199999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idden="1" outlineLevel="4" x14ac:dyDescent="0.25">
      <c r="A55" s="5" t="s">
        <v>2</v>
      </c>
      <c r="B55" s="3">
        <v>3.8528373186799998</v>
      </c>
      <c r="C55" s="3">
        <v>3.2265059408800001</v>
      </c>
      <c r="D55" s="3">
        <v>5.7025745378000003</v>
      </c>
      <c r="E55" s="3">
        <v>4.19017920847</v>
      </c>
      <c r="F55" s="3">
        <v>16.972097005830001</v>
      </c>
      <c r="G55" s="3">
        <v>7.0075927244200003</v>
      </c>
      <c r="H55" s="3">
        <v>5.2092331511000003</v>
      </c>
      <c r="I55" s="3">
        <v>6.9829740298000003</v>
      </c>
      <c r="J55" s="3">
        <v>5.2239797266999997</v>
      </c>
      <c r="K55" s="3">
        <v>24.42377963202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idden="1" outlineLevel="4" x14ac:dyDescent="0.25">
      <c r="A56" s="5" t="s">
        <v>5</v>
      </c>
      <c r="B56" s="3"/>
      <c r="C56" s="3">
        <v>6.3968975047800001</v>
      </c>
      <c r="D56" s="3"/>
      <c r="E56" s="3">
        <v>8.7531058351999995</v>
      </c>
      <c r="F56" s="3">
        <v>15.15000333998</v>
      </c>
      <c r="G56" s="3">
        <v>10.101044755949999</v>
      </c>
      <c r="H56" s="3"/>
      <c r="I56" s="3">
        <v>21.96979467485</v>
      </c>
      <c r="J56" s="3">
        <v>11.868749982200001</v>
      </c>
      <c r="K56" s="3">
        <v>43.939589413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x14ac:dyDescent="0.25">
      <c r="A57" s="21" t="s">
        <v>26</v>
      </c>
      <c r="B57" s="21"/>
      <c r="C57" s="21"/>
      <c r="D57" s="21"/>
      <c r="E57" s="21"/>
      <c r="F57" s="21"/>
      <c r="G57" s="21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60" spans="1:35" s="7" customFormat="1" x14ac:dyDescent="0.25">
      <c r="A60" s="6"/>
      <c r="B60" s="6">
        <v>2024</v>
      </c>
      <c r="C60" s="6">
        <v>2025</v>
      </c>
      <c r="D60" s="6">
        <v>2026</v>
      </c>
      <c r="E60" s="6">
        <v>2027</v>
      </c>
      <c r="F60" s="6">
        <v>2028</v>
      </c>
      <c r="G60" s="6">
        <v>2029</v>
      </c>
      <c r="H60" s="6">
        <v>2030</v>
      </c>
      <c r="I60" s="6">
        <v>2031</v>
      </c>
      <c r="J60" s="6">
        <v>2032</v>
      </c>
      <c r="K60" s="6">
        <v>2033</v>
      </c>
      <c r="L60" s="6">
        <v>2034</v>
      </c>
      <c r="M60" s="6">
        <v>2035</v>
      </c>
    </row>
    <row r="61" spans="1:35" s="10" customFormat="1" x14ac:dyDescent="0.25">
      <c r="A61" s="8" t="s">
        <v>15</v>
      </c>
      <c r="B61" s="9">
        <f t="shared" ref="B61:M61" si="19">B62+B79</f>
        <v>664.48974707044999</v>
      </c>
      <c r="C61" s="9">
        <f t="shared" si="19"/>
        <v>498.31759024278995</v>
      </c>
      <c r="D61" s="9">
        <f t="shared" si="19"/>
        <v>423.93604927397996</v>
      </c>
      <c r="E61" s="9">
        <f t="shared" si="19"/>
        <v>363.25736922348</v>
      </c>
      <c r="F61" s="9">
        <f t="shared" si="19"/>
        <v>375.87586529913</v>
      </c>
      <c r="G61" s="9">
        <f t="shared" si="19"/>
        <v>340.84426531087996</v>
      </c>
      <c r="H61" s="9">
        <f t="shared" si="19"/>
        <v>248.97265250518998</v>
      </c>
      <c r="I61" s="9">
        <f t="shared" si="19"/>
        <v>279.13770640145003</v>
      </c>
      <c r="J61" s="9">
        <f t="shared" si="19"/>
        <v>252.07865241713998</v>
      </c>
      <c r="K61" s="9">
        <f t="shared" si="19"/>
        <v>235.15254644096001</v>
      </c>
      <c r="L61" s="9">
        <f t="shared" si="19"/>
        <v>172.13700732123999</v>
      </c>
      <c r="M61" s="9">
        <f t="shared" si="19"/>
        <v>279.78914548656002</v>
      </c>
    </row>
    <row r="62" spans="1:35" s="10" customFormat="1" outlineLevel="1" x14ac:dyDescent="0.25">
      <c r="A62" s="11" t="s">
        <v>16</v>
      </c>
      <c r="B62" s="12">
        <f t="shared" ref="B62:M62" si="20">B63+B72</f>
        <v>238.45485624431998</v>
      </c>
      <c r="C62" s="12">
        <f t="shared" si="20"/>
        <v>180.95115152829999</v>
      </c>
      <c r="D62" s="12">
        <f t="shared" si="20"/>
        <v>135.88806238916999</v>
      </c>
      <c r="E62" s="12">
        <f t="shared" si="20"/>
        <v>141.90267815499999</v>
      </c>
      <c r="F62" s="12">
        <f t="shared" si="20"/>
        <v>131.06421997296002</v>
      </c>
      <c r="G62" s="12">
        <f t="shared" si="20"/>
        <v>121.87220052828999</v>
      </c>
      <c r="H62" s="12">
        <f t="shared" si="20"/>
        <v>132.25598390215998</v>
      </c>
      <c r="I62" s="12">
        <f t="shared" si="20"/>
        <v>150.07141817515</v>
      </c>
      <c r="J62" s="12">
        <f t="shared" si="20"/>
        <v>132.34236396125999</v>
      </c>
      <c r="K62" s="12">
        <f t="shared" si="20"/>
        <v>139.14646296549</v>
      </c>
      <c r="L62" s="12">
        <f t="shared" si="20"/>
        <v>98.957132356959988</v>
      </c>
      <c r="M62" s="12">
        <f t="shared" si="20"/>
        <v>133.23459231776002</v>
      </c>
    </row>
    <row r="63" spans="1:35" s="10" customFormat="1" outlineLevel="2" x14ac:dyDescent="0.25">
      <c r="A63" s="13" t="s">
        <v>17</v>
      </c>
      <c r="B63" s="13">
        <f t="shared" ref="B63:M63" si="21">B64+B66+B68</f>
        <v>152.13095037068999</v>
      </c>
      <c r="C63" s="13">
        <f t="shared" si="21"/>
        <v>112.84597400582</v>
      </c>
      <c r="D63" s="13">
        <f t="shared" si="21"/>
        <v>106.26943934790999</v>
      </c>
      <c r="E63" s="13">
        <f t="shared" si="21"/>
        <v>104.23462745920999</v>
      </c>
      <c r="F63" s="13">
        <f t="shared" si="21"/>
        <v>99.801287450480004</v>
      </c>
      <c r="G63" s="13">
        <f t="shared" si="21"/>
        <v>97.359268005809994</v>
      </c>
      <c r="H63" s="13">
        <f t="shared" si="21"/>
        <v>95.205930379679998</v>
      </c>
      <c r="I63" s="13">
        <f t="shared" si="21"/>
        <v>91.880367663559994</v>
      </c>
      <c r="J63" s="13">
        <f t="shared" si="21"/>
        <v>87.311412438779996</v>
      </c>
      <c r="K63" s="13">
        <f t="shared" si="21"/>
        <v>86.166346443009999</v>
      </c>
      <c r="L63" s="13">
        <f t="shared" si="21"/>
        <v>71.727135834479995</v>
      </c>
      <c r="M63" s="13">
        <f t="shared" si="21"/>
        <v>69.164595794779999</v>
      </c>
    </row>
    <row r="64" spans="1:35" outlineLevel="3" collapsed="1" x14ac:dyDescent="0.25">
      <c r="A64" s="4" t="s">
        <v>18</v>
      </c>
      <c r="B64" s="3">
        <f t="shared" ref="B64:M64" si="22">SUM(B65:B65)</f>
        <v>2.5750000000000002E-4</v>
      </c>
      <c r="C64" s="3">
        <f t="shared" si="22"/>
        <v>0</v>
      </c>
      <c r="D64" s="3">
        <f t="shared" si="22"/>
        <v>0</v>
      </c>
      <c r="E64" s="3">
        <f t="shared" si="22"/>
        <v>0</v>
      </c>
      <c r="F64" s="3">
        <f t="shared" si="22"/>
        <v>0</v>
      </c>
      <c r="G64" s="3">
        <f t="shared" si="22"/>
        <v>0</v>
      </c>
      <c r="H64" s="3">
        <f t="shared" si="22"/>
        <v>0</v>
      </c>
      <c r="I64" s="3">
        <f t="shared" si="22"/>
        <v>0</v>
      </c>
      <c r="J64" s="3">
        <f t="shared" si="22"/>
        <v>0</v>
      </c>
      <c r="K64" s="3">
        <f t="shared" si="22"/>
        <v>0</v>
      </c>
      <c r="L64" s="3">
        <f t="shared" si="22"/>
        <v>0</v>
      </c>
      <c r="M64" s="3">
        <f t="shared" si="22"/>
        <v>0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hidden="1" outlineLevel="4" x14ac:dyDescent="0.25">
      <c r="A65" s="5" t="s">
        <v>0</v>
      </c>
      <c r="B65" s="3">
        <v>2.5750000000000002E-4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outlineLevel="3" collapsed="1" x14ac:dyDescent="0.25">
      <c r="A66" s="4" t="s">
        <v>19</v>
      </c>
      <c r="B66" s="3">
        <f t="shared" ref="B66:M66" si="23">SUM(B67:B67)</f>
        <v>7.6862745080000003E-2</v>
      </c>
      <c r="C66" s="3">
        <f t="shared" si="23"/>
        <v>7.0243300420000002E-2</v>
      </c>
      <c r="D66" s="3">
        <f t="shared" si="23"/>
        <v>6.3630674289999994E-2</v>
      </c>
      <c r="E66" s="3">
        <f t="shared" si="23"/>
        <v>5.7018048170000002E-2</v>
      </c>
      <c r="F66" s="3">
        <f t="shared" si="23"/>
        <v>5.0412240580000003E-2</v>
      </c>
      <c r="G66" s="3">
        <f t="shared" si="23"/>
        <v>4.3792795910000001E-2</v>
      </c>
      <c r="H66" s="3">
        <f t="shared" si="23"/>
        <v>3.7180169780000001E-2</v>
      </c>
      <c r="I66" s="3">
        <f t="shared" si="23"/>
        <v>3.0567543660000002E-2</v>
      </c>
      <c r="J66" s="3">
        <f t="shared" si="23"/>
        <v>2.3961736080000001E-2</v>
      </c>
      <c r="K66" s="3">
        <f t="shared" si="23"/>
        <v>1.7342291409999998E-2</v>
      </c>
      <c r="L66" s="3">
        <f t="shared" si="23"/>
        <v>1.072966528E-2</v>
      </c>
      <c r="M66" s="3">
        <f t="shared" si="23"/>
        <v>4.1170391799999996E-3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hidden="1" outlineLevel="4" x14ac:dyDescent="0.25">
      <c r="A67" s="5" t="s">
        <v>0</v>
      </c>
      <c r="B67" s="3">
        <v>7.6862745080000003E-2</v>
      </c>
      <c r="C67" s="3">
        <v>7.0243300420000002E-2</v>
      </c>
      <c r="D67" s="3">
        <v>6.3630674289999994E-2</v>
      </c>
      <c r="E67" s="3">
        <v>5.7018048170000002E-2</v>
      </c>
      <c r="F67" s="3">
        <v>5.0412240580000003E-2</v>
      </c>
      <c r="G67" s="3">
        <v>4.3792795910000001E-2</v>
      </c>
      <c r="H67" s="3">
        <v>3.7180169780000001E-2</v>
      </c>
      <c r="I67" s="3">
        <v>3.0567543660000002E-2</v>
      </c>
      <c r="J67" s="3">
        <v>2.3961736080000001E-2</v>
      </c>
      <c r="K67" s="3">
        <v>1.7342291409999998E-2</v>
      </c>
      <c r="L67" s="3">
        <v>1.072966528E-2</v>
      </c>
      <c r="M67" s="3">
        <v>4.1170391799999996E-3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outlineLevel="3" collapsed="1" x14ac:dyDescent="0.25">
      <c r="A68" s="19" t="s">
        <v>20</v>
      </c>
      <c r="B68" s="3">
        <f t="shared" ref="B68:M68" si="24">SUM(B69:B71)</f>
        <v>152.05383012560998</v>
      </c>
      <c r="C68" s="3">
        <f t="shared" si="24"/>
        <v>112.77573070539999</v>
      </c>
      <c r="D68" s="3">
        <f t="shared" si="24"/>
        <v>106.20580867362</v>
      </c>
      <c r="E68" s="3">
        <f t="shared" si="24"/>
        <v>104.17760941104</v>
      </c>
      <c r="F68" s="3">
        <f t="shared" si="24"/>
        <v>99.750875209900002</v>
      </c>
      <c r="G68" s="3">
        <f t="shared" si="24"/>
        <v>97.315475209900001</v>
      </c>
      <c r="H68" s="3">
        <f t="shared" si="24"/>
        <v>95.168750209899997</v>
      </c>
      <c r="I68" s="3">
        <f t="shared" si="24"/>
        <v>91.849800119899996</v>
      </c>
      <c r="J68" s="3">
        <f t="shared" si="24"/>
        <v>87.287450702699999</v>
      </c>
      <c r="K68" s="3">
        <f t="shared" si="24"/>
        <v>86.149004151599996</v>
      </c>
      <c r="L68" s="3">
        <f t="shared" si="24"/>
        <v>71.716406169199999</v>
      </c>
      <c r="M68" s="3">
        <f t="shared" si="24"/>
        <v>69.160478755599996</v>
      </c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hidden="1" outlineLevel="4" x14ac:dyDescent="0.25">
      <c r="A69" s="5" t="s">
        <v>1</v>
      </c>
      <c r="B69" s="3">
        <v>0.10632195107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hidden="1" outlineLevel="4" x14ac:dyDescent="0.25">
      <c r="A70" s="5" t="s">
        <v>0</v>
      </c>
      <c r="B70" s="3">
        <v>151.87549917382</v>
      </c>
      <c r="C70" s="3">
        <v>112.77573070539999</v>
      </c>
      <c r="D70" s="3">
        <v>106.20580867362</v>
      </c>
      <c r="E70" s="3">
        <v>104.17760941104</v>
      </c>
      <c r="F70" s="3">
        <v>99.750875209900002</v>
      </c>
      <c r="G70" s="3">
        <v>97.315475209900001</v>
      </c>
      <c r="H70" s="3">
        <v>95.168750209899997</v>
      </c>
      <c r="I70" s="3">
        <v>91.849800119899996</v>
      </c>
      <c r="J70" s="3">
        <v>87.287450702699999</v>
      </c>
      <c r="K70" s="3">
        <v>86.149004151599996</v>
      </c>
      <c r="L70" s="3">
        <v>71.716406169199999</v>
      </c>
      <c r="M70" s="3">
        <v>69.160478755599996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hidden="1" outlineLevel="4" x14ac:dyDescent="0.25">
      <c r="A71" s="5" t="s">
        <v>2</v>
      </c>
      <c r="B71" s="3">
        <v>7.2009000719999994E-2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s="10" customFormat="1" outlineLevel="2" x14ac:dyDescent="0.25">
      <c r="A72" s="13" t="s">
        <v>21</v>
      </c>
      <c r="B72" s="13">
        <f t="shared" ref="B72:M72" si="25">B73+B75</f>
        <v>86.323905873629997</v>
      </c>
      <c r="C72" s="13">
        <f t="shared" si="25"/>
        <v>68.105177522480005</v>
      </c>
      <c r="D72" s="13">
        <f t="shared" si="25"/>
        <v>29.618623041260001</v>
      </c>
      <c r="E72" s="13">
        <f t="shared" si="25"/>
        <v>37.668050695790001</v>
      </c>
      <c r="F72" s="13">
        <f t="shared" si="25"/>
        <v>31.262932522480003</v>
      </c>
      <c r="G72" s="13">
        <f t="shared" si="25"/>
        <v>24.512932522480003</v>
      </c>
      <c r="H72" s="13">
        <f t="shared" si="25"/>
        <v>37.050053522479999</v>
      </c>
      <c r="I72" s="13">
        <f t="shared" si="25"/>
        <v>58.191050511589999</v>
      </c>
      <c r="J72" s="13">
        <f t="shared" si="25"/>
        <v>45.030951522480002</v>
      </c>
      <c r="K72" s="13">
        <f t="shared" si="25"/>
        <v>52.980116522480003</v>
      </c>
      <c r="L72" s="13">
        <f t="shared" si="25"/>
        <v>27.22999652248</v>
      </c>
      <c r="M72" s="13">
        <f t="shared" si="25"/>
        <v>64.069996522980006</v>
      </c>
    </row>
    <row r="73" spans="1:35" outlineLevel="3" collapsed="1" x14ac:dyDescent="0.25">
      <c r="A73" s="4" t="s">
        <v>19</v>
      </c>
      <c r="B73" s="3">
        <f t="shared" ref="B73:M73" si="26">SUM(B74:B74)</f>
        <v>0.13225252248</v>
      </c>
      <c r="C73" s="3">
        <f t="shared" si="26"/>
        <v>0.13225252248</v>
      </c>
      <c r="D73" s="3">
        <f t="shared" si="26"/>
        <v>0.13225252248</v>
      </c>
      <c r="E73" s="3">
        <f t="shared" si="26"/>
        <v>0.13225252248</v>
      </c>
      <c r="F73" s="3">
        <f t="shared" si="26"/>
        <v>0.13225252248</v>
      </c>
      <c r="G73" s="3">
        <f t="shared" si="26"/>
        <v>0.13225252248</v>
      </c>
      <c r="H73" s="3">
        <f t="shared" si="26"/>
        <v>0.13225252248</v>
      </c>
      <c r="I73" s="3">
        <f t="shared" si="26"/>
        <v>0.13225252248</v>
      </c>
      <c r="J73" s="3">
        <f t="shared" si="26"/>
        <v>0.13225252248</v>
      </c>
      <c r="K73" s="3">
        <f t="shared" si="26"/>
        <v>0.13225252248</v>
      </c>
      <c r="L73" s="3">
        <f t="shared" si="26"/>
        <v>0.13225252248</v>
      </c>
      <c r="M73" s="3">
        <f t="shared" si="26"/>
        <v>0.13225252298000001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hidden="1" outlineLevel="4" x14ac:dyDescent="0.25">
      <c r="A74" s="5" t="s">
        <v>0</v>
      </c>
      <c r="B74" s="3">
        <v>0.13225252248</v>
      </c>
      <c r="C74" s="3">
        <v>0.13225252248</v>
      </c>
      <c r="D74" s="3">
        <v>0.13225252248</v>
      </c>
      <c r="E74" s="3">
        <v>0.13225252248</v>
      </c>
      <c r="F74" s="3">
        <v>0.13225252248</v>
      </c>
      <c r="G74" s="3">
        <v>0.13225252248</v>
      </c>
      <c r="H74" s="3">
        <v>0.13225252248</v>
      </c>
      <c r="I74" s="3">
        <v>0.13225252248</v>
      </c>
      <c r="J74" s="3">
        <v>0.13225252248</v>
      </c>
      <c r="K74" s="3">
        <v>0.13225252248</v>
      </c>
      <c r="L74" s="3">
        <v>0.13225252248</v>
      </c>
      <c r="M74" s="3">
        <v>0.13225252298000001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outlineLevel="3" collapsed="1" x14ac:dyDescent="0.25">
      <c r="A75" s="4" t="s">
        <v>20</v>
      </c>
      <c r="B75" s="3">
        <f t="shared" ref="B75:M75" si="27">SUM(B76:B78)</f>
        <v>86.191653351149995</v>
      </c>
      <c r="C75" s="3">
        <f t="shared" si="27"/>
        <v>67.972925000000004</v>
      </c>
      <c r="D75" s="3">
        <f t="shared" si="27"/>
        <v>29.486370518779999</v>
      </c>
      <c r="E75" s="3">
        <f t="shared" si="27"/>
        <v>37.535798173309999</v>
      </c>
      <c r="F75" s="3">
        <f t="shared" si="27"/>
        <v>31.130680000000002</v>
      </c>
      <c r="G75" s="3">
        <f t="shared" si="27"/>
        <v>24.380680000000002</v>
      </c>
      <c r="H75" s="3">
        <f t="shared" si="27"/>
        <v>36.917800999999997</v>
      </c>
      <c r="I75" s="3">
        <f t="shared" si="27"/>
        <v>58.058797989109998</v>
      </c>
      <c r="J75" s="3">
        <f t="shared" si="27"/>
        <v>44.898699000000001</v>
      </c>
      <c r="K75" s="3">
        <f t="shared" si="27"/>
        <v>52.847864000000001</v>
      </c>
      <c r="L75" s="3">
        <f t="shared" si="27"/>
        <v>27.097743999999999</v>
      </c>
      <c r="M75" s="3">
        <f t="shared" si="27"/>
        <v>63.937744000000002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hidden="1" outlineLevel="4" x14ac:dyDescent="0.25">
      <c r="A76" s="5" t="s">
        <v>1</v>
      </c>
      <c r="B76" s="3">
        <v>8.5057560850599998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hidden="1" outlineLevel="4" x14ac:dyDescent="0.25">
      <c r="A77" s="5" t="s">
        <v>0</v>
      </c>
      <c r="B77" s="3">
        <v>74.085447230089997</v>
      </c>
      <c r="C77" s="3">
        <v>67.972925000000004</v>
      </c>
      <c r="D77" s="3">
        <v>29.486370518779999</v>
      </c>
      <c r="E77" s="3">
        <v>37.535798173309999</v>
      </c>
      <c r="F77" s="3">
        <v>31.130680000000002</v>
      </c>
      <c r="G77" s="3">
        <v>24.380680000000002</v>
      </c>
      <c r="H77" s="3">
        <v>36.917800999999997</v>
      </c>
      <c r="I77" s="3">
        <v>58.058797989109998</v>
      </c>
      <c r="J77" s="3">
        <v>44.898699000000001</v>
      </c>
      <c r="K77" s="3">
        <v>52.847864000000001</v>
      </c>
      <c r="L77" s="3">
        <v>27.097743999999999</v>
      </c>
      <c r="M77" s="3">
        <v>63.937744000000002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hidden="1" outlineLevel="4" x14ac:dyDescent="0.25">
      <c r="A78" s="5" t="s">
        <v>2</v>
      </c>
      <c r="B78" s="3">
        <v>3.6004500359999998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s="10" customFormat="1" outlineLevel="1" x14ac:dyDescent="0.25">
      <c r="A79" s="11" t="s">
        <v>22</v>
      </c>
      <c r="B79" s="12">
        <f t="shared" ref="B79:M79" si="28">B80+B100</f>
        <v>426.03489082612998</v>
      </c>
      <c r="C79" s="12">
        <f t="shared" si="28"/>
        <v>317.36643871448996</v>
      </c>
      <c r="D79" s="12">
        <f t="shared" si="28"/>
        <v>288.04798688480997</v>
      </c>
      <c r="E79" s="12">
        <f t="shared" si="28"/>
        <v>221.35469106848001</v>
      </c>
      <c r="F79" s="12">
        <f t="shared" si="28"/>
        <v>244.81164532616998</v>
      </c>
      <c r="G79" s="12">
        <f t="shared" si="28"/>
        <v>218.97206478258997</v>
      </c>
      <c r="H79" s="12">
        <f t="shared" si="28"/>
        <v>116.71666860303</v>
      </c>
      <c r="I79" s="12">
        <f t="shared" si="28"/>
        <v>129.0662882263</v>
      </c>
      <c r="J79" s="12">
        <f t="shared" si="28"/>
        <v>119.73628845587999</v>
      </c>
      <c r="K79" s="12">
        <f t="shared" si="28"/>
        <v>96.006083475469993</v>
      </c>
      <c r="L79" s="12">
        <f t="shared" si="28"/>
        <v>73.179874964280003</v>
      </c>
      <c r="M79" s="12">
        <f t="shared" si="28"/>
        <v>146.5545531688</v>
      </c>
    </row>
    <row r="80" spans="1:35" s="10" customFormat="1" outlineLevel="2" x14ac:dyDescent="0.25">
      <c r="A80" s="13" t="s">
        <v>17</v>
      </c>
      <c r="B80" s="13">
        <f t="shared" ref="B80:M80" si="29">B81+B87+B90+B96</f>
        <v>191.05992468679997</v>
      </c>
      <c r="C80" s="13">
        <f t="shared" si="29"/>
        <v>93.20104715974</v>
      </c>
      <c r="D80" s="13">
        <f t="shared" si="29"/>
        <v>72.826268764190004</v>
      </c>
      <c r="E80" s="13">
        <f t="shared" si="29"/>
        <v>65.781675922030004</v>
      </c>
      <c r="F80" s="13">
        <f t="shared" si="29"/>
        <v>60.099643358279998</v>
      </c>
      <c r="G80" s="13">
        <f t="shared" si="29"/>
        <v>51.185004377719999</v>
      </c>
      <c r="H80" s="13">
        <f t="shared" si="29"/>
        <v>28.41231873505</v>
      </c>
      <c r="I80" s="13">
        <f t="shared" si="29"/>
        <v>24.491212109060001</v>
      </c>
      <c r="J80" s="13">
        <f t="shared" si="29"/>
        <v>23.6299532148</v>
      </c>
      <c r="K80" s="13">
        <f t="shared" si="29"/>
        <v>17.245245988240001</v>
      </c>
      <c r="L80" s="13">
        <f t="shared" si="29"/>
        <v>16.771724818500001</v>
      </c>
      <c r="M80" s="13">
        <f t="shared" si="29"/>
        <v>12.169444009280001</v>
      </c>
    </row>
    <row r="81" spans="1:35" outlineLevel="3" collapsed="1" x14ac:dyDescent="0.25">
      <c r="A81" s="4" t="s">
        <v>18</v>
      </c>
      <c r="B81" s="3">
        <f t="shared" ref="B81:M81" si="30">SUM(B82:B86)</f>
        <v>0.96050603993999994</v>
      </c>
      <c r="C81" s="3">
        <f t="shared" si="30"/>
        <v>0.1282565001</v>
      </c>
      <c r="D81" s="3">
        <f t="shared" si="30"/>
        <v>0.1282565001</v>
      </c>
      <c r="E81" s="3">
        <f t="shared" si="30"/>
        <v>0.1282565001</v>
      </c>
      <c r="F81" s="3">
        <f t="shared" si="30"/>
        <v>0.12825000010000001</v>
      </c>
      <c r="G81" s="3">
        <f t="shared" si="30"/>
        <v>0.1241746876</v>
      </c>
      <c r="H81" s="3">
        <f t="shared" si="30"/>
        <v>7.7683500099999997E-2</v>
      </c>
      <c r="I81" s="3">
        <f t="shared" si="30"/>
        <v>7.6860000040000001E-2</v>
      </c>
      <c r="J81" s="3">
        <f t="shared" si="30"/>
        <v>7.6860000040000001E-2</v>
      </c>
      <c r="K81" s="3">
        <f t="shared" si="30"/>
        <v>7.6860000040000001E-2</v>
      </c>
      <c r="L81" s="3">
        <f t="shared" si="30"/>
        <v>7.6860000040000001E-2</v>
      </c>
      <c r="M81" s="3">
        <f t="shared" si="30"/>
        <v>8.235000009E-2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hidden="1" outlineLevel="4" x14ac:dyDescent="0.25">
      <c r="A82" s="5" t="s">
        <v>1</v>
      </c>
      <c r="B82" s="3">
        <v>1.1340000120000001E-2</v>
      </c>
      <c r="C82" s="3">
        <v>4.725E-3</v>
      </c>
      <c r="D82" s="3">
        <v>4.725E-3</v>
      </c>
      <c r="E82" s="3">
        <v>4.725E-3</v>
      </c>
      <c r="F82" s="3">
        <v>4.725E-3</v>
      </c>
      <c r="G82" s="3">
        <v>6.4968749999999998E-4</v>
      </c>
      <c r="H82" s="3"/>
      <c r="I82" s="3"/>
      <c r="J82" s="3"/>
      <c r="K82" s="3"/>
      <c r="L82" s="3"/>
      <c r="M82" s="3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hidden="1" outlineLevel="4" x14ac:dyDescent="0.25">
      <c r="A83" s="5" t="s">
        <v>3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hidden="1" outlineLevel="4" x14ac:dyDescent="0.25">
      <c r="A84" s="5" t="s">
        <v>4</v>
      </c>
      <c r="B84" s="3">
        <v>1.0000800099999999E-3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hidden="1" outlineLevel="4" x14ac:dyDescent="0.25">
      <c r="A85" s="5" t="s">
        <v>0</v>
      </c>
      <c r="B85" s="3">
        <v>3.5065000000000001E-3</v>
      </c>
      <c r="C85" s="3">
        <v>6.4999999999999996E-6</v>
      </c>
      <c r="D85" s="3">
        <v>6.4999999999999996E-6</v>
      </c>
      <c r="E85" s="3">
        <v>6.4999999999999996E-6</v>
      </c>
      <c r="F85" s="3"/>
      <c r="G85" s="3"/>
      <c r="H85" s="3"/>
      <c r="I85" s="3"/>
      <c r="J85" s="3"/>
      <c r="K85" s="3"/>
      <c r="L85" s="3"/>
      <c r="M85" s="3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hidden="1" outlineLevel="4" x14ac:dyDescent="0.25">
      <c r="A86" s="5" t="s">
        <v>2</v>
      </c>
      <c r="B86" s="3">
        <v>0.94465945980999999</v>
      </c>
      <c r="C86" s="3">
        <v>0.1235250001</v>
      </c>
      <c r="D86" s="3">
        <v>0.1235250001</v>
      </c>
      <c r="E86" s="3">
        <v>0.1235250001</v>
      </c>
      <c r="F86" s="3">
        <v>0.1235250001</v>
      </c>
      <c r="G86" s="3">
        <v>0.1235250001</v>
      </c>
      <c r="H86" s="3">
        <v>7.7683500099999997E-2</v>
      </c>
      <c r="I86" s="3">
        <v>7.6860000040000001E-2</v>
      </c>
      <c r="J86" s="3">
        <v>7.6860000040000001E-2</v>
      </c>
      <c r="K86" s="3">
        <v>7.6860000040000001E-2</v>
      </c>
      <c r="L86" s="3">
        <v>7.6860000040000001E-2</v>
      </c>
      <c r="M86" s="3">
        <v>8.235000009E-2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outlineLevel="3" collapsed="1" x14ac:dyDescent="0.25">
      <c r="A87" s="4" t="s">
        <v>23</v>
      </c>
      <c r="B87" s="3">
        <f t="shared" ref="B87:M87" si="31">SUM(B88:B89)</f>
        <v>167.54431346493999</v>
      </c>
      <c r="C87" s="3">
        <f t="shared" si="31"/>
        <v>73.785300171789999</v>
      </c>
      <c r="D87" s="3">
        <f t="shared" si="31"/>
        <v>56.207176954080005</v>
      </c>
      <c r="E87" s="3">
        <f t="shared" si="31"/>
        <v>50.883230591370001</v>
      </c>
      <c r="F87" s="3">
        <f t="shared" si="31"/>
        <v>46.022077431379998</v>
      </c>
      <c r="G87" s="3">
        <f t="shared" si="31"/>
        <v>38.049688704739999</v>
      </c>
      <c r="H87" s="3">
        <f t="shared" si="31"/>
        <v>21.044542271690002</v>
      </c>
      <c r="I87" s="3">
        <f t="shared" si="31"/>
        <v>14.767704376340001</v>
      </c>
      <c r="J87" s="3">
        <f t="shared" si="31"/>
        <v>13.082996505240001</v>
      </c>
      <c r="K87" s="3">
        <f t="shared" si="31"/>
        <v>7.6033090030499997</v>
      </c>
      <c r="L87" s="3">
        <f t="shared" si="31"/>
        <v>7.6033090030499997</v>
      </c>
      <c r="M87" s="3">
        <f t="shared" si="31"/>
        <v>2.82867000283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idden="1" outlineLevel="4" x14ac:dyDescent="0.25">
      <c r="A88" s="5" t="s">
        <v>1</v>
      </c>
      <c r="B88" s="3">
        <v>2.60159418789</v>
      </c>
      <c r="C88" s="3">
        <v>19.722327567730002</v>
      </c>
      <c r="D88" s="3">
        <v>6.8705724672399997</v>
      </c>
      <c r="E88" s="3">
        <v>6.2165873966899996</v>
      </c>
      <c r="F88" s="3">
        <v>5.9899276538399997</v>
      </c>
      <c r="G88" s="3">
        <v>2.6138546817999999</v>
      </c>
      <c r="H88" s="3">
        <v>1.62627084645</v>
      </c>
      <c r="I88" s="3">
        <v>1.6079003710699999</v>
      </c>
      <c r="J88" s="3">
        <v>1.6078125006399999</v>
      </c>
      <c r="K88" s="3"/>
      <c r="L88" s="3"/>
      <c r="M88" s="3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hidden="1" outlineLevel="4" x14ac:dyDescent="0.25">
      <c r="A89" s="5" t="s">
        <v>2</v>
      </c>
      <c r="B89" s="3">
        <v>164.94271927705</v>
      </c>
      <c r="C89" s="3">
        <v>54.06297260406</v>
      </c>
      <c r="D89" s="3">
        <v>49.336604486840002</v>
      </c>
      <c r="E89" s="3">
        <v>44.666643194679999</v>
      </c>
      <c r="F89" s="3">
        <v>40.032149777539999</v>
      </c>
      <c r="G89" s="3">
        <v>35.43583402294</v>
      </c>
      <c r="H89" s="3">
        <v>19.41827142524</v>
      </c>
      <c r="I89" s="3">
        <v>13.159804005270001</v>
      </c>
      <c r="J89" s="3">
        <v>11.475184004600001</v>
      </c>
      <c r="K89" s="3">
        <v>7.6033090030499997</v>
      </c>
      <c r="L89" s="3">
        <v>7.6033090030499997</v>
      </c>
      <c r="M89" s="3">
        <v>2.82867000283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outlineLevel="3" collapsed="1" x14ac:dyDescent="0.25">
      <c r="A90" s="4" t="s">
        <v>24</v>
      </c>
      <c r="B90" s="3">
        <f t="shared" ref="B90:M90" si="32">SUM(B91:B95)</f>
        <v>1.9008054580600002</v>
      </c>
      <c r="C90" s="3">
        <f t="shared" si="32"/>
        <v>1.8653796702100001</v>
      </c>
      <c r="D90" s="3">
        <f t="shared" si="32"/>
        <v>1.7952070312200001</v>
      </c>
      <c r="E90" s="3">
        <f t="shared" si="32"/>
        <v>2.3763587239200001</v>
      </c>
      <c r="F90" s="3">
        <f t="shared" si="32"/>
        <v>2.2637578250099999</v>
      </c>
      <c r="G90" s="3">
        <f t="shared" si="32"/>
        <v>1.9967517375399999</v>
      </c>
      <c r="H90" s="3">
        <f t="shared" si="32"/>
        <v>1.09285707307</v>
      </c>
      <c r="I90" s="3">
        <f t="shared" si="32"/>
        <v>0.92260448413000007</v>
      </c>
      <c r="J90" s="3">
        <f t="shared" si="32"/>
        <v>0.60827893074999995</v>
      </c>
      <c r="K90" s="3">
        <f t="shared" si="32"/>
        <v>0.34985840940000001</v>
      </c>
      <c r="L90" s="3">
        <f t="shared" si="32"/>
        <v>0.30563250549999998</v>
      </c>
      <c r="M90" s="3">
        <f t="shared" si="32"/>
        <v>0.28148818943999998</v>
      </c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idden="1" outlineLevel="4" x14ac:dyDescent="0.25">
      <c r="A91" s="5" t="s">
        <v>6</v>
      </c>
      <c r="B91" s="3"/>
      <c r="C91" s="3"/>
      <c r="D91" s="3">
        <v>0</v>
      </c>
      <c r="E91" s="3">
        <v>0.65673168545000005</v>
      </c>
      <c r="F91" s="3">
        <v>0.64952950709000001</v>
      </c>
      <c r="G91" s="3">
        <v>0.5008118225</v>
      </c>
      <c r="H91" s="3">
        <v>0.22354208788999999</v>
      </c>
      <c r="I91" s="3">
        <v>0.12820046786</v>
      </c>
      <c r="J91" s="3">
        <v>3.7043565459999997E-2</v>
      </c>
      <c r="K91" s="3"/>
      <c r="L91" s="3"/>
      <c r="M91" s="3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hidden="1" outlineLevel="4" x14ac:dyDescent="0.25">
      <c r="A92" s="5" t="s">
        <v>1</v>
      </c>
      <c r="B92" s="3">
        <v>0.87735243961999998</v>
      </c>
      <c r="C92" s="3">
        <v>0.86015951401000001</v>
      </c>
      <c r="D92" s="3">
        <v>0.80142939408000002</v>
      </c>
      <c r="E92" s="3">
        <v>0.73359560716000005</v>
      </c>
      <c r="F92" s="3">
        <v>0.63563172799000001</v>
      </c>
      <c r="G92" s="3">
        <v>0.53016543851999998</v>
      </c>
      <c r="H92" s="3">
        <v>0.26832795156</v>
      </c>
      <c r="I92" s="3">
        <v>0.20609806522999999</v>
      </c>
      <c r="J92" s="3">
        <v>0.16633140647</v>
      </c>
      <c r="K92" s="3">
        <v>0.13824140988</v>
      </c>
      <c r="L92" s="3">
        <v>0.11055321226000001</v>
      </c>
      <c r="M92" s="3">
        <v>8.8777169559999994E-2</v>
      </c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hidden="1" outlineLevel="4" x14ac:dyDescent="0.25">
      <c r="A93" s="5" t="s">
        <v>3</v>
      </c>
      <c r="B93" s="3">
        <v>8.4601717999999992E-3</v>
      </c>
      <c r="C93" s="3">
        <v>2.4039826299999999E-3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hidden="1" outlineLevel="4" x14ac:dyDescent="0.25">
      <c r="A94" s="5" t="s">
        <v>4</v>
      </c>
      <c r="B94" s="3">
        <v>0.44891611318000002</v>
      </c>
      <c r="C94" s="3">
        <v>0.43828610286000003</v>
      </c>
      <c r="D94" s="3">
        <v>0.42924756643</v>
      </c>
      <c r="E94" s="3">
        <v>0.42150136059999999</v>
      </c>
      <c r="F94" s="3">
        <v>0.41251986156999998</v>
      </c>
      <c r="G94" s="3">
        <v>0.40124440580999998</v>
      </c>
      <c r="H94" s="3">
        <v>0.24596034458999999</v>
      </c>
      <c r="I94" s="3">
        <v>0.23704279614000001</v>
      </c>
      <c r="J94" s="3">
        <v>0.22879119899</v>
      </c>
      <c r="K94" s="3">
        <v>0.21161699951999999</v>
      </c>
      <c r="L94" s="3">
        <v>0.19507929324000001</v>
      </c>
      <c r="M94" s="3">
        <v>0.19271101988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hidden="1" outlineLevel="4" x14ac:dyDescent="0.25">
      <c r="A95" s="5" t="s">
        <v>2</v>
      </c>
      <c r="B95" s="3">
        <v>0.56607673345999998</v>
      </c>
      <c r="C95" s="3">
        <v>0.56453007071000005</v>
      </c>
      <c r="D95" s="3">
        <v>0.56453007071000005</v>
      </c>
      <c r="E95" s="3">
        <v>0.56453007071000005</v>
      </c>
      <c r="F95" s="3">
        <v>0.56607672836</v>
      </c>
      <c r="G95" s="3">
        <v>0.56453007071000005</v>
      </c>
      <c r="H95" s="3">
        <v>0.35502668903000001</v>
      </c>
      <c r="I95" s="3">
        <v>0.35126315489999999</v>
      </c>
      <c r="J95" s="3">
        <v>0.17611275982999999</v>
      </c>
      <c r="K95" s="3"/>
      <c r="L95" s="3"/>
      <c r="M95" s="3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outlineLevel="3" collapsed="1" x14ac:dyDescent="0.25">
      <c r="A96" s="4" t="s">
        <v>25</v>
      </c>
      <c r="B96" s="3">
        <f t="shared" ref="B96:M96" si="33">SUM(B97:B99)</f>
        <v>20.654299723859999</v>
      </c>
      <c r="C96" s="3">
        <f t="shared" si="33"/>
        <v>17.42211081764</v>
      </c>
      <c r="D96" s="3">
        <f t="shared" si="33"/>
        <v>14.69562827879</v>
      </c>
      <c r="E96" s="3">
        <f t="shared" si="33"/>
        <v>12.393830106639999</v>
      </c>
      <c r="F96" s="3">
        <f t="shared" si="33"/>
        <v>11.685558101790001</v>
      </c>
      <c r="G96" s="3">
        <f t="shared" si="33"/>
        <v>11.014389247839999</v>
      </c>
      <c r="H96" s="3">
        <f t="shared" si="33"/>
        <v>6.1972358901899991</v>
      </c>
      <c r="I96" s="3">
        <f t="shared" si="33"/>
        <v>8.7240432485500001</v>
      </c>
      <c r="J96" s="3">
        <f t="shared" si="33"/>
        <v>9.8618177787699999</v>
      </c>
      <c r="K96" s="3">
        <f t="shared" si="33"/>
        <v>9.2152185757499989</v>
      </c>
      <c r="L96" s="3">
        <f t="shared" si="33"/>
        <v>8.7859233099100003</v>
      </c>
      <c r="M96" s="3">
        <f t="shared" si="33"/>
        <v>8.9769358169200011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hidden="1" outlineLevel="4" x14ac:dyDescent="0.25">
      <c r="A97" s="5" t="s">
        <v>1</v>
      </c>
      <c r="B97" s="3">
        <v>8.6100069159999997</v>
      </c>
      <c r="C97" s="3">
        <v>8.0422363633499998</v>
      </c>
      <c r="D97" s="3">
        <v>7.9433680743400004</v>
      </c>
      <c r="E97" s="3">
        <v>7.4869193529300002</v>
      </c>
      <c r="F97" s="3">
        <v>7.2931977774099996</v>
      </c>
      <c r="G97" s="3">
        <v>7.1220039491799998</v>
      </c>
      <c r="H97" s="3">
        <v>4.0640373413999997</v>
      </c>
      <c r="I97" s="3">
        <v>4.0141916165499998</v>
      </c>
      <c r="J97" s="3">
        <v>3.8220913707799999</v>
      </c>
      <c r="K97" s="3">
        <v>3.5721673318399998</v>
      </c>
      <c r="L97" s="3">
        <v>3.3278920759299999</v>
      </c>
      <c r="M97" s="3">
        <v>3.3220950149299999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:35" hidden="1" outlineLevel="4" x14ac:dyDescent="0.25">
      <c r="A98" s="5" t="s">
        <v>2</v>
      </c>
      <c r="B98" s="3">
        <v>5.6233735685499999</v>
      </c>
      <c r="C98" s="3">
        <v>5.2762492952200004</v>
      </c>
      <c r="D98" s="3">
        <v>4.9786869033499999</v>
      </c>
      <c r="E98" s="3">
        <v>4.6960959691599999</v>
      </c>
      <c r="F98" s="3">
        <v>4.2809613091000003</v>
      </c>
      <c r="G98" s="3">
        <v>3.7812042780100001</v>
      </c>
      <c r="H98" s="3">
        <v>2.0632663342300002</v>
      </c>
      <c r="I98" s="3">
        <v>2.0790121349000001</v>
      </c>
      <c r="J98" s="3">
        <v>2.0197328241600001</v>
      </c>
      <c r="K98" s="3">
        <v>1.6351342905199999</v>
      </c>
      <c r="L98" s="3">
        <v>1.44745035037</v>
      </c>
      <c r="M98" s="3">
        <v>1.3577898526800001</v>
      </c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:35" hidden="1" outlineLevel="4" x14ac:dyDescent="0.25">
      <c r="A99" s="5" t="s">
        <v>5</v>
      </c>
      <c r="B99" s="3">
        <v>6.4209192393099999</v>
      </c>
      <c r="C99" s="3">
        <v>4.1036251590699999</v>
      </c>
      <c r="D99" s="3">
        <v>1.7735733011000001</v>
      </c>
      <c r="E99" s="3">
        <v>0.21081478455</v>
      </c>
      <c r="F99" s="3">
        <v>0.11139901528</v>
      </c>
      <c r="G99" s="3">
        <v>0.11118102065</v>
      </c>
      <c r="H99" s="3">
        <v>6.9932214559999997E-2</v>
      </c>
      <c r="I99" s="3">
        <v>2.6308394971000002</v>
      </c>
      <c r="J99" s="3">
        <v>4.0199935838299998</v>
      </c>
      <c r="K99" s="3">
        <v>4.0079169533899996</v>
      </c>
      <c r="L99" s="3">
        <v>4.0105808836100003</v>
      </c>
      <c r="M99" s="3">
        <v>4.29705094931</v>
      </c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s="10" customFormat="1" outlineLevel="2" x14ac:dyDescent="0.25">
      <c r="A100" s="13" t="s">
        <v>21</v>
      </c>
      <c r="B100" s="13">
        <f t="shared" ref="B100:M100" si="34">B101+B104+B110</f>
        <v>234.97496613933004</v>
      </c>
      <c r="C100" s="13">
        <f t="shared" si="34"/>
        <v>224.16539155474999</v>
      </c>
      <c r="D100" s="13">
        <f t="shared" si="34"/>
        <v>215.22171812061998</v>
      </c>
      <c r="E100" s="13">
        <f t="shared" si="34"/>
        <v>155.57301514644999</v>
      </c>
      <c r="F100" s="13">
        <f t="shared" si="34"/>
        <v>184.71200196788999</v>
      </c>
      <c r="G100" s="13">
        <f t="shared" si="34"/>
        <v>167.78706040486998</v>
      </c>
      <c r="H100" s="13">
        <f t="shared" si="34"/>
        <v>88.304349867979994</v>
      </c>
      <c r="I100" s="13">
        <f t="shared" si="34"/>
        <v>104.57507611724</v>
      </c>
      <c r="J100" s="13">
        <f t="shared" si="34"/>
        <v>96.106335241079989</v>
      </c>
      <c r="K100" s="13">
        <f t="shared" si="34"/>
        <v>78.760837487229992</v>
      </c>
      <c r="L100" s="13">
        <f t="shared" si="34"/>
        <v>56.408150145779999</v>
      </c>
      <c r="M100" s="13">
        <f t="shared" si="34"/>
        <v>134.38510915952</v>
      </c>
    </row>
    <row r="101" spans="1:35" outlineLevel="3" collapsed="1" x14ac:dyDescent="0.25">
      <c r="A101" s="4" t="s">
        <v>23</v>
      </c>
      <c r="B101" s="3">
        <f t="shared" ref="B101:M101" si="35">SUM(B102:B103)</f>
        <v>95.376860953920016</v>
      </c>
      <c r="C101" s="3">
        <f t="shared" si="35"/>
        <v>74.605806416869996</v>
      </c>
      <c r="D101" s="3">
        <f t="shared" si="35"/>
        <v>75.204670823139992</v>
      </c>
      <c r="E101" s="3">
        <f t="shared" si="35"/>
        <v>66.092460776889993</v>
      </c>
      <c r="F101" s="3">
        <f t="shared" si="35"/>
        <v>112.08163822739</v>
      </c>
      <c r="G101" s="3">
        <f t="shared" si="35"/>
        <v>60.529434373939999</v>
      </c>
      <c r="H101" s="3">
        <f t="shared" si="35"/>
        <v>45.395360929979994</v>
      </c>
      <c r="I101" s="3">
        <f t="shared" si="35"/>
        <v>49.028534510660002</v>
      </c>
      <c r="J101" s="3">
        <f t="shared" si="35"/>
        <v>36.750000014699999</v>
      </c>
      <c r="K101" s="3">
        <f t="shared" si="35"/>
        <v>42.000000016800001</v>
      </c>
      <c r="L101" s="3">
        <f t="shared" si="35"/>
        <v>21.000000008400001</v>
      </c>
      <c r="M101" s="3">
        <f t="shared" si="35"/>
        <v>78.000000077999999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hidden="1" outlineLevel="4" x14ac:dyDescent="0.25">
      <c r="A102" s="5" t="s">
        <v>1</v>
      </c>
      <c r="B102" s="3">
        <v>20.570930205860002</v>
      </c>
      <c r="C102" s="3">
        <v>13.62041135588</v>
      </c>
      <c r="D102" s="3">
        <v>14.94710576288</v>
      </c>
      <c r="E102" s="3">
        <v>6.2925457170900003</v>
      </c>
      <c r="F102" s="3">
        <v>52.77433816808</v>
      </c>
      <c r="G102" s="3">
        <v>1.7071893151199999</v>
      </c>
      <c r="H102" s="3">
        <v>0.11536087112</v>
      </c>
      <c r="I102" s="3">
        <v>2.853449106E-2</v>
      </c>
      <c r="J102" s="3">
        <v>36.750000014699999</v>
      </c>
      <c r="K102" s="3"/>
      <c r="L102" s="3"/>
      <c r="M102" s="3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hidden="1" outlineLevel="4" x14ac:dyDescent="0.25">
      <c r="A103" s="5" t="s">
        <v>2</v>
      </c>
      <c r="B103" s="3">
        <v>74.805930748060007</v>
      </c>
      <c r="C103" s="3">
        <v>60.985395060990001</v>
      </c>
      <c r="D103" s="3">
        <v>60.257565060259999</v>
      </c>
      <c r="E103" s="3">
        <v>59.7999150598</v>
      </c>
      <c r="F103" s="3">
        <v>59.307300059310002</v>
      </c>
      <c r="G103" s="3">
        <v>58.822245058820002</v>
      </c>
      <c r="H103" s="3">
        <v>45.280000058859997</v>
      </c>
      <c r="I103" s="3">
        <v>49.000000019600002</v>
      </c>
      <c r="J103" s="3"/>
      <c r="K103" s="3">
        <v>42.000000016800001</v>
      </c>
      <c r="L103" s="3">
        <v>21.000000008400001</v>
      </c>
      <c r="M103" s="3">
        <v>78.000000077999999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outlineLevel="3" collapsed="1" x14ac:dyDescent="0.25">
      <c r="A104" s="4" t="s">
        <v>24</v>
      </c>
      <c r="B104" s="3">
        <f t="shared" ref="B104:M104" si="36">SUM(B105:B109)</f>
        <v>4.5436101937600002</v>
      </c>
      <c r="C104" s="3">
        <f t="shared" si="36"/>
        <v>5.3310354189200009</v>
      </c>
      <c r="D104" s="3">
        <f t="shared" si="36"/>
        <v>8.1695246480399994</v>
      </c>
      <c r="E104" s="3">
        <f t="shared" si="36"/>
        <v>16.427572657980001</v>
      </c>
      <c r="F104" s="3">
        <f t="shared" si="36"/>
        <v>17.195292789260002</v>
      </c>
      <c r="G104" s="3">
        <f t="shared" si="36"/>
        <v>16.959694081120002</v>
      </c>
      <c r="H104" s="3">
        <f t="shared" si="36"/>
        <v>11.40863817312</v>
      </c>
      <c r="I104" s="3">
        <f t="shared" si="36"/>
        <v>10.728688609540001</v>
      </c>
      <c r="J104" s="3">
        <f t="shared" si="36"/>
        <v>20.463269535529999</v>
      </c>
      <c r="K104" s="3">
        <f t="shared" si="36"/>
        <v>5.9312553758000002</v>
      </c>
      <c r="L104" s="3">
        <f t="shared" si="36"/>
        <v>5.8577377795699999</v>
      </c>
      <c r="M104" s="3">
        <f t="shared" si="36"/>
        <v>6.0427279448100002</v>
      </c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hidden="1" outlineLevel="4" x14ac:dyDescent="0.25">
      <c r="A105" s="5" t="s">
        <v>6</v>
      </c>
      <c r="B105" s="3"/>
      <c r="C105" s="3"/>
      <c r="D105" s="3">
        <v>3.0000000028799998</v>
      </c>
      <c r="E105" s="3">
        <v>8.70000000846</v>
      </c>
      <c r="F105" s="3">
        <v>8.70000000846</v>
      </c>
      <c r="G105" s="3">
        <v>8.70000000846</v>
      </c>
      <c r="H105" s="3">
        <v>5.4713333402800002</v>
      </c>
      <c r="I105" s="3">
        <v>5.4133333353599999</v>
      </c>
      <c r="J105" s="3">
        <v>3.5466666689099999</v>
      </c>
      <c r="K105" s="3"/>
      <c r="L105" s="3"/>
      <c r="M105" s="3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hidden="1" outlineLevel="4" x14ac:dyDescent="0.25">
      <c r="A106" s="5" t="s">
        <v>1</v>
      </c>
      <c r="B106" s="3">
        <v>2.4348487971599999</v>
      </c>
      <c r="C106" s="3">
        <v>2.6853957774400001</v>
      </c>
      <c r="D106" s="3">
        <v>2.6003212640400002</v>
      </c>
      <c r="E106" s="3">
        <v>4.3319165829199999</v>
      </c>
      <c r="F106" s="3">
        <v>5.0996367141999999</v>
      </c>
      <c r="G106" s="3">
        <v>4.8640380060600004</v>
      </c>
      <c r="H106" s="3">
        <v>3.8018144614199998</v>
      </c>
      <c r="I106" s="3">
        <v>3.20250261176</v>
      </c>
      <c r="J106" s="3">
        <v>2.7825437700000002</v>
      </c>
      <c r="K106" s="3">
        <v>2.7956515065800001</v>
      </c>
      <c r="L106" s="3">
        <v>2.8148234079900001</v>
      </c>
      <c r="M106" s="3">
        <v>3.0158822249599999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hidden="1" outlineLevel="4" x14ac:dyDescent="0.25">
      <c r="A107" s="5" t="s">
        <v>3</v>
      </c>
      <c r="B107" s="3">
        <v>0.30708118658</v>
      </c>
      <c r="C107" s="3">
        <v>0.30708118263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idden="1" outlineLevel="4" x14ac:dyDescent="0.25">
      <c r="A108" s="5" t="s">
        <v>4</v>
      </c>
      <c r="B108" s="3">
        <v>1.80168021002</v>
      </c>
      <c r="C108" s="3">
        <v>2.3385584588500001</v>
      </c>
      <c r="D108" s="3">
        <v>2.5692033811199999</v>
      </c>
      <c r="E108" s="3">
        <v>3.3956560666</v>
      </c>
      <c r="F108" s="3">
        <v>3.3956560666</v>
      </c>
      <c r="G108" s="3">
        <v>3.3956560666</v>
      </c>
      <c r="H108" s="3">
        <v>2.13549037142</v>
      </c>
      <c r="I108" s="3">
        <v>2.1128526624199999</v>
      </c>
      <c r="J108" s="3">
        <v>3.1356041380200002</v>
      </c>
      <c r="K108" s="3">
        <v>3.1356038692200001</v>
      </c>
      <c r="L108" s="3">
        <v>3.0429143715800002</v>
      </c>
      <c r="M108" s="3">
        <v>3.0268457198499998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hidden="1" outlineLevel="4" x14ac:dyDescent="0.25">
      <c r="A109" s="5" t="s">
        <v>2</v>
      </c>
      <c r="B109" s="3"/>
      <c r="C109" s="3"/>
      <c r="D109" s="3"/>
      <c r="E109" s="3"/>
      <c r="F109" s="3"/>
      <c r="G109" s="3"/>
      <c r="H109" s="3"/>
      <c r="I109" s="3"/>
      <c r="J109" s="3">
        <v>10.9984549586</v>
      </c>
      <c r="K109" s="3"/>
      <c r="L109" s="3"/>
      <c r="M109" s="3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outlineLevel="3" collapsed="1" x14ac:dyDescent="0.25">
      <c r="A110" s="4" t="s">
        <v>25</v>
      </c>
      <c r="B110" s="3">
        <f t="shared" ref="B110:M110" si="37">SUM(B111:B113)</f>
        <v>135.05449499165002</v>
      </c>
      <c r="C110" s="3">
        <f t="shared" si="37"/>
        <v>144.22854971895998</v>
      </c>
      <c r="D110" s="3">
        <f t="shared" si="37"/>
        <v>131.84752264944001</v>
      </c>
      <c r="E110" s="3">
        <f t="shared" si="37"/>
        <v>73.052981711580003</v>
      </c>
      <c r="F110" s="3">
        <f t="shared" si="37"/>
        <v>55.43507095124</v>
      </c>
      <c r="G110" s="3">
        <f t="shared" si="37"/>
        <v>90.297931949809993</v>
      </c>
      <c r="H110" s="3">
        <f t="shared" si="37"/>
        <v>31.50035076488</v>
      </c>
      <c r="I110" s="3">
        <f t="shared" si="37"/>
        <v>44.817852997040006</v>
      </c>
      <c r="J110" s="3">
        <f t="shared" si="37"/>
        <v>38.893065690850001</v>
      </c>
      <c r="K110" s="3">
        <f t="shared" si="37"/>
        <v>30.829582094629998</v>
      </c>
      <c r="L110" s="3">
        <f t="shared" si="37"/>
        <v>29.55041235781</v>
      </c>
      <c r="M110" s="3">
        <f t="shared" si="37"/>
        <v>50.342381136710003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hidden="1" outlineLevel="4" x14ac:dyDescent="0.25">
      <c r="A111" s="5" t="s">
        <v>1</v>
      </c>
      <c r="B111" s="3">
        <v>36.632450788310003</v>
      </c>
      <c r="C111" s="3">
        <v>13.69532469338</v>
      </c>
      <c r="D111" s="3">
        <v>20.499610049080001</v>
      </c>
      <c r="E111" s="3">
        <v>27.92091415758</v>
      </c>
      <c r="F111" s="3">
        <v>27.834943797419999</v>
      </c>
      <c r="G111" s="3">
        <v>63.7449438409</v>
      </c>
      <c r="H111" s="3">
        <v>17.14944255791</v>
      </c>
      <c r="I111" s="3">
        <v>33.105450354730003</v>
      </c>
      <c r="J111" s="3">
        <v>29.54420304285</v>
      </c>
      <c r="K111" s="3">
        <v>24.200790736209999</v>
      </c>
      <c r="L111" s="3">
        <v>24.065234533289999</v>
      </c>
      <c r="M111" s="3">
        <v>44.610679892770001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hidden="1" outlineLevel="4" x14ac:dyDescent="0.25">
      <c r="A112" s="5" t="s">
        <v>2</v>
      </c>
      <c r="B112" s="3">
        <v>26.254531071679999</v>
      </c>
      <c r="C112" s="3">
        <v>26.650781216670001</v>
      </c>
      <c r="D112" s="3">
        <v>26.57466251556</v>
      </c>
      <c r="E112" s="3">
        <v>28.157505037020002</v>
      </c>
      <c r="F112" s="3">
        <v>27.600127153820001</v>
      </c>
      <c r="G112" s="3">
        <v>26.55298810891</v>
      </c>
      <c r="H112" s="3">
        <v>14.350908206970001</v>
      </c>
      <c r="I112" s="3">
        <v>11.71240264231</v>
      </c>
      <c r="J112" s="3">
        <v>9.3488626480000008</v>
      </c>
      <c r="K112" s="3">
        <v>6.62879135842</v>
      </c>
      <c r="L112" s="3">
        <v>5.48517782452</v>
      </c>
      <c r="M112" s="3">
        <v>5.7317012439399999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hidden="1" outlineLevel="4" x14ac:dyDescent="0.25">
      <c r="A113" s="5" t="s">
        <v>5</v>
      </c>
      <c r="B113" s="3">
        <v>72.167513131660002</v>
      </c>
      <c r="C113" s="3">
        <v>103.88244380891</v>
      </c>
      <c r="D113" s="3">
        <v>84.773250084799997</v>
      </c>
      <c r="E113" s="3">
        <v>16.974562516980001</v>
      </c>
      <c r="F113" s="3"/>
      <c r="G113" s="3"/>
      <c r="H113" s="3"/>
      <c r="I113" s="3"/>
      <c r="J113" s="3"/>
      <c r="K113" s="3"/>
      <c r="L113" s="3"/>
      <c r="M113" s="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:35" x14ac:dyDescent="0.25"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7" spans="1:35" s="7" customFormat="1" x14ac:dyDescent="0.25">
      <c r="A117" s="6"/>
      <c r="B117" s="6">
        <v>2036</v>
      </c>
      <c r="C117" s="6">
        <v>2037</v>
      </c>
      <c r="D117" s="6">
        <v>2038</v>
      </c>
      <c r="E117" s="6">
        <v>2039</v>
      </c>
      <c r="F117" s="6">
        <v>2040</v>
      </c>
      <c r="G117" s="6">
        <v>2041</v>
      </c>
      <c r="H117" s="6">
        <v>2042</v>
      </c>
      <c r="I117" s="6">
        <v>2043</v>
      </c>
      <c r="J117" s="6">
        <v>2044</v>
      </c>
      <c r="K117" s="6">
        <v>2045</v>
      </c>
      <c r="L117" s="6">
        <v>2046</v>
      </c>
      <c r="M117" s="6">
        <v>2047</v>
      </c>
    </row>
    <row r="118" spans="1:35" s="10" customFormat="1" x14ac:dyDescent="0.25">
      <c r="A118" s="8" t="s">
        <v>15</v>
      </c>
      <c r="B118" s="9">
        <f t="shared" ref="B118:M118" si="38">B119+B136</f>
        <v>186.39308298319</v>
      </c>
      <c r="C118" s="9">
        <f t="shared" si="38"/>
        <v>216.93506238615998</v>
      </c>
      <c r="D118" s="9">
        <f t="shared" si="38"/>
        <v>60.872269180960004</v>
      </c>
      <c r="E118" s="9">
        <f t="shared" si="38"/>
        <v>58.03282295092</v>
      </c>
      <c r="F118" s="9">
        <f t="shared" si="38"/>
        <v>71.230461573200003</v>
      </c>
      <c r="G118" s="9">
        <f t="shared" si="38"/>
        <v>49.337569528620001</v>
      </c>
      <c r="H118" s="9">
        <f t="shared" si="38"/>
        <v>109.27392469170999</v>
      </c>
      <c r="I118" s="9">
        <f t="shared" si="38"/>
        <v>42.577151731649998</v>
      </c>
      <c r="J118" s="9">
        <f t="shared" si="38"/>
        <v>41.546000418939997</v>
      </c>
      <c r="K118" s="9">
        <f t="shared" si="38"/>
        <v>40.56511757322</v>
      </c>
      <c r="L118" s="9">
        <f t="shared" si="38"/>
        <v>39.043843718239998</v>
      </c>
      <c r="M118" s="9">
        <f t="shared" si="38"/>
        <v>37.537659392759998</v>
      </c>
    </row>
    <row r="119" spans="1:35" s="10" customFormat="1" outlineLevel="1" x14ac:dyDescent="0.25">
      <c r="A119" s="20" t="s">
        <v>16</v>
      </c>
      <c r="B119" s="12">
        <f t="shared" ref="B119:M119" si="39">B120+B129</f>
        <v>138.18308571</v>
      </c>
      <c r="C119" s="12">
        <f t="shared" si="39"/>
        <v>172.379157752</v>
      </c>
      <c r="D119" s="12">
        <f t="shared" si="39"/>
        <v>38.308120184000003</v>
      </c>
      <c r="E119" s="12">
        <f t="shared" si="39"/>
        <v>37.437082615999998</v>
      </c>
      <c r="F119" s="12">
        <f t="shared" si="39"/>
        <v>36.566045047999999</v>
      </c>
      <c r="G119" s="12">
        <f t="shared" si="39"/>
        <v>35.695007480000001</v>
      </c>
      <c r="H119" s="12">
        <f t="shared" si="39"/>
        <v>34.823969912000003</v>
      </c>
      <c r="I119" s="12">
        <f t="shared" si="39"/>
        <v>33.952932343999997</v>
      </c>
      <c r="J119" s="12">
        <f t="shared" si="39"/>
        <v>33.081894775999999</v>
      </c>
      <c r="K119" s="12">
        <f t="shared" si="39"/>
        <v>32.210857208</v>
      </c>
      <c r="L119" s="12">
        <f t="shared" si="39"/>
        <v>31.339819640000002</v>
      </c>
      <c r="M119" s="12">
        <f t="shared" si="39"/>
        <v>30.468789072</v>
      </c>
    </row>
    <row r="120" spans="1:35" s="10" customFormat="1" outlineLevel="2" x14ac:dyDescent="0.25">
      <c r="A120" s="13" t="s">
        <v>17</v>
      </c>
      <c r="B120" s="13">
        <f t="shared" ref="B120:M120" si="40">B121+B123+B125</f>
        <v>54.262041709999998</v>
      </c>
      <c r="C120" s="13">
        <f t="shared" si="40"/>
        <v>40.281413751999999</v>
      </c>
      <c r="D120" s="13">
        <f t="shared" si="40"/>
        <v>26.210376184000001</v>
      </c>
      <c r="E120" s="13">
        <f t="shared" si="40"/>
        <v>25.339338615999999</v>
      </c>
      <c r="F120" s="13">
        <f t="shared" si="40"/>
        <v>24.468301048000001</v>
      </c>
      <c r="G120" s="13">
        <f t="shared" si="40"/>
        <v>23.597263479999999</v>
      </c>
      <c r="H120" s="13">
        <f t="shared" si="40"/>
        <v>22.726225912</v>
      </c>
      <c r="I120" s="13">
        <f t="shared" si="40"/>
        <v>21.855188343999998</v>
      </c>
      <c r="J120" s="13">
        <f t="shared" si="40"/>
        <v>20.984150776</v>
      </c>
      <c r="K120" s="13">
        <f t="shared" si="40"/>
        <v>20.113113208000001</v>
      </c>
      <c r="L120" s="13">
        <f t="shared" si="40"/>
        <v>19.242075639999999</v>
      </c>
      <c r="M120" s="13">
        <f t="shared" si="40"/>
        <v>18.371038072000001</v>
      </c>
    </row>
    <row r="121" spans="1:35" outlineLevel="3" collapsed="1" x14ac:dyDescent="0.25">
      <c r="A121" s="4" t="s">
        <v>18</v>
      </c>
      <c r="B121" s="3">
        <f t="shared" ref="B121:M121" si="41">SUM(B122:B122)</f>
        <v>0</v>
      </c>
      <c r="C121" s="3">
        <f t="shared" si="41"/>
        <v>0</v>
      </c>
      <c r="D121" s="3">
        <f t="shared" si="41"/>
        <v>0</v>
      </c>
      <c r="E121" s="3">
        <f t="shared" si="41"/>
        <v>0</v>
      </c>
      <c r="F121" s="3">
        <f t="shared" si="41"/>
        <v>0</v>
      </c>
      <c r="G121" s="3">
        <f t="shared" si="41"/>
        <v>0</v>
      </c>
      <c r="H121" s="3">
        <f t="shared" si="41"/>
        <v>0</v>
      </c>
      <c r="I121" s="3">
        <f t="shared" si="41"/>
        <v>0</v>
      </c>
      <c r="J121" s="3">
        <f t="shared" si="41"/>
        <v>0</v>
      </c>
      <c r="K121" s="3">
        <f t="shared" si="41"/>
        <v>0</v>
      </c>
      <c r="L121" s="3">
        <f t="shared" si="41"/>
        <v>0</v>
      </c>
      <c r="M121" s="3">
        <f t="shared" si="41"/>
        <v>0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hidden="1" outlineLevel="4" x14ac:dyDescent="0.25">
      <c r="A122" s="5" t="s">
        <v>0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outlineLevel="3" collapsed="1" x14ac:dyDescent="0.25">
      <c r="A123" s="4" t="s">
        <v>19</v>
      </c>
      <c r="B123" s="3">
        <f t="shared" ref="B123:M123" si="42">SUM(B124:B124)</f>
        <v>0</v>
      </c>
      <c r="C123" s="3">
        <f t="shared" si="42"/>
        <v>0</v>
      </c>
      <c r="D123" s="3">
        <f t="shared" si="42"/>
        <v>0</v>
      </c>
      <c r="E123" s="3">
        <f t="shared" si="42"/>
        <v>0</v>
      </c>
      <c r="F123" s="3">
        <f t="shared" si="42"/>
        <v>0</v>
      </c>
      <c r="G123" s="3">
        <f t="shared" si="42"/>
        <v>0</v>
      </c>
      <c r="H123" s="3">
        <f t="shared" si="42"/>
        <v>0</v>
      </c>
      <c r="I123" s="3">
        <f t="shared" si="42"/>
        <v>0</v>
      </c>
      <c r="J123" s="3">
        <f t="shared" si="42"/>
        <v>0</v>
      </c>
      <c r="K123" s="3">
        <f t="shared" si="42"/>
        <v>0</v>
      </c>
      <c r="L123" s="3">
        <f t="shared" si="42"/>
        <v>0</v>
      </c>
      <c r="M123" s="3">
        <f t="shared" si="42"/>
        <v>0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hidden="1" outlineLevel="4" x14ac:dyDescent="0.25">
      <c r="A124" s="5" t="s">
        <v>0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outlineLevel="3" collapsed="1" x14ac:dyDescent="0.25">
      <c r="A125" s="4" t="s">
        <v>20</v>
      </c>
      <c r="B125" s="3">
        <f t="shared" ref="B125:M125" si="43">SUM(B126:B128)</f>
        <v>54.262041709999998</v>
      </c>
      <c r="C125" s="3">
        <f t="shared" si="43"/>
        <v>40.281413751999999</v>
      </c>
      <c r="D125" s="3">
        <f t="shared" si="43"/>
        <v>26.210376184000001</v>
      </c>
      <c r="E125" s="3">
        <f t="shared" si="43"/>
        <v>25.339338615999999</v>
      </c>
      <c r="F125" s="3">
        <f t="shared" si="43"/>
        <v>24.468301048000001</v>
      </c>
      <c r="G125" s="3">
        <f t="shared" si="43"/>
        <v>23.597263479999999</v>
      </c>
      <c r="H125" s="3">
        <f t="shared" si="43"/>
        <v>22.726225912</v>
      </c>
      <c r="I125" s="3">
        <f t="shared" si="43"/>
        <v>21.855188343999998</v>
      </c>
      <c r="J125" s="3">
        <f t="shared" si="43"/>
        <v>20.984150776</v>
      </c>
      <c r="K125" s="3">
        <f t="shared" si="43"/>
        <v>20.113113208000001</v>
      </c>
      <c r="L125" s="3">
        <f t="shared" si="43"/>
        <v>19.242075639999999</v>
      </c>
      <c r="M125" s="3">
        <f t="shared" si="43"/>
        <v>18.371038072000001</v>
      </c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hidden="1" outlineLevel="4" x14ac:dyDescent="0.25">
      <c r="A126" s="5" t="s">
        <v>1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hidden="1" outlineLevel="4" x14ac:dyDescent="0.25">
      <c r="A127" s="5" t="s">
        <v>0</v>
      </c>
      <c r="B127" s="3">
        <v>54.262041709999998</v>
      </c>
      <c r="C127" s="3">
        <v>40.281413751999999</v>
      </c>
      <c r="D127" s="3">
        <v>26.210376184000001</v>
      </c>
      <c r="E127" s="3">
        <v>25.339338615999999</v>
      </c>
      <c r="F127" s="3">
        <v>24.468301048000001</v>
      </c>
      <c r="G127" s="3">
        <v>23.597263479999999</v>
      </c>
      <c r="H127" s="3">
        <v>22.726225912</v>
      </c>
      <c r="I127" s="3">
        <v>21.855188343999998</v>
      </c>
      <c r="J127" s="3">
        <v>20.984150776</v>
      </c>
      <c r="K127" s="3">
        <v>20.113113208000001</v>
      </c>
      <c r="L127" s="3">
        <v>19.242075639999999</v>
      </c>
      <c r="M127" s="3">
        <v>18.371038072000001</v>
      </c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hidden="1" outlineLevel="4" x14ac:dyDescent="0.25">
      <c r="A128" s="5" t="s">
        <v>2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s="10" customFormat="1" outlineLevel="2" x14ac:dyDescent="0.25">
      <c r="A129" s="13" t="s">
        <v>21</v>
      </c>
      <c r="B129" s="13">
        <f t="shared" ref="B129:M129" si="44">B130+B132</f>
        <v>83.921043999999995</v>
      </c>
      <c r="C129" s="13">
        <f t="shared" si="44"/>
        <v>132.09774400000001</v>
      </c>
      <c r="D129" s="13">
        <f t="shared" si="44"/>
        <v>12.097744</v>
      </c>
      <c r="E129" s="13">
        <f t="shared" si="44"/>
        <v>12.097744</v>
      </c>
      <c r="F129" s="13">
        <f t="shared" si="44"/>
        <v>12.097744</v>
      </c>
      <c r="G129" s="13">
        <f t="shared" si="44"/>
        <v>12.097744</v>
      </c>
      <c r="H129" s="13">
        <f t="shared" si="44"/>
        <v>12.097744</v>
      </c>
      <c r="I129" s="13">
        <f t="shared" si="44"/>
        <v>12.097744</v>
      </c>
      <c r="J129" s="13">
        <f t="shared" si="44"/>
        <v>12.097744</v>
      </c>
      <c r="K129" s="13">
        <f t="shared" si="44"/>
        <v>12.097744</v>
      </c>
      <c r="L129" s="13">
        <f t="shared" si="44"/>
        <v>12.097744</v>
      </c>
      <c r="M129" s="13">
        <f t="shared" si="44"/>
        <v>12.097751000000001</v>
      </c>
    </row>
    <row r="130" spans="1:35" outlineLevel="3" collapsed="1" x14ac:dyDescent="0.25">
      <c r="A130" s="4" t="s">
        <v>19</v>
      </c>
      <c r="B130" s="3">
        <f t="shared" ref="B130:M130" si="45">SUM(B131:B131)</f>
        <v>0</v>
      </c>
      <c r="C130" s="3">
        <f t="shared" si="45"/>
        <v>0</v>
      </c>
      <c r="D130" s="3">
        <f t="shared" si="45"/>
        <v>0</v>
      </c>
      <c r="E130" s="3">
        <f t="shared" si="45"/>
        <v>0</v>
      </c>
      <c r="F130" s="3">
        <f t="shared" si="45"/>
        <v>0</v>
      </c>
      <c r="G130" s="3">
        <f t="shared" si="45"/>
        <v>0</v>
      </c>
      <c r="H130" s="3">
        <f t="shared" si="45"/>
        <v>0</v>
      </c>
      <c r="I130" s="3">
        <f t="shared" si="45"/>
        <v>0</v>
      </c>
      <c r="J130" s="3">
        <f t="shared" si="45"/>
        <v>0</v>
      </c>
      <c r="K130" s="3">
        <f t="shared" si="45"/>
        <v>0</v>
      </c>
      <c r="L130" s="3">
        <f t="shared" si="45"/>
        <v>0</v>
      </c>
      <c r="M130" s="3">
        <f t="shared" si="45"/>
        <v>0</v>
      </c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hidden="1" outlineLevel="4" x14ac:dyDescent="0.25">
      <c r="A131" s="5" t="s">
        <v>0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outlineLevel="3" collapsed="1" x14ac:dyDescent="0.25">
      <c r="A132" s="4" t="s">
        <v>20</v>
      </c>
      <c r="B132" s="3">
        <f t="shared" ref="B132:M132" si="46">SUM(B133:B135)</f>
        <v>83.921043999999995</v>
      </c>
      <c r="C132" s="3">
        <f t="shared" si="46"/>
        <v>132.09774400000001</v>
      </c>
      <c r="D132" s="3">
        <f t="shared" si="46"/>
        <v>12.097744</v>
      </c>
      <c r="E132" s="3">
        <f t="shared" si="46"/>
        <v>12.097744</v>
      </c>
      <c r="F132" s="3">
        <f t="shared" si="46"/>
        <v>12.097744</v>
      </c>
      <c r="G132" s="3">
        <f t="shared" si="46"/>
        <v>12.097744</v>
      </c>
      <c r="H132" s="3">
        <f t="shared" si="46"/>
        <v>12.097744</v>
      </c>
      <c r="I132" s="3">
        <f t="shared" si="46"/>
        <v>12.097744</v>
      </c>
      <c r="J132" s="3">
        <f t="shared" si="46"/>
        <v>12.097744</v>
      </c>
      <c r="K132" s="3">
        <f t="shared" si="46"/>
        <v>12.097744</v>
      </c>
      <c r="L132" s="3">
        <f t="shared" si="46"/>
        <v>12.097744</v>
      </c>
      <c r="M132" s="3">
        <f t="shared" si="46"/>
        <v>12.097751000000001</v>
      </c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hidden="1" outlineLevel="4" x14ac:dyDescent="0.25">
      <c r="A133" s="5" t="s">
        <v>1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hidden="1" outlineLevel="4" x14ac:dyDescent="0.25">
      <c r="A134" s="5" t="s">
        <v>0</v>
      </c>
      <c r="B134" s="3">
        <v>83.921043999999995</v>
      </c>
      <c r="C134" s="3">
        <v>132.09774400000001</v>
      </c>
      <c r="D134" s="3">
        <v>12.097744</v>
      </c>
      <c r="E134" s="3">
        <v>12.097744</v>
      </c>
      <c r="F134" s="3">
        <v>12.097744</v>
      </c>
      <c r="G134" s="3">
        <v>12.097744</v>
      </c>
      <c r="H134" s="3">
        <v>12.097744</v>
      </c>
      <c r="I134" s="3">
        <v>12.097744</v>
      </c>
      <c r="J134" s="3">
        <v>12.097744</v>
      </c>
      <c r="K134" s="3">
        <v>12.097744</v>
      </c>
      <c r="L134" s="3">
        <v>12.097744</v>
      </c>
      <c r="M134" s="3">
        <v>12.097751000000001</v>
      </c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hidden="1" outlineLevel="4" x14ac:dyDescent="0.25">
      <c r="A135" s="5" t="s">
        <v>2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s="10" customFormat="1" outlineLevel="1" x14ac:dyDescent="0.25">
      <c r="A136" s="11" t="s">
        <v>22</v>
      </c>
      <c r="B136" s="12">
        <f t="shared" ref="B136:M136" si="47">B137+B157</f>
        <v>48.209997273190005</v>
      </c>
      <c r="C136" s="12">
        <f t="shared" si="47"/>
        <v>44.555904634160001</v>
      </c>
      <c r="D136" s="12">
        <f t="shared" si="47"/>
        <v>22.56414899696</v>
      </c>
      <c r="E136" s="12">
        <f t="shared" si="47"/>
        <v>20.595740334920002</v>
      </c>
      <c r="F136" s="12">
        <f t="shared" si="47"/>
        <v>34.664416525200004</v>
      </c>
      <c r="G136" s="12">
        <f t="shared" si="47"/>
        <v>13.64256204862</v>
      </c>
      <c r="H136" s="12">
        <f t="shared" si="47"/>
        <v>74.449954779709998</v>
      </c>
      <c r="I136" s="12">
        <f t="shared" si="47"/>
        <v>8.6242193876499993</v>
      </c>
      <c r="J136" s="12">
        <f t="shared" si="47"/>
        <v>8.4641056429399999</v>
      </c>
      <c r="K136" s="12">
        <f t="shared" si="47"/>
        <v>8.35426036522</v>
      </c>
      <c r="L136" s="12">
        <f t="shared" si="47"/>
        <v>7.7040240782399998</v>
      </c>
      <c r="M136" s="12">
        <f t="shared" si="47"/>
        <v>7.0688703207599994</v>
      </c>
    </row>
    <row r="137" spans="1:35" s="10" customFormat="1" outlineLevel="2" x14ac:dyDescent="0.25">
      <c r="A137" s="13" t="s">
        <v>17</v>
      </c>
      <c r="B137" s="13">
        <f t="shared" ref="B137:M137" si="48">B138+B144+B147+B153</f>
        <v>8.9155298314499998</v>
      </c>
      <c r="C137" s="13">
        <f t="shared" si="48"/>
        <v>8.54268826757</v>
      </c>
      <c r="D137" s="13">
        <f t="shared" si="48"/>
        <v>8.1041700147599993</v>
      </c>
      <c r="E137" s="13">
        <f t="shared" si="48"/>
        <v>7.8755720474600004</v>
      </c>
      <c r="F137" s="13">
        <f t="shared" si="48"/>
        <v>7.6960335882300006</v>
      </c>
      <c r="G137" s="13">
        <f t="shared" si="48"/>
        <v>5.4858745430199995</v>
      </c>
      <c r="H137" s="13">
        <f t="shared" si="48"/>
        <v>5.3538308111899999</v>
      </c>
      <c r="I137" s="13">
        <f t="shared" si="48"/>
        <v>3.1596111520399996</v>
      </c>
      <c r="J137" s="13">
        <f t="shared" si="48"/>
        <v>3.1025344045000001</v>
      </c>
      <c r="K137" s="13">
        <f t="shared" si="48"/>
        <v>3.0324522244500001</v>
      </c>
      <c r="L137" s="13">
        <f t="shared" si="48"/>
        <v>2.9754810333699999</v>
      </c>
      <c r="M137" s="13">
        <f t="shared" si="48"/>
        <v>2.9175766484999999</v>
      </c>
    </row>
    <row r="138" spans="1:35" outlineLevel="3" collapsed="1" x14ac:dyDescent="0.25">
      <c r="A138" s="4" t="s">
        <v>18</v>
      </c>
      <c r="B138" s="3">
        <f t="shared" ref="B138:M138" si="49">SUM(B139:B143)</f>
        <v>8.235000009E-2</v>
      </c>
      <c r="C138" s="3">
        <f t="shared" si="49"/>
        <v>8.235000009E-2</v>
      </c>
      <c r="D138" s="3">
        <f t="shared" si="49"/>
        <v>8.235000009E-2</v>
      </c>
      <c r="E138" s="3">
        <f t="shared" si="49"/>
        <v>8.235000009E-2</v>
      </c>
      <c r="F138" s="3">
        <f t="shared" si="49"/>
        <v>8.235000009E-2</v>
      </c>
      <c r="G138" s="3">
        <f t="shared" si="49"/>
        <v>8.2050000090000005E-2</v>
      </c>
      <c r="H138" s="3">
        <f t="shared" si="49"/>
        <v>8.2050000090000005E-2</v>
      </c>
      <c r="I138" s="3">
        <f t="shared" si="49"/>
        <v>8.2050000090000005E-2</v>
      </c>
      <c r="J138" s="3">
        <f t="shared" si="49"/>
        <v>8.2050000090000005E-2</v>
      </c>
      <c r="K138" s="3">
        <f t="shared" si="49"/>
        <v>8.2050000090000005E-2</v>
      </c>
      <c r="L138" s="3">
        <f t="shared" si="49"/>
        <v>8.2050000090000005E-2</v>
      </c>
      <c r="M138" s="3">
        <f t="shared" si="49"/>
        <v>8.2050000090000005E-2</v>
      </c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hidden="1" outlineLevel="4" x14ac:dyDescent="0.25">
      <c r="A139" s="5" t="s">
        <v>1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hidden="1" outlineLevel="4" x14ac:dyDescent="0.25">
      <c r="A140" s="5" t="s">
        <v>3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hidden="1" outlineLevel="4" x14ac:dyDescent="0.25">
      <c r="A141" s="5" t="s">
        <v>4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hidden="1" outlineLevel="4" x14ac:dyDescent="0.25">
      <c r="A142" s="5" t="s">
        <v>0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hidden="1" outlineLevel="4" x14ac:dyDescent="0.25">
      <c r="A143" s="5" t="s">
        <v>2</v>
      </c>
      <c r="B143" s="3">
        <v>8.235000009E-2</v>
      </c>
      <c r="C143" s="3">
        <v>8.235000009E-2</v>
      </c>
      <c r="D143" s="3">
        <v>8.235000009E-2</v>
      </c>
      <c r="E143" s="3">
        <v>8.235000009E-2</v>
      </c>
      <c r="F143" s="3">
        <v>8.235000009E-2</v>
      </c>
      <c r="G143" s="3">
        <v>8.2050000090000005E-2</v>
      </c>
      <c r="H143" s="3">
        <v>8.2050000090000005E-2</v>
      </c>
      <c r="I143" s="3">
        <v>8.2050000090000005E-2</v>
      </c>
      <c r="J143" s="3">
        <v>8.2050000090000005E-2</v>
      </c>
      <c r="K143" s="3">
        <v>8.2050000090000005E-2</v>
      </c>
      <c r="L143" s="3">
        <v>8.2050000090000005E-2</v>
      </c>
      <c r="M143" s="3">
        <v>8.2050000090000005E-2</v>
      </c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outlineLevel="3" collapsed="1" x14ac:dyDescent="0.25">
      <c r="A144" s="4" t="s">
        <v>23</v>
      </c>
      <c r="B144" s="3">
        <f t="shared" ref="B144:M144" si="50">SUM(B145:B146)</f>
        <v>0</v>
      </c>
      <c r="C144" s="3">
        <f t="shared" si="50"/>
        <v>0</v>
      </c>
      <c r="D144" s="3">
        <f t="shared" si="50"/>
        <v>0</v>
      </c>
      <c r="E144" s="3">
        <f t="shared" si="50"/>
        <v>0</v>
      </c>
      <c r="F144" s="3">
        <f t="shared" si="50"/>
        <v>0</v>
      </c>
      <c r="G144" s="3">
        <f t="shared" si="50"/>
        <v>0</v>
      </c>
      <c r="H144" s="3">
        <f t="shared" si="50"/>
        <v>0</v>
      </c>
      <c r="I144" s="3">
        <f t="shared" si="50"/>
        <v>0</v>
      </c>
      <c r="J144" s="3">
        <f t="shared" si="50"/>
        <v>0</v>
      </c>
      <c r="K144" s="3">
        <f t="shared" si="50"/>
        <v>0</v>
      </c>
      <c r="L144" s="3">
        <f t="shared" si="50"/>
        <v>0</v>
      </c>
      <c r="M144" s="3">
        <f t="shared" si="50"/>
        <v>0</v>
      </c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hidden="1" outlineLevel="4" x14ac:dyDescent="0.25">
      <c r="A145" s="5" t="s">
        <v>1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hidden="1" outlineLevel="4" x14ac:dyDescent="0.25">
      <c r="A146" s="5" t="s">
        <v>2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outlineLevel="3" collapsed="1" x14ac:dyDescent="0.25">
      <c r="A147" s="4" t="s">
        <v>24</v>
      </c>
      <c r="B147" s="3">
        <f t="shared" ref="B147:M147" si="51">SUM(B148:B152)</f>
        <v>0.23983283250000001</v>
      </c>
      <c r="C147" s="3">
        <f t="shared" si="51"/>
        <v>0.19845882293</v>
      </c>
      <c r="D147" s="3">
        <f t="shared" si="51"/>
        <v>0.17420945655</v>
      </c>
      <c r="E147" s="3">
        <f t="shared" si="51"/>
        <v>0.16144750789000001</v>
      </c>
      <c r="F147" s="3">
        <f t="shared" si="51"/>
        <v>0.14907162766000001</v>
      </c>
      <c r="G147" s="3">
        <f t="shared" si="51"/>
        <v>0.13592348183</v>
      </c>
      <c r="H147" s="3">
        <f t="shared" si="51"/>
        <v>0.12316150081</v>
      </c>
      <c r="I147" s="3">
        <f t="shared" si="51"/>
        <v>0.11039948798</v>
      </c>
      <c r="J147" s="3">
        <f t="shared" si="51"/>
        <v>9.7900307300000003E-2</v>
      </c>
      <c r="K147" s="3">
        <f t="shared" si="51"/>
        <v>8.4875430129999999E-2</v>
      </c>
      <c r="L147" s="3">
        <f t="shared" si="51"/>
        <v>7.2903394730000001E-2</v>
      </c>
      <c r="M147" s="3">
        <f t="shared" si="51"/>
        <v>6.1208258200000004E-2</v>
      </c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hidden="1" outlineLevel="4" x14ac:dyDescent="0.25">
      <c r="A148" s="5" t="s">
        <v>6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:35" hidden="1" outlineLevel="4" x14ac:dyDescent="0.25">
      <c r="A149" s="5" t="s">
        <v>1</v>
      </c>
      <c r="B149" s="3">
        <v>5.9240488610000003E-2</v>
      </c>
      <c r="C149" s="3">
        <v>2.9431834149999999E-2</v>
      </c>
      <c r="D149" s="3">
        <v>1.6246781809999999E-2</v>
      </c>
      <c r="E149" s="3">
        <v>1.454914601E-2</v>
      </c>
      <c r="F149" s="3">
        <v>1.2857791610000001E-2</v>
      </c>
      <c r="G149" s="3">
        <v>1.1153747449999999E-2</v>
      </c>
      <c r="H149" s="3">
        <v>9.4560801599999997E-3</v>
      </c>
      <c r="I149" s="3">
        <v>7.7583813500000003E-3</v>
      </c>
      <c r="J149" s="3">
        <v>6.0649788399999996E-3</v>
      </c>
      <c r="K149" s="3">
        <v>4.3629509900000004E-3</v>
      </c>
      <c r="L149" s="3">
        <v>3.4552290200000001E-3</v>
      </c>
      <c r="M149" s="3">
        <v>2.8244062500000001E-3</v>
      </c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hidden="1" outlineLevel="4" x14ac:dyDescent="0.25">
      <c r="A150" s="5" t="s">
        <v>3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hidden="1" outlineLevel="4" x14ac:dyDescent="0.25">
      <c r="A151" s="5" t="s">
        <v>4</v>
      </c>
      <c r="B151" s="3">
        <v>0.18059234389000001</v>
      </c>
      <c r="C151" s="3">
        <v>0.16902698878</v>
      </c>
      <c r="D151" s="3">
        <v>0.15796267474</v>
      </c>
      <c r="E151" s="3">
        <v>0.14689836187999999</v>
      </c>
      <c r="F151" s="3">
        <v>0.13621383605000001</v>
      </c>
      <c r="G151" s="3">
        <v>0.12476973438</v>
      </c>
      <c r="H151" s="3">
        <v>0.11370542065</v>
      </c>
      <c r="I151" s="3">
        <v>0.10264110663000001</v>
      </c>
      <c r="J151" s="3">
        <v>9.1835328460000004E-2</v>
      </c>
      <c r="K151" s="3">
        <v>8.0512479139999996E-2</v>
      </c>
      <c r="L151" s="3">
        <v>6.9448165709999995E-2</v>
      </c>
      <c r="M151" s="3">
        <v>5.8383851950000003E-2</v>
      </c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hidden="1" outlineLevel="4" x14ac:dyDescent="0.25">
      <c r="A152" s="5" t="s">
        <v>2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outlineLevel="3" collapsed="1" x14ac:dyDescent="0.25">
      <c r="A153" s="4" t="s">
        <v>25</v>
      </c>
      <c r="B153" s="3">
        <f t="shared" ref="B153:M153" si="52">SUM(B154:B156)</f>
        <v>8.5933469988599995</v>
      </c>
      <c r="C153" s="3">
        <f t="shared" si="52"/>
        <v>8.2618794445500008</v>
      </c>
      <c r="D153" s="3">
        <f t="shared" si="52"/>
        <v>7.8476105581199995</v>
      </c>
      <c r="E153" s="3">
        <f t="shared" si="52"/>
        <v>7.6317745394800003</v>
      </c>
      <c r="F153" s="3">
        <f t="shared" si="52"/>
        <v>7.464611960480001</v>
      </c>
      <c r="G153" s="3">
        <f t="shared" si="52"/>
        <v>5.2679010610999999</v>
      </c>
      <c r="H153" s="3">
        <f t="shared" si="52"/>
        <v>5.14861931029</v>
      </c>
      <c r="I153" s="3">
        <f t="shared" si="52"/>
        <v>2.9671616639699998</v>
      </c>
      <c r="J153" s="3">
        <f t="shared" si="52"/>
        <v>2.9225840971100001</v>
      </c>
      <c r="K153" s="3">
        <f t="shared" si="52"/>
        <v>2.86552679423</v>
      </c>
      <c r="L153" s="3">
        <f t="shared" si="52"/>
        <v>2.8205276385499998</v>
      </c>
      <c r="M153" s="3">
        <f t="shared" si="52"/>
        <v>2.7743183902099999</v>
      </c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hidden="1" outlineLevel="4" x14ac:dyDescent="0.25">
      <c r="A154" s="5" t="s">
        <v>1</v>
      </c>
      <c r="B154" s="3">
        <v>3.1186357489200001</v>
      </c>
      <c r="C154" s="3">
        <v>3.0007228969500002</v>
      </c>
      <c r="D154" s="3">
        <v>2.7735345757299998</v>
      </c>
      <c r="E154" s="3">
        <v>2.7166632169699998</v>
      </c>
      <c r="F154" s="3">
        <v>2.6621355419200001</v>
      </c>
      <c r="G154" s="3">
        <v>2.2743018847899998</v>
      </c>
      <c r="H154" s="3">
        <v>2.20656294533</v>
      </c>
      <c r="I154" s="3">
        <v>5.888957014E-2</v>
      </c>
      <c r="J154" s="3">
        <v>4.0478990620000002E-2</v>
      </c>
      <c r="K154" s="3">
        <v>2.4823242370000002E-2</v>
      </c>
      <c r="L154" s="3">
        <v>1.3608357220000001E-2</v>
      </c>
      <c r="M154" s="3">
        <v>2.6917134300000001E-3</v>
      </c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hidden="1" outlineLevel="4" x14ac:dyDescent="0.25">
      <c r="A155" s="5" t="s">
        <v>2</v>
      </c>
      <c r="B155" s="3">
        <v>1.1675752646699999</v>
      </c>
      <c r="C155" s="3">
        <v>0.96695980925000002</v>
      </c>
      <c r="D155" s="3">
        <v>0.77702503308000004</v>
      </c>
      <c r="E155" s="3">
        <v>0.61806037319999996</v>
      </c>
      <c r="F155" s="3">
        <v>0.49534043328999999</v>
      </c>
      <c r="G155" s="3">
        <v>0.35434822865999999</v>
      </c>
      <c r="H155" s="3">
        <v>0.30280541730999999</v>
      </c>
      <c r="I155" s="3">
        <v>0.26902114618</v>
      </c>
      <c r="J155" s="3">
        <v>0.23562333383</v>
      </c>
      <c r="K155" s="3">
        <v>0.20145260421</v>
      </c>
      <c r="L155" s="3">
        <v>0.16766833368</v>
      </c>
      <c r="M155" s="3">
        <v>0.13237572913000001</v>
      </c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:35" hidden="1" outlineLevel="4" x14ac:dyDescent="0.25">
      <c r="A156" s="5" t="s">
        <v>5</v>
      </c>
      <c r="B156" s="3">
        <v>4.3071359852700004</v>
      </c>
      <c r="C156" s="3">
        <v>4.2941967383500002</v>
      </c>
      <c r="D156" s="3">
        <v>4.29705094931</v>
      </c>
      <c r="E156" s="3">
        <v>4.29705094931</v>
      </c>
      <c r="F156" s="3">
        <v>4.3071359852700004</v>
      </c>
      <c r="G156" s="3">
        <v>2.6392509476499999</v>
      </c>
      <c r="H156" s="3">
        <v>2.6392509476499999</v>
      </c>
      <c r="I156" s="3">
        <v>2.6392509476499999</v>
      </c>
      <c r="J156" s="3">
        <v>2.6464817726600001</v>
      </c>
      <c r="K156" s="3">
        <v>2.6392509476499999</v>
      </c>
      <c r="L156" s="3">
        <v>2.6392509476499999</v>
      </c>
      <c r="M156" s="3">
        <v>2.6392509476499999</v>
      </c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s="10" customFormat="1" outlineLevel="2" x14ac:dyDescent="0.25">
      <c r="A157" s="13" t="s">
        <v>21</v>
      </c>
      <c r="B157" s="13">
        <f t="shared" ref="B157:M157" si="53">B158+B161+B167</f>
        <v>39.294467441740004</v>
      </c>
      <c r="C157" s="13">
        <f t="shared" si="53"/>
        <v>36.013216366590001</v>
      </c>
      <c r="D157" s="13">
        <f t="shared" si="53"/>
        <v>14.459978982199999</v>
      </c>
      <c r="E157" s="13">
        <f t="shared" si="53"/>
        <v>12.72016828746</v>
      </c>
      <c r="F157" s="13">
        <f t="shared" si="53"/>
        <v>26.968382936970002</v>
      </c>
      <c r="G157" s="13">
        <f t="shared" si="53"/>
        <v>8.1566875056000008</v>
      </c>
      <c r="H157" s="13">
        <f t="shared" si="53"/>
        <v>69.096123968520004</v>
      </c>
      <c r="I157" s="13">
        <f t="shared" si="53"/>
        <v>5.4646082356100001</v>
      </c>
      <c r="J157" s="13">
        <f t="shared" si="53"/>
        <v>5.3615712384399998</v>
      </c>
      <c r="K157" s="13">
        <f t="shared" si="53"/>
        <v>5.3218081407700009</v>
      </c>
      <c r="L157" s="13">
        <f t="shared" si="53"/>
        <v>4.7285430448700003</v>
      </c>
      <c r="M157" s="13">
        <f t="shared" si="53"/>
        <v>4.1512936722599996</v>
      </c>
    </row>
    <row r="158" spans="1:35" outlineLevel="3" collapsed="1" x14ac:dyDescent="0.25">
      <c r="A158" s="4" t="s">
        <v>23</v>
      </c>
      <c r="B158" s="3">
        <f t="shared" ref="B158:M158" si="54">SUM(B159:B160)</f>
        <v>0</v>
      </c>
      <c r="C158" s="3">
        <f t="shared" si="54"/>
        <v>0</v>
      </c>
      <c r="D158" s="3">
        <f t="shared" si="54"/>
        <v>0</v>
      </c>
      <c r="E158" s="3">
        <f t="shared" si="54"/>
        <v>0</v>
      </c>
      <c r="F158" s="3">
        <f t="shared" si="54"/>
        <v>0</v>
      </c>
      <c r="G158" s="3">
        <f t="shared" si="54"/>
        <v>0</v>
      </c>
      <c r="H158" s="3">
        <f t="shared" si="54"/>
        <v>0</v>
      </c>
      <c r="I158" s="3">
        <f t="shared" si="54"/>
        <v>0</v>
      </c>
      <c r="J158" s="3">
        <f t="shared" si="54"/>
        <v>0</v>
      </c>
      <c r="K158" s="3">
        <f t="shared" si="54"/>
        <v>0</v>
      </c>
      <c r="L158" s="3">
        <f t="shared" si="54"/>
        <v>0</v>
      </c>
      <c r="M158" s="3">
        <f t="shared" si="54"/>
        <v>0</v>
      </c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hidden="1" outlineLevel="4" x14ac:dyDescent="0.25">
      <c r="A159" s="5" t="s">
        <v>1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hidden="1" outlineLevel="4" x14ac:dyDescent="0.25">
      <c r="A160" s="5" t="s">
        <v>2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outlineLevel="3" collapsed="1" x14ac:dyDescent="0.25">
      <c r="A161" s="4" t="s">
        <v>24</v>
      </c>
      <c r="B161" s="3">
        <f t="shared" ref="B161:M161" si="55">SUM(B162:B166)</f>
        <v>5.17433767194</v>
      </c>
      <c r="C161" s="3">
        <f t="shared" si="55"/>
        <v>4.4768376751099996</v>
      </c>
      <c r="D161" s="3">
        <f t="shared" si="55"/>
        <v>2.5418376703000001</v>
      </c>
      <c r="E161" s="3">
        <f t="shared" si="55"/>
        <v>2.5418376703000001</v>
      </c>
      <c r="F161" s="3">
        <f t="shared" si="55"/>
        <v>2.5418376712400002</v>
      </c>
      <c r="G161" s="3">
        <f t="shared" si="55"/>
        <v>2.5418376715600002</v>
      </c>
      <c r="H161" s="3">
        <f t="shared" si="55"/>
        <v>2.5418376715600002</v>
      </c>
      <c r="I161" s="3">
        <f t="shared" si="55"/>
        <v>2.5418376715600002</v>
      </c>
      <c r="J161" s="3">
        <f t="shared" si="55"/>
        <v>2.5418376715600002</v>
      </c>
      <c r="K161" s="3">
        <f t="shared" si="55"/>
        <v>2.5120219494400002</v>
      </c>
      <c r="L161" s="3">
        <f t="shared" si="55"/>
        <v>2.4822062374000002</v>
      </c>
      <c r="M161" s="3">
        <f t="shared" si="55"/>
        <v>2.4749612374000001</v>
      </c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hidden="1" outlineLevel="4" x14ac:dyDescent="0.25">
      <c r="A162" s="5" t="s">
        <v>6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hidden="1" outlineLevel="4" x14ac:dyDescent="0.25">
      <c r="A163" s="5" t="s">
        <v>1</v>
      </c>
      <c r="B163" s="3">
        <v>3.0158822249599999</v>
      </c>
      <c r="C163" s="3">
        <v>2.3183822281299999</v>
      </c>
      <c r="D163" s="3">
        <v>0.38338222331999999</v>
      </c>
      <c r="E163" s="3">
        <v>0.38338222331999999</v>
      </c>
      <c r="F163" s="3">
        <v>0.38338222426000002</v>
      </c>
      <c r="G163" s="3">
        <v>0.38338222457999999</v>
      </c>
      <c r="H163" s="3">
        <v>0.38338222457999999</v>
      </c>
      <c r="I163" s="3">
        <v>0.38338222457999999</v>
      </c>
      <c r="J163" s="3">
        <v>0.38338222457999999</v>
      </c>
      <c r="K163" s="3">
        <v>0.35356650245999999</v>
      </c>
      <c r="L163" s="3">
        <v>0.32375079041999999</v>
      </c>
      <c r="M163" s="3">
        <v>0.31650579041999999</v>
      </c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:35" hidden="1" outlineLevel="4" x14ac:dyDescent="0.25">
      <c r="A164" s="5" t="s">
        <v>3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:35" hidden="1" outlineLevel="4" x14ac:dyDescent="0.25">
      <c r="A165" s="5" t="s">
        <v>4</v>
      </c>
      <c r="B165" s="3">
        <v>2.1584554469800001</v>
      </c>
      <c r="C165" s="3">
        <v>2.1584554469800001</v>
      </c>
      <c r="D165" s="3">
        <v>2.1584554469800001</v>
      </c>
      <c r="E165" s="3">
        <v>2.1584554469800001</v>
      </c>
      <c r="F165" s="3">
        <v>2.1584554469800001</v>
      </c>
      <c r="G165" s="3">
        <v>2.1584554469800001</v>
      </c>
      <c r="H165" s="3">
        <v>2.1584554469800001</v>
      </c>
      <c r="I165" s="3">
        <v>2.1584554469800001</v>
      </c>
      <c r="J165" s="3">
        <v>2.1584554469800001</v>
      </c>
      <c r="K165" s="3">
        <v>2.1584554469800001</v>
      </c>
      <c r="L165" s="3">
        <v>2.1584554469800001</v>
      </c>
      <c r="M165" s="3">
        <v>2.1584554469800001</v>
      </c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5" hidden="1" outlineLevel="4" x14ac:dyDescent="0.25">
      <c r="A166" s="5" t="s">
        <v>2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:35" outlineLevel="3" collapsed="1" x14ac:dyDescent="0.25">
      <c r="A167" s="4" t="s">
        <v>25</v>
      </c>
      <c r="B167" s="3">
        <f t="shared" ref="B167:M167" si="56">SUM(B168:B170)</f>
        <v>34.120129769800002</v>
      </c>
      <c r="C167" s="3">
        <f t="shared" si="56"/>
        <v>31.53637869148</v>
      </c>
      <c r="D167" s="3">
        <f t="shared" si="56"/>
        <v>11.918141311899999</v>
      </c>
      <c r="E167" s="3">
        <f t="shared" si="56"/>
        <v>10.17833061716</v>
      </c>
      <c r="F167" s="3">
        <f t="shared" si="56"/>
        <v>24.426545265730002</v>
      </c>
      <c r="G167" s="3">
        <f t="shared" si="56"/>
        <v>5.6148498340400002</v>
      </c>
      <c r="H167" s="3">
        <f t="shared" si="56"/>
        <v>66.554286296960001</v>
      </c>
      <c r="I167" s="3">
        <f t="shared" si="56"/>
        <v>2.9227705640499999</v>
      </c>
      <c r="J167" s="3">
        <f t="shared" si="56"/>
        <v>2.8197335668800001</v>
      </c>
      <c r="K167" s="3">
        <f t="shared" si="56"/>
        <v>2.8097861913300002</v>
      </c>
      <c r="L167" s="3">
        <f t="shared" si="56"/>
        <v>2.2463368074700001</v>
      </c>
      <c r="M167" s="3">
        <f t="shared" si="56"/>
        <v>1.6763324348599999</v>
      </c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:35" hidden="1" outlineLevel="4" x14ac:dyDescent="0.25">
      <c r="A168" s="5" t="s">
        <v>1</v>
      </c>
      <c r="B168" s="3">
        <v>28.38842852586</v>
      </c>
      <c r="C168" s="3">
        <v>26.0592135164</v>
      </c>
      <c r="D168" s="3">
        <v>7.0564961037299998</v>
      </c>
      <c r="E168" s="3">
        <v>6.7278577963000004</v>
      </c>
      <c r="F168" s="3">
        <v>21.551431144150001</v>
      </c>
      <c r="G168" s="3">
        <v>3.7345979682600001</v>
      </c>
      <c r="H168" s="3">
        <v>65.386945722600004</v>
      </c>
      <c r="I168" s="3">
        <v>1.99137056273</v>
      </c>
      <c r="J168" s="3">
        <v>1.88833356556</v>
      </c>
      <c r="K168" s="3">
        <v>1.8783861900100001</v>
      </c>
      <c r="L168" s="3">
        <v>1.31493680615</v>
      </c>
      <c r="M168" s="3">
        <v>0.74493243354000005</v>
      </c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hidden="1" outlineLevel="4" x14ac:dyDescent="0.25">
      <c r="A169" s="5" t="s">
        <v>2</v>
      </c>
      <c r="B169" s="3">
        <v>5.7317012439399999</v>
      </c>
      <c r="C169" s="3">
        <v>5.4771651750799997</v>
      </c>
      <c r="D169" s="3">
        <v>4.8616452081699997</v>
      </c>
      <c r="E169" s="3">
        <v>3.45047282086</v>
      </c>
      <c r="F169" s="3">
        <v>2.8751141215799998</v>
      </c>
      <c r="G169" s="3">
        <v>1.88025186578</v>
      </c>
      <c r="H169" s="3">
        <v>1.16734057436</v>
      </c>
      <c r="I169" s="3">
        <v>0.93140000132</v>
      </c>
      <c r="J169" s="3">
        <v>0.93140000132</v>
      </c>
      <c r="K169" s="3">
        <v>0.93140000132</v>
      </c>
      <c r="L169" s="3">
        <v>0.93140000132</v>
      </c>
      <c r="M169" s="3">
        <v>0.93140000132</v>
      </c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1:35" hidden="1" outlineLevel="4" x14ac:dyDescent="0.25">
      <c r="A170" s="5" t="s">
        <v>5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pans="1:35" x14ac:dyDescent="0.25"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</sheetData>
  <mergeCells count="2">
    <mergeCell ref="A57:G57"/>
    <mergeCell ref="A1:K1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2022-2047</vt:lpstr>
      <vt:lpstr>'2022-2047'!Область_друку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Марчук Наталія Петрівна</dc:creator>
  <cp:lastModifiedBy>Alla Danylchuk</cp:lastModifiedBy>
  <cp:lastPrinted>2022-11-01T09:56:40Z</cp:lastPrinted>
  <dcterms:created xsi:type="dcterms:W3CDTF">2022-11-01T09:39:13Z</dcterms:created>
  <dcterms:modified xsi:type="dcterms:W3CDTF">2022-11-02T08:44:55Z</dcterms:modified>
</cp:coreProperties>
</file>