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80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0" i="1" s="1"/>
  <c r="K20" i="1"/>
  <c r="J20" i="1"/>
  <c r="I20" i="1"/>
  <c r="H20" i="1"/>
  <c r="G20" i="1"/>
  <c r="E20" i="1"/>
  <c r="D20" i="1"/>
  <c r="C20" i="1"/>
  <c r="B20" i="1"/>
  <c r="K17" i="1"/>
  <c r="K16" i="1" s="1"/>
  <c r="J17" i="1"/>
  <c r="J16" i="1" s="1"/>
  <c r="I17" i="1"/>
  <c r="H17" i="1"/>
  <c r="G17" i="1"/>
  <c r="G16" i="1" s="1"/>
  <c r="F17" i="1"/>
  <c r="F16" i="1" s="1"/>
  <c r="E17" i="1"/>
  <c r="D17" i="1"/>
  <c r="C17" i="1"/>
  <c r="C16" i="1" s="1"/>
  <c r="B17" i="1"/>
  <c r="B16" i="1" s="1"/>
  <c r="I16" i="1"/>
  <c r="H16" i="1"/>
  <c r="E16" i="1"/>
  <c r="D16" i="1"/>
  <c r="K9" i="1"/>
  <c r="J9" i="1"/>
  <c r="I9" i="1"/>
  <c r="H9" i="1"/>
  <c r="G9" i="1"/>
  <c r="F9" i="1"/>
  <c r="E9" i="1"/>
  <c r="D9" i="1"/>
  <c r="C9" i="1"/>
  <c r="B9" i="1"/>
  <c r="K6" i="1"/>
  <c r="J6" i="1"/>
  <c r="I6" i="1"/>
  <c r="I5" i="1" s="1"/>
  <c r="H6" i="1"/>
  <c r="H5" i="1" s="1"/>
  <c r="G6" i="1"/>
  <c r="F6" i="1"/>
  <c r="E6" i="1"/>
  <c r="E5" i="1" s="1"/>
  <c r="D6" i="1"/>
  <c r="D5" i="1" s="1"/>
  <c r="C6" i="1"/>
  <c r="B6" i="1"/>
  <c r="K5" i="1"/>
  <c r="J5" i="1"/>
  <c r="G5" i="1"/>
  <c r="F5" i="1"/>
  <c r="C5" i="1"/>
  <c r="B5" i="1"/>
</calcChain>
</file>

<file path=xl/sharedStrings.xml><?xml version="1.0" encoding="utf-8"?>
<sst xmlns="http://schemas.openxmlformats.org/spreadsheetml/2006/main" count="41" uniqueCount="14">
  <si>
    <t xml:space="preserve">Платежі з погашення та обслуговування державного боргу у 2019-2045 роках 
за діючими угодами станом на 01.02.2019 (млрд.грн.)            
</t>
  </si>
  <si>
    <t>2019*</t>
  </si>
  <si>
    <t xml:space="preserve">
І кв.</t>
  </si>
  <si>
    <t xml:space="preserve">
ІІ кв.</t>
  </si>
  <si>
    <t xml:space="preserve">
ІІІ кв.</t>
  </si>
  <si>
    <t xml:space="preserve">
ІV кв.</t>
  </si>
  <si>
    <t>ВСЬОГО 2019</t>
  </si>
  <si>
    <t>ВСЬОГО 2020</t>
  </si>
  <si>
    <t>ВСЬОГО</t>
  </si>
  <si>
    <t>Державний внутрішній борг</t>
  </si>
  <si>
    <t>Обслуговування</t>
  </si>
  <si>
    <t>Погашення</t>
  </si>
  <si>
    <t>Державний зовнішній борг</t>
  </si>
  <si>
    <t>*- 2019 рік з урахуванням фактично здійснених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</si>
</sst>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0" borderId="0" xfId="0" applyNumberFormat="1"/>
    <xf numFmtId="4" fontId="0" fillId="0" borderId="0" xfId="0" applyNumberFormat="1"/>
    <xf numFmtId="0" fontId="1" fillId="0" borderId="0" xfId="0" applyFont="1"/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1" fillId="2" borderId="11" xfId="0" applyNumberFormat="1" applyFont="1" applyFill="1" applyBorder="1"/>
    <xf numFmtId="4" fontId="1" fillId="2" borderId="12" xfId="0" applyNumberFormat="1" applyFont="1" applyFill="1" applyBorder="1"/>
    <xf numFmtId="4" fontId="1" fillId="2" borderId="13" xfId="0" applyNumberFormat="1" applyFont="1" applyFill="1" applyBorder="1"/>
    <xf numFmtId="49" fontId="1" fillId="3" borderId="11" xfId="0" applyNumberFormat="1" applyFont="1" applyFill="1" applyBorder="1" applyAlignment="1">
      <alignment horizontal="left" indent="1"/>
    </xf>
    <xf numFmtId="4" fontId="1" fillId="3" borderId="12" xfId="0" applyNumberFormat="1" applyFont="1" applyFill="1" applyBorder="1"/>
    <xf numFmtId="4" fontId="1" fillId="3" borderId="13" xfId="0" applyNumberFormat="1" applyFont="1" applyFill="1" applyBorder="1"/>
    <xf numFmtId="49" fontId="0" fillId="0" borderId="11" xfId="0" applyNumberFormat="1" applyBorder="1" applyAlignment="1">
      <alignment horizontal="left" indent="2"/>
    </xf>
    <xf numFmtId="4" fontId="0" fillId="0" borderId="12" xfId="0" applyNumberFormat="1" applyBorder="1"/>
    <xf numFmtId="4" fontId="0" fillId="0" borderId="13" xfId="0" applyNumberFormat="1" applyBorder="1"/>
    <xf numFmtId="49" fontId="0" fillId="0" borderId="14" xfId="0" applyNumberFormat="1" applyBorder="1" applyAlignment="1">
      <alignment horizontal="left" indent="2"/>
    </xf>
    <xf numFmtId="4" fontId="0" fillId="0" borderId="15" xfId="0" applyNumberFormat="1" applyBorder="1"/>
    <xf numFmtId="4" fontId="0" fillId="0" borderId="16" xfId="0" applyNumberFormat="1" applyBorder="1"/>
    <xf numFmtId="49" fontId="1" fillId="0" borderId="17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/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42"/>
  <sheetViews>
    <sheetView tabSelected="1" workbookViewId="0">
      <selection activeCell="S15" sqref="S15"/>
    </sheetView>
  </sheetViews>
  <sheetFormatPr defaultRowHeight="15" outlineLevelRow="2" x14ac:dyDescent="0.25"/>
  <cols>
    <col min="1" max="1" width="28.5703125" style="1" bestFit="1" customWidth="1"/>
    <col min="2" max="11" width="8.28515625" style="2" bestFit="1" customWidth="1"/>
  </cols>
  <sheetData>
    <row r="1" spans="1:11" ht="47.25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15.75" thickBot="1" x14ac:dyDescent="0.3"/>
    <row r="3" spans="1:11" s="3" customFormat="1" ht="15.75" thickBot="1" x14ac:dyDescent="0.3">
      <c r="A3" s="27"/>
      <c r="B3" s="29" t="s">
        <v>1</v>
      </c>
      <c r="C3" s="29"/>
      <c r="D3" s="29"/>
      <c r="E3" s="29"/>
      <c r="F3" s="30"/>
      <c r="G3" s="31">
        <v>2020</v>
      </c>
      <c r="H3" s="31"/>
      <c r="I3" s="31"/>
      <c r="J3" s="31"/>
      <c r="K3" s="32"/>
    </row>
    <row r="4" spans="1:11" s="8" customFormat="1" ht="30" x14ac:dyDescent="0.25">
      <c r="A4" s="28"/>
      <c r="B4" s="4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6" t="s">
        <v>2</v>
      </c>
      <c r="H4" s="6" t="s">
        <v>3</v>
      </c>
      <c r="I4" s="6" t="s">
        <v>4</v>
      </c>
      <c r="J4" s="6" t="s">
        <v>5</v>
      </c>
      <c r="K4" s="7" t="s">
        <v>7</v>
      </c>
    </row>
    <row r="5" spans="1:11" x14ac:dyDescent="0.25">
      <c r="A5" s="9" t="s">
        <v>8</v>
      </c>
      <c r="B5" s="10">
        <f t="shared" ref="B5:K5" si="0">B6+B9</f>
        <v>127.74437324128999</v>
      </c>
      <c r="C5" s="10">
        <f t="shared" si="0"/>
        <v>142.98007499767999</v>
      </c>
      <c r="D5" s="10">
        <f t="shared" si="0"/>
        <v>102.46811284021999</v>
      </c>
      <c r="E5" s="10">
        <f t="shared" si="0"/>
        <v>55.174796815259995</v>
      </c>
      <c r="F5" s="10">
        <f t="shared" si="0"/>
        <v>428.36735789445004</v>
      </c>
      <c r="G5" s="10">
        <f t="shared" si="0"/>
        <v>94.248528453839995</v>
      </c>
      <c r="H5" s="10">
        <f t="shared" si="0"/>
        <v>70.720144839930001</v>
      </c>
      <c r="I5" s="10">
        <f t="shared" si="0"/>
        <v>101.90787076239999</v>
      </c>
      <c r="J5" s="10">
        <f t="shared" si="0"/>
        <v>32.324193895459999</v>
      </c>
      <c r="K5" s="11">
        <f t="shared" si="0"/>
        <v>299.20073795163</v>
      </c>
    </row>
    <row r="6" spans="1:11" outlineLevel="1" x14ac:dyDescent="0.25">
      <c r="A6" s="12" t="s">
        <v>9</v>
      </c>
      <c r="B6" s="13">
        <f t="shared" ref="B6:K6" si="1">SUM(B7:B8)</f>
        <v>94.831508523389999</v>
      </c>
      <c r="C6" s="13">
        <f t="shared" si="1"/>
        <v>92.552210099310003</v>
      </c>
      <c r="D6" s="13">
        <f t="shared" si="1"/>
        <v>44.913698872699996</v>
      </c>
      <c r="E6" s="13">
        <f t="shared" si="1"/>
        <v>45.054091587389998</v>
      </c>
      <c r="F6" s="13">
        <f t="shared" si="1"/>
        <v>277.35150908279002</v>
      </c>
      <c r="G6" s="13">
        <f t="shared" si="1"/>
        <v>60.248480541809997</v>
      </c>
      <c r="H6" s="13">
        <f t="shared" si="1"/>
        <v>31.16500674561</v>
      </c>
      <c r="I6" s="13">
        <f t="shared" si="1"/>
        <v>11.960773311379999</v>
      </c>
      <c r="J6" s="13">
        <f t="shared" si="1"/>
        <v>22.516225861499997</v>
      </c>
      <c r="K6" s="14">
        <f t="shared" si="1"/>
        <v>125.8904864603</v>
      </c>
    </row>
    <row r="7" spans="1:11" outlineLevel="2" x14ac:dyDescent="0.25">
      <c r="A7" s="15" t="s">
        <v>10</v>
      </c>
      <c r="B7" s="16">
        <v>13.22678373041</v>
      </c>
      <c r="C7" s="16">
        <v>28.406849212859999</v>
      </c>
      <c r="D7" s="16">
        <v>11.263049953599999</v>
      </c>
      <c r="E7" s="16">
        <v>22.644830911109999</v>
      </c>
      <c r="F7" s="16">
        <v>75.541513807979996</v>
      </c>
      <c r="G7" s="16">
        <v>9.7241919072900007</v>
      </c>
      <c r="H7" s="16">
        <v>20.48906406643</v>
      </c>
      <c r="I7" s="16">
        <v>7.4492661806599996</v>
      </c>
      <c r="J7" s="16">
        <v>20.063218231339999</v>
      </c>
      <c r="K7" s="17">
        <v>57.725740385720002</v>
      </c>
    </row>
    <row r="8" spans="1:11" outlineLevel="2" x14ac:dyDescent="0.25">
      <c r="A8" s="15" t="s">
        <v>11</v>
      </c>
      <c r="B8" s="16">
        <v>81.604724792979994</v>
      </c>
      <c r="C8" s="16">
        <v>64.145360886450007</v>
      </c>
      <c r="D8" s="16">
        <v>33.6506489191</v>
      </c>
      <c r="E8" s="16">
        <v>22.409260676279999</v>
      </c>
      <c r="F8" s="16">
        <v>201.80999527481001</v>
      </c>
      <c r="G8" s="16">
        <v>50.524288634519998</v>
      </c>
      <c r="H8" s="16">
        <v>10.67594267918</v>
      </c>
      <c r="I8" s="16">
        <v>4.5115071307200001</v>
      </c>
      <c r="J8" s="16">
        <v>2.4530076301600001</v>
      </c>
      <c r="K8" s="17">
        <v>68.164746074579995</v>
      </c>
    </row>
    <row r="9" spans="1:11" outlineLevel="1" x14ac:dyDescent="0.25">
      <c r="A9" s="12" t="s">
        <v>12</v>
      </c>
      <c r="B9" s="13">
        <f t="shared" ref="B9:K9" si="2">SUM(B10:B11)</f>
        <v>32.9128647179</v>
      </c>
      <c r="C9" s="13">
        <f t="shared" si="2"/>
        <v>50.427864898369997</v>
      </c>
      <c r="D9" s="13">
        <f t="shared" si="2"/>
        <v>57.554413967519999</v>
      </c>
      <c r="E9" s="13">
        <f t="shared" si="2"/>
        <v>10.120705227870001</v>
      </c>
      <c r="F9" s="13">
        <f t="shared" si="2"/>
        <v>151.01584881165999</v>
      </c>
      <c r="G9" s="13">
        <f t="shared" si="2"/>
        <v>34.000047912029999</v>
      </c>
      <c r="H9" s="13">
        <f t="shared" si="2"/>
        <v>39.55513809432</v>
      </c>
      <c r="I9" s="13">
        <f t="shared" si="2"/>
        <v>89.947097451019999</v>
      </c>
      <c r="J9" s="13">
        <f t="shared" si="2"/>
        <v>9.8079680339599999</v>
      </c>
      <c r="K9" s="14">
        <f t="shared" si="2"/>
        <v>173.31025149133001</v>
      </c>
    </row>
    <row r="10" spans="1:11" outlineLevel="2" x14ac:dyDescent="0.25">
      <c r="A10" s="15" t="s">
        <v>10</v>
      </c>
      <c r="B10" s="16">
        <v>19.683748058989998</v>
      </c>
      <c r="C10" s="16">
        <v>5.7397909631499999</v>
      </c>
      <c r="D10" s="16">
        <v>20.188971729990001</v>
      </c>
      <c r="E10" s="16">
        <v>5.1222012989700003</v>
      </c>
      <c r="F10" s="16">
        <v>50.734712051099997</v>
      </c>
      <c r="G10" s="16">
        <v>19.256058978719999</v>
      </c>
      <c r="H10" s="16">
        <v>5.2218084775999998</v>
      </c>
      <c r="I10" s="16">
        <v>19.279417314660002</v>
      </c>
      <c r="J10" s="16">
        <v>4.5574236148300002</v>
      </c>
      <c r="K10" s="17">
        <v>48.31470838581</v>
      </c>
    </row>
    <row r="11" spans="1:11" ht="15.75" outlineLevel="2" thickBot="1" x14ac:dyDescent="0.3">
      <c r="A11" s="18" t="s">
        <v>11</v>
      </c>
      <c r="B11" s="19">
        <v>13.22911665891</v>
      </c>
      <c r="C11" s="19">
        <v>44.688073935219997</v>
      </c>
      <c r="D11" s="19">
        <v>37.365442237529997</v>
      </c>
      <c r="E11" s="19">
        <v>4.9985039288999999</v>
      </c>
      <c r="F11" s="19">
        <v>100.28113676056</v>
      </c>
      <c r="G11" s="19">
        <v>14.74398893331</v>
      </c>
      <c r="H11" s="19">
        <v>34.33332961672</v>
      </c>
      <c r="I11" s="19">
        <v>70.667680136360005</v>
      </c>
      <c r="J11" s="19">
        <v>5.2505444191299997</v>
      </c>
      <c r="K11" s="20">
        <v>124.99554310552</v>
      </c>
    </row>
    <row r="13" spans="1:11" x14ac:dyDescent="0.25">
      <c r="A13" s="33" t="s">
        <v>13</v>
      </c>
      <c r="B13" s="33"/>
      <c r="C13" s="33"/>
      <c r="D13" s="33"/>
      <c r="E13" s="33"/>
      <c r="F13" s="33"/>
      <c r="G13" s="33"/>
    </row>
    <row r="14" spans="1:11" ht="15.75" thickBot="1" x14ac:dyDescent="0.3"/>
    <row r="15" spans="1:11" s="22" customFormat="1" x14ac:dyDescent="0.25">
      <c r="A15" s="21"/>
      <c r="B15" s="6">
        <v>2021</v>
      </c>
      <c r="C15" s="6">
        <v>2022</v>
      </c>
      <c r="D15" s="6">
        <v>2023</v>
      </c>
      <c r="E15" s="6">
        <v>2024</v>
      </c>
      <c r="F15" s="6">
        <v>2025</v>
      </c>
      <c r="G15" s="6">
        <v>2026</v>
      </c>
      <c r="H15" s="6">
        <v>2027</v>
      </c>
      <c r="I15" s="6">
        <v>2028</v>
      </c>
      <c r="J15" s="6">
        <v>2029</v>
      </c>
      <c r="K15" s="7">
        <v>2030</v>
      </c>
    </row>
    <row r="16" spans="1:11" x14ac:dyDescent="0.25">
      <c r="A16" s="9" t="s">
        <v>8</v>
      </c>
      <c r="B16" s="10">
        <f t="shared" ref="B16:K16" si="3">B17+B20</f>
        <v>225.33929822994</v>
      </c>
      <c r="C16" s="10">
        <f t="shared" si="3"/>
        <v>190.59598351432999</v>
      </c>
      <c r="D16" s="10">
        <f t="shared" si="3"/>
        <v>198.82474971404</v>
      </c>
      <c r="E16" s="10">
        <f t="shared" si="3"/>
        <v>253.49949045183001</v>
      </c>
      <c r="F16" s="10">
        <f t="shared" si="3"/>
        <v>177.76534737552998</v>
      </c>
      <c r="G16" s="10">
        <f t="shared" si="3"/>
        <v>154.76942945693</v>
      </c>
      <c r="H16" s="10">
        <f t="shared" si="3"/>
        <v>152.14988416940002</v>
      </c>
      <c r="I16" s="10">
        <f t="shared" si="3"/>
        <v>148.93619690128997</v>
      </c>
      <c r="J16" s="10">
        <f t="shared" si="3"/>
        <v>119.41880810447</v>
      </c>
      <c r="K16" s="11">
        <f t="shared" si="3"/>
        <v>97.813982599780005</v>
      </c>
    </row>
    <row r="17" spans="1:11" outlineLevel="1" x14ac:dyDescent="0.25">
      <c r="A17" s="12" t="s">
        <v>9</v>
      </c>
      <c r="B17" s="13">
        <f t="shared" ref="B17:K17" si="4">SUM(B18:B19)</f>
        <v>71.234012623029997</v>
      </c>
      <c r="C17" s="13">
        <f t="shared" si="4"/>
        <v>61.815069801649997</v>
      </c>
      <c r="D17" s="13">
        <f t="shared" si="4"/>
        <v>67.284862537929996</v>
      </c>
      <c r="E17" s="13">
        <f t="shared" si="4"/>
        <v>82.504491250859999</v>
      </c>
      <c r="F17" s="13">
        <f t="shared" si="4"/>
        <v>66.896303382799999</v>
      </c>
      <c r="G17" s="13">
        <f t="shared" si="4"/>
        <v>55.790887651670005</v>
      </c>
      <c r="H17" s="13">
        <f t="shared" si="4"/>
        <v>59.034021365550004</v>
      </c>
      <c r="I17" s="13">
        <f t="shared" si="4"/>
        <v>64.225292957959994</v>
      </c>
      <c r="J17" s="13">
        <f t="shared" si="4"/>
        <v>55.033273513289998</v>
      </c>
      <c r="K17" s="14">
        <f t="shared" si="4"/>
        <v>65.417056887160001</v>
      </c>
    </row>
    <row r="18" spans="1:11" outlineLevel="2" x14ac:dyDescent="0.25">
      <c r="A18" s="15" t="s">
        <v>10</v>
      </c>
      <c r="B18" s="16">
        <v>49.461283033949996</v>
      </c>
      <c r="C18" s="16">
        <v>47.239037887169999</v>
      </c>
      <c r="D18" s="16">
        <v>44.760146015449997</v>
      </c>
      <c r="E18" s="16">
        <v>42.535482609980001</v>
      </c>
      <c r="F18" s="16">
        <v>39.871532860320002</v>
      </c>
      <c r="G18" s="16">
        <v>37.217634129190003</v>
      </c>
      <c r="H18" s="16">
        <v>35.571848843070001</v>
      </c>
      <c r="I18" s="16">
        <v>32.962360435480001</v>
      </c>
      <c r="J18" s="16">
        <v>30.520340990809999</v>
      </c>
      <c r="K18" s="17">
        <v>28.367003364679999</v>
      </c>
    </row>
    <row r="19" spans="1:11" outlineLevel="2" x14ac:dyDescent="0.25">
      <c r="A19" s="15" t="s">
        <v>11</v>
      </c>
      <c r="B19" s="16">
        <v>21.772729589080001</v>
      </c>
      <c r="C19" s="16">
        <v>14.57603191448</v>
      </c>
      <c r="D19" s="16">
        <v>22.524716522479999</v>
      </c>
      <c r="E19" s="16">
        <v>39.969008640879998</v>
      </c>
      <c r="F19" s="16">
        <v>27.024770522480001</v>
      </c>
      <c r="G19" s="16">
        <v>18.573253522480002</v>
      </c>
      <c r="H19" s="16">
        <v>23.46217252248</v>
      </c>
      <c r="I19" s="16">
        <v>31.26293252248</v>
      </c>
      <c r="J19" s="16">
        <v>24.51293252248</v>
      </c>
      <c r="K19" s="17">
        <v>37.050053522479999</v>
      </c>
    </row>
    <row r="20" spans="1:11" outlineLevel="1" x14ac:dyDescent="0.25">
      <c r="A20" s="12" t="s">
        <v>12</v>
      </c>
      <c r="B20" s="13">
        <f t="shared" ref="B20:K20" si="5">SUM(B21:B22)</f>
        <v>154.10528560691</v>
      </c>
      <c r="C20" s="13">
        <f t="shared" si="5"/>
        <v>128.78091371267999</v>
      </c>
      <c r="D20" s="13">
        <f t="shared" si="5"/>
        <v>131.53988717611</v>
      </c>
      <c r="E20" s="13">
        <f t="shared" si="5"/>
        <v>170.99499920097</v>
      </c>
      <c r="F20" s="13">
        <f t="shared" si="5"/>
        <v>110.86904399273</v>
      </c>
      <c r="G20" s="13">
        <f t="shared" si="5"/>
        <v>98.978541805259994</v>
      </c>
      <c r="H20" s="13">
        <f t="shared" si="5"/>
        <v>93.115862803850007</v>
      </c>
      <c r="I20" s="13">
        <f t="shared" si="5"/>
        <v>84.710903943329996</v>
      </c>
      <c r="J20" s="13">
        <f t="shared" si="5"/>
        <v>64.385534591180004</v>
      </c>
      <c r="K20" s="14">
        <f t="shared" si="5"/>
        <v>32.396925712620003</v>
      </c>
    </row>
    <row r="21" spans="1:11" outlineLevel="2" x14ac:dyDescent="0.25">
      <c r="A21" s="15" t="s">
        <v>10</v>
      </c>
      <c r="B21" s="16">
        <v>45.450869109419997</v>
      </c>
      <c r="C21" s="16">
        <v>41.553099295659997</v>
      </c>
      <c r="D21" s="16">
        <v>39.984443387340001</v>
      </c>
      <c r="E21" s="16">
        <v>34.29595974827</v>
      </c>
      <c r="F21" s="16">
        <v>28.08083841026</v>
      </c>
      <c r="G21" s="16">
        <v>23.757859683300001</v>
      </c>
      <c r="H21" s="16">
        <v>19.648061801210002</v>
      </c>
      <c r="I21" s="16">
        <v>15.586553907900001</v>
      </c>
      <c r="J21" s="16">
        <v>10.920080681450001</v>
      </c>
      <c r="K21" s="17">
        <v>9.8700988149000004</v>
      </c>
    </row>
    <row r="22" spans="1:11" ht="15.75" outlineLevel="2" thickBot="1" x14ac:dyDescent="0.3">
      <c r="A22" s="18" t="s">
        <v>11</v>
      </c>
      <c r="B22" s="19">
        <v>108.65441649749</v>
      </c>
      <c r="C22" s="19">
        <v>87.227814417019999</v>
      </c>
      <c r="D22" s="19">
        <v>91.555443788770006</v>
      </c>
      <c r="E22" s="19">
        <v>136.69903945269999</v>
      </c>
      <c r="F22" s="19">
        <f>102.17820558247-19.39</f>
        <v>82.788205582469999</v>
      </c>
      <c r="G22" s="19">
        <v>75.220682121959996</v>
      </c>
      <c r="H22" s="19">
        <v>73.467801002640002</v>
      </c>
      <c r="I22" s="19">
        <v>69.124350035429998</v>
      </c>
      <c r="J22" s="19">
        <v>53.465453909730002</v>
      </c>
      <c r="K22" s="20">
        <v>22.526826897719999</v>
      </c>
    </row>
    <row r="24" spans="1:11" ht="15.75" thickBot="1" x14ac:dyDescent="0.3"/>
    <row r="25" spans="1:11" s="22" customFormat="1" x14ac:dyDescent="0.25">
      <c r="A25" s="21"/>
      <c r="B25" s="6">
        <v>2031</v>
      </c>
      <c r="C25" s="6">
        <v>2032</v>
      </c>
      <c r="D25" s="6">
        <v>2033</v>
      </c>
      <c r="E25" s="6">
        <v>2034</v>
      </c>
      <c r="F25" s="6">
        <v>2035</v>
      </c>
      <c r="G25" s="6">
        <v>2036</v>
      </c>
      <c r="H25" s="6">
        <v>2037</v>
      </c>
      <c r="I25" s="6">
        <v>2038</v>
      </c>
      <c r="J25" s="6">
        <v>2039</v>
      </c>
      <c r="K25" s="7">
        <v>2040</v>
      </c>
    </row>
    <row r="26" spans="1:11" x14ac:dyDescent="0.25">
      <c r="A26" s="9" t="s">
        <v>8</v>
      </c>
      <c r="B26" s="10">
        <v>178.27509684662999</v>
      </c>
      <c r="C26" s="10">
        <v>132.38049477696001</v>
      </c>
      <c r="D26" s="10">
        <v>64.708973671910002</v>
      </c>
      <c r="E26" s="10">
        <v>36.739351048820005</v>
      </c>
      <c r="F26" s="10">
        <v>35.245471854360005</v>
      </c>
      <c r="G26" s="10">
        <v>32.602008189960003</v>
      </c>
      <c r="H26" s="10">
        <v>31.046881866299998</v>
      </c>
      <c r="I26" s="10">
        <v>29.144265508940002</v>
      </c>
      <c r="J26" s="10">
        <v>26.598908943239998</v>
      </c>
      <c r="K26" s="11">
        <v>24.900702157790001</v>
      </c>
    </row>
    <row r="27" spans="1:11" outlineLevel="1" x14ac:dyDescent="0.25">
      <c r="A27" s="12" t="s">
        <v>9</v>
      </c>
      <c r="B27" s="13">
        <v>83.232491160150005</v>
      </c>
      <c r="C27" s="13">
        <v>65.503436946259995</v>
      </c>
      <c r="D27" s="13">
        <v>35.107535950490004</v>
      </c>
      <c r="E27" s="13">
        <v>28.068205341960002</v>
      </c>
      <c r="F27" s="13">
        <v>27.055665302760001</v>
      </c>
      <c r="G27" s="13">
        <v>26.179518694999999</v>
      </c>
      <c r="H27" s="13">
        <v>25.006037527</v>
      </c>
      <c r="I27" s="13">
        <v>23.832556359000002</v>
      </c>
      <c r="J27" s="13">
        <v>22.659075190999999</v>
      </c>
      <c r="K27" s="14">
        <v>21.485594023000001</v>
      </c>
    </row>
    <row r="28" spans="1:11" outlineLevel="2" x14ac:dyDescent="0.25">
      <c r="A28" s="15" t="s">
        <v>10</v>
      </c>
      <c r="B28" s="16">
        <v>25.041440648559998</v>
      </c>
      <c r="C28" s="16">
        <v>20.47248542378</v>
      </c>
      <c r="D28" s="16">
        <v>17.127419428010001</v>
      </c>
      <c r="E28" s="16">
        <v>15.83820881948</v>
      </c>
      <c r="F28" s="16">
        <v>14.825668779780001</v>
      </c>
      <c r="G28" s="16">
        <v>14.081774695</v>
      </c>
      <c r="H28" s="16">
        <v>12.908293527</v>
      </c>
      <c r="I28" s="16">
        <v>11.734812358999999</v>
      </c>
      <c r="J28" s="16">
        <v>10.561331191000001</v>
      </c>
      <c r="K28" s="17">
        <v>9.3878500230000004</v>
      </c>
    </row>
    <row r="29" spans="1:11" outlineLevel="2" x14ac:dyDescent="0.25">
      <c r="A29" s="15" t="s">
        <v>11</v>
      </c>
      <c r="B29" s="16">
        <v>58.191050511589999</v>
      </c>
      <c r="C29" s="16">
        <v>45.030951522480002</v>
      </c>
      <c r="D29" s="16">
        <v>17.980116522479999</v>
      </c>
      <c r="E29" s="16">
        <v>12.22999652248</v>
      </c>
      <c r="F29" s="16">
        <v>12.229996522980001</v>
      </c>
      <c r="G29" s="16">
        <v>12.097744</v>
      </c>
      <c r="H29" s="16">
        <v>12.097744</v>
      </c>
      <c r="I29" s="16">
        <v>12.097744</v>
      </c>
      <c r="J29" s="16">
        <v>12.097744</v>
      </c>
      <c r="K29" s="17">
        <v>12.097744</v>
      </c>
    </row>
    <row r="30" spans="1:11" outlineLevel="1" x14ac:dyDescent="0.25">
      <c r="A30" s="12" t="s">
        <v>12</v>
      </c>
      <c r="B30" s="13">
        <v>95.042605686480002</v>
      </c>
      <c r="C30" s="13">
        <v>66.877057830699997</v>
      </c>
      <c r="D30" s="13">
        <v>29.601437721420002</v>
      </c>
      <c r="E30" s="13">
        <v>8.6711457068600009</v>
      </c>
      <c r="F30" s="13">
        <v>8.1898065516000003</v>
      </c>
      <c r="G30" s="13">
        <v>6.4224894949600007</v>
      </c>
      <c r="H30" s="13">
        <v>6.0408443392999995</v>
      </c>
      <c r="I30" s="13">
        <v>5.3117091499400004</v>
      </c>
      <c r="J30" s="13">
        <v>3.9398337522400002</v>
      </c>
      <c r="K30" s="14">
        <v>3.4151081347900001</v>
      </c>
    </row>
    <row r="31" spans="1:11" outlineLevel="2" x14ac:dyDescent="0.25">
      <c r="A31" s="15" t="s">
        <v>10</v>
      </c>
      <c r="B31" s="16">
        <v>8.5947548345500007</v>
      </c>
      <c r="C31" s="16">
        <v>5.54968337627</v>
      </c>
      <c r="D31" s="16">
        <v>2.8960706584999998</v>
      </c>
      <c r="E31" s="16">
        <v>2.53685575613</v>
      </c>
      <c r="F31" s="16">
        <v>2.5148655893399998</v>
      </c>
      <c r="G31" s="16">
        <v>2.2205520974200001</v>
      </c>
      <c r="H31" s="16">
        <v>1.95609894359</v>
      </c>
      <c r="I31" s="16">
        <v>1.8825837803000001</v>
      </c>
      <c r="J31" s="16">
        <v>1.8306949809999999</v>
      </c>
      <c r="K31" s="17">
        <v>1.8179693635500001</v>
      </c>
    </row>
    <row r="32" spans="1:11" ht="15.75" outlineLevel="2" thickBot="1" x14ac:dyDescent="0.3">
      <c r="A32" s="18" t="s">
        <v>11</v>
      </c>
      <c r="B32" s="19">
        <v>86.447850851929999</v>
      </c>
      <c r="C32" s="19">
        <v>61.32737445443</v>
      </c>
      <c r="D32" s="19">
        <v>26.705367062920001</v>
      </c>
      <c r="E32" s="19">
        <v>6.1342899507300004</v>
      </c>
      <c r="F32" s="19">
        <v>5.67494096226</v>
      </c>
      <c r="G32" s="19">
        <v>4.2019373975400001</v>
      </c>
      <c r="H32" s="19">
        <v>4.0847453957099997</v>
      </c>
      <c r="I32" s="19">
        <v>3.4291253696399999</v>
      </c>
      <c r="J32" s="19">
        <v>2.10913877124</v>
      </c>
      <c r="K32" s="20">
        <v>1.59713877124</v>
      </c>
    </row>
    <row r="34" spans="1:11" ht="15.75" thickBot="1" x14ac:dyDescent="0.3"/>
    <row r="35" spans="1:11" s="22" customFormat="1" x14ac:dyDescent="0.25">
      <c r="A35" s="21"/>
      <c r="B35" s="6">
        <v>2041</v>
      </c>
      <c r="C35" s="6">
        <v>2042</v>
      </c>
      <c r="D35" s="6">
        <v>2043</v>
      </c>
      <c r="E35" s="6">
        <v>2044</v>
      </c>
      <c r="F35" s="7">
        <v>2045</v>
      </c>
      <c r="G35" s="23"/>
      <c r="H35" s="23"/>
      <c r="I35" s="23"/>
      <c r="J35" s="23"/>
      <c r="K35" s="23"/>
    </row>
    <row r="36" spans="1:11" x14ac:dyDescent="0.25">
      <c r="A36" s="9" t="s">
        <v>8</v>
      </c>
      <c r="B36" s="10">
        <v>21.952682144460002</v>
      </c>
      <c r="C36" s="10">
        <v>20.758876741280002</v>
      </c>
      <c r="D36" s="10">
        <v>19.5840711118</v>
      </c>
      <c r="E36" s="10">
        <v>18.390078825349999</v>
      </c>
      <c r="F36" s="10">
        <v>17.090165800459999</v>
      </c>
      <c r="G36" s="24"/>
      <c r="H36" s="24"/>
      <c r="I36" s="24"/>
      <c r="J36" s="24"/>
      <c r="K36" s="24"/>
    </row>
    <row r="37" spans="1:11" outlineLevel="1" x14ac:dyDescent="0.25">
      <c r="A37" s="12" t="s">
        <v>9</v>
      </c>
      <c r="B37" s="13">
        <v>20.312112855000002</v>
      </c>
      <c r="C37" s="13">
        <v>19.138631687</v>
      </c>
      <c r="D37" s="13">
        <v>17.965150519000002</v>
      </c>
      <c r="E37" s="13">
        <v>16.791669350999999</v>
      </c>
      <c r="F37" s="13">
        <v>15.618188183000001</v>
      </c>
      <c r="G37" s="24"/>
      <c r="H37" s="24"/>
      <c r="I37" s="24"/>
      <c r="J37" s="24"/>
      <c r="K37" s="24"/>
    </row>
    <row r="38" spans="1:11" outlineLevel="2" x14ac:dyDescent="0.25">
      <c r="A38" s="15" t="s">
        <v>10</v>
      </c>
      <c r="B38" s="16">
        <v>8.214368855</v>
      </c>
      <c r="C38" s="16">
        <v>7.0408876869999997</v>
      </c>
      <c r="D38" s="16">
        <v>5.8674065190000002</v>
      </c>
      <c r="E38" s="16">
        <v>4.6939253509999999</v>
      </c>
      <c r="F38" s="16">
        <v>3.5204441829999999</v>
      </c>
      <c r="G38" s="24"/>
      <c r="H38" s="24"/>
      <c r="I38" s="24"/>
      <c r="J38" s="24"/>
      <c r="K38" s="24"/>
    </row>
    <row r="39" spans="1:11" outlineLevel="2" x14ac:dyDescent="0.25">
      <c r="A39" s="15" t="s">
        <v>11</v>
      </c>
      <c r="B39" s="16">
        <v>12.097744</v>
      </c>
      <c r="C39" s="16">
        <v>12.097744</v>
      </c>
      <c r="D39" s="16">
        <v>12.097744</v>
      </c>
      <c r="E39" s="16">
        <v>12.097744</v>
      </c>
      <c r="F39" s="16">
        <v>12.097744</v>
      </c>
      <c r="G39" s="24"/>
      <c r="H39" s="24"/>
      <c r="I39" s="24"/>
      <c r="J39" s="24"/>
      <c r="K39" s="24"/>
    </row>
    <row r="40" spans="1:11" outlineLevel="1" x14ac:dyDescent="0.25">
      <c r="A40" s="12" t="s">
        <v>12</v>
      </c>
      <c r="B40" s="13">
        <v>1.6405692894600001</v>
      </c>
      <c r="C40" s="13">
        <v>1.62024505428</v>
      </c>
      <c r="D40" s="13">
        <v>1.6189205928000001</v>
      </c>
      <c r="E40" s="13">
        <v>1.5984094743499999</v>
      </c>
      <c r="F40" s="13">
        <v>1.4719776174599999</v>
      </c>
      <c r="G40" s="24"/>
      <c r="H40" s="24"/>
      <c r="I40" s="24"/>
      <c r="J40" s="24"/>
      <c r="K40" s="24"/>
    </row>
    <row r="41" spans="1:11" outlineLevel="2" x14ac:dyDescent="0.25">
      <c r="A41" s="15" t="s">
        <v>10</v>
      </c>
      <c r="B41" s="16">
        <v>4.3430512380000001E-2</v>
      </c>
      <c r="C41" s="16">
        <v>4.1026282660000003E-2</v>
      </c>
      <c r="D41" s="16">
        <v>3.9701824830000003E-2</v>
      </c>
      <c r="E41" s="16">
        <v>3.8390703130000002E-2</v>
      </c>
      <c r="F41" s="16">
        <v>3.7510848559999997E-2</v>
      </c>
      <c r="G41" s="24"/>
      <c r="H41" s="24"/>
      <c r="I41" s="24"/>
      <c r="J41" s="24"/>
      <c r="K41" s="24"/>
    </row>
    <row r="42" spans="1:11" ht="15.75" outlineLevel="2" thickBot="1" x14ac:dyDescent="0.3">
      <c r="A42" s="18" t="s">
        <v>11</v>
      </c>
      <c r="B42" s="19">
        <v>1.5971387770800001</v>
      </c>
      <c r="C42" s="19">
        <v>1.5792187716199999</v>
      </c>
      <c r="D42" s="19">
        <v>1.57921876797</v>
      </c>
      <c r="E42" s="19">
        <v>1.56001877122</v>
      </c>
      <c r="F42" s="19">
        <v>1.4344667688999999</v>
      </c>
      <c r="G42" s="24"/>
      <c r="H42" s="24"/>
      <c r="I42" s="24"/>
      <c r="J42" s="24"/>
      <c r="K42" s="24"/>
    </row>
  </sheetData>
  <mergeCells count="5">
    <mergeCell ref="A1:K1"/>
    <mergeCell ref="A3:A4"/>
    <mergeCell ref="B3:F3"/>
    <mergeCell ref="G3:K3"/>
    <mergeCell ref="A13:G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Admin</cp:lastModifiedBy>
  <dcterms:created xsi:type="dcterms:W3CDTF">2019-02-07T10:54:46Z</dcterms:created>
  <dcterms:modified xsi:type="dcterms:W3CDTF">2019-07-11T15:55:48Z</dcterms:modified>
</cp:coreProperties>
</file>