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615"/>
  </bookViews>
  <sheets>
    <sheet name="Аркуш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J9" i="1"/>
  <c r="I9" i="1"/>
  <c r="H9" i="1"/>
  <c r="G9" i="1"/>
  <c r="F9" i="1"/>
  <c r="E9" i="1"/>
  <c r="D9" i="1"/>
  <c r="C9" i="1"/>
  <c r="B9" i="1"/>
  <c r="K6" i="1"/>
  <c r="K5" i="1" s="1"/>
  <c r="J6" i="1"/>
  <c r="J5" i="1" s="1"/>
  <c r="I6" i="1"/>
  <c r="H6" i="1"/>
  <c r="G6" i="1"/>
  <c r="G5" i="1" s="1"/>
  <c r="F6" i="1"/>
  <c r="F5" i="1" s="1"/>
  <c r="E6" i="1"/>
  <c r="D6" i="1"/>
  <c r="C6" i="1"/>
  <c r="C5" i="1" s="1"/>
  <c r="B6" i="1"/>
  <c r="B5" i="1" s="1"/>
  <c r="D5" i="1" l="1"/>
  <c r="H5" i="1"/>
  <c r="E5" i="1"/>
  <c r="I5" i="1"/>
  <c r="B17" i="1" l="1"/>
  <c r="C17" i="1"/>
  <c r="D17" i="1"/>
  <c r="D16" i="1" s="1"/>
  <c r="E17" i="1"/>
  <c r="F17" i="1"/>
  <c r="G17" i="1"/>
  <c r="H17" i="1"/>
  <c r="H16" i="1" s="1"/>
  <c r="I17" i="1"/>
  <c r="J17" i="1"/>
  <c r="K17" i="1"/>
  <c r="B20" i="1"/>
  <c r="B16" i="1" s="1"/>
  <c r="C20" i="1"/>
  <c r="D20" i="1"/>
  <c r="E20" i="1"/>
  <c r="F20" i="1"/>
  <c r="F16" i="1" s="1"/>
  <c r="G20" i="1"/>
  <c r="H20" i="1"/>
  <c r="I20" i="1"/>
  <c r="J20" i="1"/>
  <c r="J16" i="1" s="1"/>
  <c r="K20" i="1"/>
  <c r="F22" i="1"/>
  <c r="I16" i="1" l="1"/>
  <c r="E16" i="1"/>
  <c r="K16" i="1"/>
  <c r="G16" i="1"/>
  <c r="C16" i="1"/>
</calcChain>
</file>

<file path=xl/sharedStrings.xml><?xml version="1.0" encoding="utf-8"?>
<sst xmlns="http://schemas.openxmlformats.org/spreadsheetml/2006/main" count="41" uniqueCount="14">
  <si>
    <t>Державний внутрішній борг</t>
  </si>
  <si>
    <t>Обслуговування</t>
  </si>
  <si>
    <t>Погашення</t>
  </si>
  <si>
    <t>Державний зовнішній борг</t>
  </si>
  <si>
    <t>Всього платежів</t>
  </si>
  <si>
    <t xml:space="preserve">
І кв.</t>
  </si>
  <si>
    <t xml:space="preserve">
ІІ кв.</t>
  </si>
  <si>
    <t xml:space="preserve">
ІІІ кв.</t>
  </si>
  <si>
    <t xml:space="preserve">
ІV кв.</t>
  </si>
  <si>
    <t>ВСЬОГО 2020</t>
  </si>
  <si>
    <t xml:space="preserve">Платежі з погашення та обслуговування державного боргу у 2019-2045 роках 
за діючими угодами станом на 01.03.2019 (млрд.грн.)  </t>
  </si>
  <si>
    <t>2019</t>
  </si>
  <si>
    <t>ВСЬОГО 2019*</t>
  </si>
  <si>
    <t>* 2019 рік - з урахуванням фактично здійснених платежів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</si>
</sst>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0" xfId="0" applyNumberFormat="1" applyBorder="1"/>
    <xf numFmtId="4" fontId="0" fillId="0" borderId="1" xfId="0" applyNumberFormat="1" applyBorder="1"/>
    <xf numFmtId="4" fontId="0" fillId="0" borderId="6" xfId="0" applyNumberFormat="1" applyBorder="1"/>
    <xf numFmtId="49" fontId="0" fillId="0" borderId="5" xfId="0" applyNumberFormat="1" applyBorder="1" applyAlignment="1">
      <alignment horizontal="left" indent="2"/>
    </xf>
    <xf numFmtId="49" fontId="0" fillId="0" borderId="7" xfId="0" applyNumberFormat="1" applyBorder="1" applyAlignment="1">
      <alignment horizontal="left" indent="2"/>
    </xf>
    <xf numFmtId="4" fontId="0" fillId="0" borderId="8" xfId="0" applyNumberFormat="1" applyBorder="1"/>
    <xf numFmtId="4" fontId="0" fillId="0" borderId="9" xfId="0" applyNumberFormat="1" applyBorder="1"/>
    <xf numFmtId="4" fontId="0" fillId="0" borderId="11" xfId="0" applyNumberFormat="1" applyBorder="1"/>
    <xf numFmtId="49" fontId="0" fillId="0" borderId="10" xfId="0" applyNumberFormat="1" applyBorder="1"/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left" indent="1"/>
    </xf>
    <xf numFmtId="4" fontId="2" fillId="2" borderId="1" xfId="0" applyNumberFormat="1" applyFont="1" applyFill="1" applyBorder="1"/>
    <xf numFmtId="4" fontId="2" fillId="2" borderId="6" xfId="0" applyNumberFormat="1" applyFont="1" applyFill="1" applyBorder="1"/>
    <xf numFmtId="49" fontId="1" fillId="3" borderId="5" xfId="0" applyNumberFormat="1" applyFont="1" applyFill="1" applyBorder="1"/>
    <xf numFmtId="4" fontId="1" fillId="3" borderId="1" xfId="0" applyNumberFormat="1" applyFont="1" applyFill="1" applyBorder="1"/>
    <xf numFmtId="4" fontId="1" fillId="3" borderId="6" xfId="0" applyNumberFormat="1" applyFont="1" applyFill="1" applyBorder="1"/>
    <xf numFmtId="49" fontId="2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A43"/>
  <sheetViews>
    <sheetView tabSelected="1" workbookViewId="0">
      <selection activeCell="I41" sqref="I41"/>
    </sheetView>
  </sheetViews>
  <sheetFormatPr defaultRowHeight="15" outlineLevelRow="2" x14ac:dyDescent="0.25"/>
  <cols>
    <col min="1" max="1" width="28.5703125" style="1" bestFit="1" customWidth="1"/>
    <col min="2" max="2" width="8.28515625" style="2" customWidth="1"/>
    <col min="3" max="3" width="8.28515625" style="2" bestFit="1" customWidth="1"/>
    <col min="4" max="4" width="8.28515625" style="2" customWidth="1"/>
    <col min="5" max="5" width="8.28515625" style="2" bestFit="1" customWidth="1"/>
    <col min="6" max="10" width="8.28515625" style="2" customWidth="1"/>
    <col min="11" max="27" width="8.28515625" style="2" bestFit="1" customWidth="1"/>
  </cols>
  <sheetData>
    <row r="1" spans="1:27" ht="29.25" customHeight="1" x14ac:dyDescent="0.25">
      <c r="A1" s="25" t="s">
        <v>10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27" ht="15.75" thickBot="1" x14ac:dyDescent="0.3"/>
    <row r="3" spans="1:27" s="12" customFormat="1" x14ac:dyDescent="0.25">
      <c r="A3" s="27"/>
      <c r="B3" s="29" t="s">
        <v>11</v>
      </c>
      <c r="C3" s="29"/>
      <c r="D3" s="29"/>
      <c r="E3" s="29"/>
      <c r="F3" s="29"/>
      <c r="G3" s="29">
        <v>2020</v>
      </c>
      <c r="H3" s="29"/>
      <c r="I3" s="29"/>
      <c r="J3" s="29"/>
      <c r="K3" s="30"/>
    </row>
    <row r="4" spans="1:27" s="12" customFormat="1" ht="30" x14ac:dyDescent="0.25">
      <c r="A4" s="28"/>
      <c r="B4" s="13" t="s">
        <v>5</v>
      </c>
      <c r="C4" s="13" t="s">
        <v>6</v>
      </c>
      <c r="D4" s="13" t="s">
        <v>7</v>
      </c>
      <c r="E4" s="13" t="s">
        <v>8</v>
      </c>
      <c r="F4" s="13" t="s">
        <v>12</v>
      </c>
      <c r="G4" s="13" t="s">
        <v>5</v>
      </c>
      <c r="H4" s="13" t="s">
        <v>6</v>
      </c>
      <c r="I4" s="13" t="s">
        <v>7</v>
      </c>
      <c r="J4" s="13" t="s">
        <v>8</v>
      </c>
      <c r="K4" s="14" t="s">
        <v>9</v>
      </c>
    </row>
    <row r="5" spans="1:27" x14ac:dyDescent="0.25">
      <c r="A5" s="22" t="s">
        <v>4</v>
      </c>
      <c r="B5" s="23">
        <f t="shared" ref="B5:K5" si="0">B6+B9</f>
        <v>128.80765600936002</v>
      </c>
      <c r="C5" s="23">
        <f t="shared" si="0"/>
        <v>153.44824316348999</v>
      </c>
      <c r="D5" s="23">
        <f t="shared" si="0"/>
        <v>106.37124842679</v>
      </c>
      <c r="E5" s="23">
        <f t="shared" si="0"/>
        <v>57.041041136509996</v>
      </c>
      <c r="F5" s="23">
        <f t="shared" si="0"/>
        <v>445.66818873615</v>
      </c>
      <c r="G5" s="23">
        <f t="shared" si="0"/>
        <v>95.653769681130001</v>
      </c>
      <c r="H5" s="23">
        <f t="shared" si="0"/>
        <v>69.691463076510004</v>
      </c>
      <c r="I5" s="23">
        <f t="shared" si="0"/>
        <v>101.58676602872001</v>
      </c>
      <c r="J5" s="23">
        <f t="shared" si="0"/>
        <v>32.389643451970002</v>
      </c>
      <c r="K5" s="24">
        <f t="shared" si="0"/>
        <v>299.32164223833001</v>
      </c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</row>
    <row r="6" spans="1:27" outlineLevel="1" x14ac:dyDescent="0.25">
      <c r="A6" s="19" t="s">
        <v>0</v>
      </c>
      <c r="B6" s="20">
        <f t="shared" ref="B6:K6" si="1">SUM(B7:B8)</f>
        <v>96.291885359570003</v>
      </c>
      <c r="C6" s="20">
        <f t="shared" si="1"/>
        <v>102.54827195898</v>
      </c>
      <c r="D6" s="20">
        <f t="shared" si="1"/>
        <v>47.64081590811</v>
      </c>
      <c r="E6" s="20">
        <f t="shared" si="1"/>
        <v>46.656049218939998</v>
      </c>
      <c r="F6" s="20">
        <f t="shared" si="1"/>
        <v>293.1370224456</v>
      </c>
      <c r="G6" s="20">
        <f t="shared" si="1"/>
        <v>61.651104126600003</v>
      </c>
      <c r="H6" s="20">
        <f t="shared" si="1"/>
        <v>30.947112236270002</v>
      </c>
      <c r="I6" s="20">
        <f t="shared" si="1"/>
        <v>12.309887434229999</v>
      </c>
      <c r="J6" s="20">
        <f t="shared" si="1"/>
        <v>22.483945189709999</v>
      </c>
      <c r="K6" s="21">
        <f t="shared" si="1"/>
        <v>127.39204898681</v>
      </c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</row>
    <row r="7" spans="1:27" outlineLevel="2" x14ac:dyDescent="0.25">
      <c r="A7" s="6" t="s">
        <v>1</v>
      </c>
      <c r="B7" s="4">
        <v>13.094146933719999</v>
      </c>
      <c r="C7" s="4">
        <v>28.881142630589999</v>
      </c>
      <c r="D7" s="4">
        <v>11.53954037348</v>
      </c>
      <c r="E7" s="4">
        <v>22.716169181360002</v>
      </c>
      <c r="F7" s="4">
        <v>76.230999119149999</v>
      </c>
      <c r="G7" s="4">
        <v>9.9574465080800003</v>
      </c>
      <c r="H7" s="4">
        <v>20.48210650263</v>
      </c>
      <c r="I7" s="4">
        <v>7.5313252358199998</v>
      </c>
      <c r="J7" s="4">
        <v>20.062051460069998</v>
      </c>
      <c r="K7" s="5">
        <v>58.032929706600001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</row>
    <row r="8" spans="1:27" outlineLevel="2" x14ac:dyDescent="0.25">
      <c r="A8" s="6" t="s">
        <v>2</v>
      </c>
      <c r="B8" s="4">
        <v>83.197738425850005</v>
      </c>
      <c r="C8" s="4">
        <v>73.667129328390004</v>
      </c>
      <c r="D8" s="4">
        <v>36.101275534629998</v>
      </c>
      <c r="E8" s="4">
        <v>23.93988003758</v>
      </c>
      <c r="F8" s="4">
        <v>216.90602332645</v>
      </c>
      <c r="G8" s="4">
        <v>51.69365761852</v>
      </c>
      <c r="H8" s="4">
        <v>10.46500573364</v>
      </c>
      <c r="I8" s="4">
        <v>4.7785621984100004</v>
      </c>
      <c r="J8" s="4">
        <v>2.4218937296399998</v>
      </c>
      <c r="K8" s="5">
        <v>69.359119280209995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</row>
    <row r="9" spans="1:27" outlineLevel="1" x14ac:dyDescent="0.25">
      <c r="A9" s="19" t="s">
        <v>3</v>
      </c>
      <c r="B9" s="20">
        <f t="shared" ref="B9:K9" si="2">SUM(B10:B11)</f>
        <v>32.515770649789999</v>
      </c>
      <c r="C9" s="20">
        <f t="shared" si="2"/>
        <v>50.899971204509995</v>
      </c>
      <c r="D9" s="20">
        <f t="shared" si="2"/>
        <v>58.730432518680004</v>
      </c>
      <c r="E9" s="20">
        <f t="shared" si="2"/>
        <v>10.38499191757</v>
      </c>
      <c r="F9" s="20">
        <f t="shared" si="2"/>
        <v>152.53116629055</v>
      </c>
      <c r="G9" s="20">
        <f t="shared" si="2"/>
        <v>34.002665554529997</v>
      </c>
      <c r="H9" s="20">
        <f t="shared" si="2"/>
        <v>38.744350840240003</v>
      </c>
      <c r="I9" s="20">
        <f t="shared" si="2"/>
        <v>89.27687859449</v>
      </c>
      <c r="J9" s="20">
        <f t="shared" si="2"/>
        <v>9.9056982622599996</v>
      </c>
      <c r="K9" s="21">
        <f t="shared" si="2"/>
        <v>171.92959325152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</row>
    <row r="10" spans="1:27" outlineLevel="2" x14ac:dyDescent="0.25">
      <c r="A10" s="6" t="s">
        <v>1</v>
      </c>
      <c r="B10" s="4">
        <v>19.41012878566</v>
      </c>
      <c r="C10" s="4">
        <v>6.1158759224899999</v>
      </c>
      <c r="D10" s="4">
        <v>20.234058390320001</v>
      </c>
      <c r="E10" s="4">
        <v>5.2902216416799996</v>
      </c>
      <c r="F10" s="4">
        <v>51.050284740149998</v>
      </c>
      <c r="G10" s="4">
        <v>18.645838223049999</v>
      </c>
      <c r="H10" s="4">
        <v>5.3532273225699996</v>
      </c>
      <c r="I10" s="4">
        <v>18.672906602059999</v>
      </c>
      <c r="J10" s="4">
        <v>4.6918736567300003</v>
      </c>
      <c r="K10" s="5">
        <v>47.363845804409998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</row>
    <row r="11" spans="1:27" outlineLevel="2" x14ac:dyDescent="0.25">
      <c r="A11" s="6" t="s">
        <v>2</v>
      </c>
      <c r="B11" s="4">
        <v>13.10564186413</v>
      </c>
      <c r="C11" s="4">
        <v>44.784095282019997</v>
      </c>
      <c r="D11" s="4">
        <v>38.496374128360003</v>
      </c>
      <c r="E11" s="4">
        <v>5.0947702758900002</v>
      </c>
      <c r="F11" s="4">
        <v>101.4808815504</v>
      </c>
      <c r="G11" s="4">
        <v>15.35682733148</v>
      </c>
      <c r="H11" s="4">
        <v>33.391123517670003</v>
      </c>
      <c r="I11" s="4">
        <v>70.603971992430004</v>
      </c>
      <c r="J11" s="4">
        <v>5.2138246055300002</v>
      </c>
      <c r="K11" s="5">
        <v>124.56574744711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</row>
    <row r="13" spans="1:27" x14ac:dyDescent="0.25">
      <c r="A13" s="31" t="s">
        <v>13</v>
      </c>
      <c r="B13" s="31"/>
      <c r="C13" s="31"/>
      <c r="D13" s="31"/>
      <c r="E13" s="31"/>
    </row>
    <row r="14" spans="1:27" ht="15.75" thickBot="1" x14ac:dyDescent="0.3"/>
    <row r="15" spans="1:27" s="12" customFormat="1" x14ac:dyDescent="0.25">
      <c r="A15" s="15"/>
      <c r="B15" s="16">
        <v>2021</v>
      </c>
      <c r="C15" s="16">
        <v>2022</v>
      </c>
      <c r="D15" s="16">
        <v>2023</v>
      </c>
      <c r="E15" s="16">
        <v>2024</v>
      </c>
      <c r="F15" s="16">
        <v>2025</v>
      </c>
      <c r="G15" s="16">
        <v>2026</v>
      </c>
      <c r="H15" s="16">
        <v>2027</v>
      </c>
      <c r="I15" s="16">
        <v>2028</v>
      </c>
      <c r="J15" s="16">
        <v>2029</v>
      </c>
      <c r="K15" s="17">
        <v>2030</v>
      </c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</row>
    <row r="16" spans="1:27" x14ac:dyDescent="0.25">
      <c r="A16" s="22" t="s">
        <v>4</v>
      </c>
      <c r="B16" s="23">
        <f t="shared" ref="B16:K16" si="3">B17+B20</f>
        <v>219.39749126875</v>
      </c>
      <c r="C16" s="23">
        <f t="shared" si="3"/>
        <v>185.50159732400002</v>
      </c>
      <c r="D16" s="23">
        <f t="shared" si="3"/>
        <v>201.22407624533</v>
      </c>
      <c r="E16" s="23">
        <f t="shared" si="3"/>
        <v>255.85080916533997</v>
      </c>
      <c r="F16" s="23">
        <f t="shared" si="3"/>
        <v>178.86658601095999</v>
      </c>
      <c r="G16" s="23">
        <f t="shared" si="3"/>
        <v>155.76139673972</v>
      </c>
      <c r="H16" s="23">
        <f t="shared" si="3"/>
        <v>153.03769871933</v>
      </c>
      <c r="I16" s="23">
        <f t="shared" si="3"/>
        <v>149.65988068376998</v>
      </c>
      <c r="J16" s="23">
        <f t="shared" si="3"/>
        <v>121.39357397241</v>
      </c>
      <c r="K16" s="24">
        <f t="shared" si="3"/>
        <v>98.281882363550011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</row>
    <row r="17" spans="1:27" outlineLevel="1" x14ac:dyDescent="0.25">
      <c r="A17" s="19" t="s">
        <v>0</v>
      </c>
      <c r="B17" s="20">
        <f t="shared" ref="B17:K17" si="4">SUM(B18:B19)</f>
        <v>72.051838780089994</v>
      </c>
      <c r="C17" s="20">
        <f t="shared" si="4"/>
        <v>61.948828454150004</v>
      </c>
      <c r="D17" s="20">
        <f t="shared" si="4"/>
        <v>67.284862537929996</v>
      </c>
      <c r="E17" s="20">
        <f t="shared" si="4"/>
        <v>82.504491250859999</v>
      </c>
      <c r="F17" s="20">
        <f t="shared" si="4"/>
        <v>66.896303382799999</v>
      </c>
      <c r="G17" s="20">
        <f t="shared" si="4"/>
        <v>55.790887651670005</v>
      </c>
      <c r="H17" s="20">
        <f t="shared" si="4"/>
        <v>59.034021365550004</v>
      </c>
      <c r="I17" s="20">
        <f t="shared" si="4"/>
        <v>64.225292957959994</v>
      </c>
      <c r="J17" s="20">
        <f t="shared" si="4"/>
        <v>55.033273513289998</v>
      </c>
      <c r="K17" s="21">
        <f t="shared" si="4"/>
        <v>65.417056887160001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outlineLevel="2" x14ac:dyDescent="0.25">
      <c r="A18" s="6" t="s">
        <v>1</v>
      </c>
      <c r="B18" s="4">
        <v>49.542555710759999</v>
      </c>
      <c r="C18" s="4">
        <v>47.249658539670001</v>
      </c>
      <c r="D18" s="4">
        <v>44.760146015449997</v>
      </c>
      <c r="E18" s="4">
        <v>42.535482609980001</v>
      </c>
      <c r="F18" s="4">
        <v>39.871532860320002</v>
      </c>
      <c r="G18" s="4">
        <v>37.217634129190003</v>
      </c>
      <c r="H18" s="4">
        <v>35.571848843070001</v>
      </c>
      <c r="I18" s="4">
        <v>32.962360435480001</v>
      </c>
      <c r="J18" s="4">
        <v>30.520340990809999</v>
      </c>
      <c r="K18" s="5">
        <v>28.367003364679999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outlineLevel="2" x14ac:dyDescent="0.25">
      <c r="A19" s="6" t="s">
        <v>2</v>
      </c>
      <c r="B19" s="4">
        <v>22.509283069329999</v>
      </c>
      <c r="C19" s="4">
        <v>14.699169914480001</v>
      </c>
      <c r="D19" s="4">
        <v>22.524716522479999</v>
      </c>
      <c r="E19" s="4">
        <v>39.969008640879998</v>
      </c>
      <c r="F19" s="4">
        <v>27.024770522480001</v>
      </c>
      <c r="G19" s="4">
        <v>18.573253522480002</v>
      </c>
      <c r="H19" s="4">
        <v>23.46217252248</v>
      </c>
      <c r="I19" s="4">
        <v>31.26293252248</v>
      </c>
      <c r="J19" s="4">
        <v>24.51293252248</v>
      </c>
      <c r="K19" s="5">
        <v>37.050053522479999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outlineLevel="1" x14ac:dyDescent="0.25">
      <c r="A20" s="19" t="s">
        <v>3</v>
      </c>
      <c r="B20" s="20">
        <f t="shared" ref="B20:K20" si="5">SUM(B21:B22)</f>
        <v>147.34565248865999</v>
      </c>
      <c r="C20" s="20">
        <f t="shared" si="5"/>
        <v>123.55276886985001</v>
      </c>
      <c r="D20" s="20">
        <f t="shared" si="5"/>
        <v>133.9392137074</v>
      </c>
      <c r="E20" s="20">
        <f t="shared" si="5"/>
        <v>173.34631791447998</v>
      </c>
      <c r="F20" s="20">
        <f t="shared" si="5"/>
        <v>111.97028262815999</v>
      </c>
      <c r="G20" s="20">
        <f t="shared" si="5"/>
        <v>99.970509088049994</v>
      </c>
      <c r="H20" s="20">
        <f t="shared" si="5"/>
        <v>94.003677353779992</v>
      </c>
      <c r="I20" s="20">
        <f t="shared" si="5"/>
        <v>85.434587725810005</v>
      </c>
      <c r="J20" s="20">
        <f t="shared" si="5"/>
        <v>66.360300459119998</v>
      </c>
      <c r="K20" s="21">
        <f t="shared" si="5"/>
        <v>32.864825476390003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outlineLevel="2" x14ac:dyDescent="0.25">
      <c r="A21" s="6" t="s">
        <v>1</v>
      </c>
      <c r="B21" s="4">
        <v>43.109471779940002</v>
      </c>
      <c r="C21" s="4">
        <v>38.839508990719999</v>
      </c>
      <c r="D21" s="4">
        <v>40.594170170829997</v>
      </c>
      <c r="E21" s="4">
        <v>34.824122378230001</v>
      </c>
      <c r="F21" s="4">
        <v>28.50025246533</v>
      </c>
      <c r="G21" s="4">
        <v>24.088625512229999</v>
      </c>
      <c r="H21" s="4">
        <v>19.893772472799998</v>
      </c>
      <c r="I21" s="4">
        <v>15.747105938020001</v>
      </c>
      <c r="J21" s="4">
        <v>11.01348610672</v>
      </c>
      <c r="K21" s="5">
        <v>9.9325891071099992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ht="15.75" outlineLevel="2" thickBot="1" x14ac:dyDescent="0.3">
      <c r="A22" s="7" t="s">
        <v>2</v>
      </c>
      <c r="B22" s="8">
        <v>104.23618070872</v>
      </c>
      <c r="C22" s="8">
        <v>84.713259879130007</v>
      </c>
      <c r="D22" s="8">
        <v>93.345043536570003</v>
      </c>
      <c r="E22" s="8">
        <v>138.52219553625</v>
      </c>
      <c r="F22" s="8">
        <f>102.86003016283-19.39</f>
        <v>83.47003016283</v>
      </c>
      <c r="G22" s="8">
        <v>75.881883575819998</v>
      </c>
      <c r="H22" s="8">
        <v>74.109904880979997</v>
      </c>
      <c r="I22" s="8">
        <v>69.687481787790006</v>
      </c>
      <c r="J22" s="8">
        <v>55.346814352400003</v>
      </c>
      <c r="K22" s="9">
        <v>22.932236369280002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4" spans="1:27" ht="15.75" thickBot="1" x14ac:dyDescent="0.3">
      <c r="A24" s="11"/>
      <c r="B24" s="3"/>
      <c r="C24" s="3"/>
      <c r="D24" s="3"/>
      <c r="E24" s="3"/>
      <c r="F24" s="3"/>
      <c r="G24" s="3"/>
      <c r="H24" s="3"/>
      <c r="I24" s="3"/>
      <c r="J24" s="3"/>
      <c r="K24" s="10"/>
    </row>
    <row r="25" spans="1:27" s="12" customFormat="1" x14ac:dyDescent="0.25">
      <c r="A25" s="15"/>
      <c r="B25" s="16">
        <v>2031</v>
      </c>
      <c r="C25" s="16">
        <v>2032</v>
      </c>
      <c r="D25" s="16">
        <v>2033</v>
      </c>
      <c r="E25" s="16">
        <v>2034</v>
      </c>
      <c r="F25" s="16">
        <v>2035</v>
      </c>
      <c r="G25" s="16">
        <v>2036</v>
      </c>
      <c r="H25" s="16">
        <v>2037</v>
      </c>
      <c r="I25" s="16">
        <v>2038</v>
      </c>
      <c r="J25" s="16">
        <v>2039</v>
      </c>
      <c r="K25" s="17">
        <v>2040</v>
      </c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spans="1:27" x14ac:dyDescent="0.25">
      <c r="A26" s="22" t="s">
        <v>4</v>
      </c>
      <c r="B26" s="23">
        <v>179.73431868481001</v>
      </c>
      <c r="C26" s="23">
        <v>132.64218835583</v>
      </c>
      <c r="D26" s="23">
        <v>65.892406679400011</v>
      </c>
      <c r="E26" s="23">
        <v>36.856698383280005</v>
      </c>
      <c r="F26" s="23">
        <v>35.354615402489998</v>
      </c>
      <c r="G26" s="23">
        <v>32.670504973150003</v>
      </c>
      <c r="H26" s="23">
        <v>31.099323679290002</v>
      </c>
      <c r="I26" s="23">
        <v>29.171864223810001</v>
      </c>
      <c r="J26" s="23">
        <v>26.626400695039997</v>
      </c>
      <c r="K26" s="24">
        <v>24.928088554830001</v>
      </c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</row>
    <row r="27" spans="1:27" outlineLevel="1" x14ac:dyDescent="0.25">
      <c r="A27" s="19" t="s">
        <v>0</v>
      </c>
      <c r="B27" s="20">
        <v>83.232491160150005</v>
      </c>
      <c r="C27" s="20">
        <v>65.503436946259995</v>
      </c>
      <c r="D27" s="20">
        <v>35.107535950490004</v>
      </c>
      <c r="E27" s="20">
        <v>28.068205341960002</v>
      </c>
      <c r="F27" s="20">
        <v>27.055665302760001</v>
      </c>
      <c r="G27" s="20">
        <v>26.179518694999999</v>
      </c>
      <c r="H27" s="20">
        <v>25.006037527</v>
      </c>
      <c r="I27" s="20">
        <v>23.832556359000002</v>
      </c>
      <c r="J27" s="20">
        <v>22.659075190999999</v>
      </c>
      <c r="K27" s="21">
        <v>21.485594023000001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outlineLevel="2" x14ac:dyDescent="0.25">
      <c r="A28" s="6" t="s">
        <v>1</v>
      </c>
      <c r="B28" s="4">
        <v>25.041440648559998</v>
      </c>
      <c r="C28" s="4">
        <v>20.47248542378</v>
      </c>
      <c r="D28" s="4">
        <v>17.127419428010001</v>
      </c>
      <c r="E28" s="4">
        <v>15.83820881948</v>
      </c>
      <c r="F28" s="4">
        <v>14.825668779780001</v>
      </c>
      <c r="G28" s="4">
        <v>14.081774695</v>
      </c>
      <c r="H28" s="4">
        <v>12.908293527</v>
      </c>
      <c r="I28" s="4">
        <v>11.734812358999999</v>
      </c>
      <c r="J28" s="4">
        <v>10.561331191000001</v>
      </c>
      <c r="K28" s="5">
        <v>9.3878500230000004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outlineLevel="2" x14ac:dyDescent="0.25">
      <c r="A29" s="6" t="s">
        <v>2</v>
      </c>
      <c r="B29" s="4">
        <v>58.191050511589999</v>
      </c>
      <c r="C29" s="4">
        <v>45.030951522480002</v>
      </c>
      <c r="D29" s="4">
        <v>17.980116522479999</v>
      </c>
      <c r="E29" s="4">
        <v>12.22999652248</v>
      </c>
      <c r="F29" s="4">
        <v>12.229996522980001</v>
      </c>
      <c r="G29" s="4">
        <v>12.097744</v>
      </c>
      <c r="H29" s="4">
        <v>12.097744</v>
      </c>
      <c r="I29" s="4">
        <v>12.097744</v>
      </c>
      <c r="J29" s="4">
        <v>12.097744</v>
      </c>
      <c r="K29" s="5">
        <v>12.097744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outlineLevel="1" x14ac:dyDescent="0.25">
      <c r="A30" s="19" t="s">
        <v>3</v>
      </c>
      <c r="B30" s="20">
        <v>96.501827524660001</v>
      </c>
      <c r="C30" s="20">
        <v>67.138751409570006</v>
      </c>
      <c r="D30" s="20">
        <v>30.784870728910001</v>
      </c>
      <c r="E30" s="20">
        <v>8.7884930413199989</v>
      </c>
      <c r="F30" s="20">
        <v>8.2989500997299999</v>
      </c>
      <c r="G30" s="20">
        <v>6.4909862781500003</v>
      </c>
      <c r="H30" s="20">
        <v>6.0932861522900001</v>
      </c>
      <c r="I30" s="20">
        <v>5.3393078648099994</v>
      </c>
      <c r="J30" s="20">
        <v>3.9673255040399997</v>
      </c>
      <c r="K30" s="21">
        <v>3.44249453183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outlineLevel="2" x14ac:dyDescent="0.25">
      <c r="A31" s="6" t="s">
        <v>1</v>
      </c>
      <c r="B31" s="4">
        <v>8.6469666299999997</v>
      </c>
      <c r="C31" s="4">
        <v>5.5880194840000001</v>
      </c>
      <c r="D31" s="4">
        <v>2.93096905211</v>
      </c>
      <c r="E31" s="4">
        <v>2.5569947588900002</v>
      </c>
      <c r="F31" s="4">
        <v>2.5378728055900002</v>
      </c>
      <c r="G31" s="4">
        <v>2.2316873175800001</v>
      </c>
      <c r="H31" s="4">
        <v>1.95734719364</v>
      </c>
      <c r="I31" s="4">
        <v>1.8834854842099999</v>
      </c>
      <c r="J31" s="4">
        <v>1.8314897218399999</v>
      </c>
      <c r="K31" s="5">
        <v>1.81865874963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5.75" outlineLevel="2" thickBot="1" x14ac:dyDescent="0.3">
      <c r="A32" s="7" t="s">
        <v>2</v>
      </c>
      <c r="B32" s="8">
        <v>87.854860894660007</v>
      </c>
      <c r="C32" s="8">
        <v>61.550731925569998</v>
      </c>
      <c r="D32" s="8">
        <v>27.8539016768</v>
      </c>
      <c r="E32" s="8">
        <v>6.2314982824299996</v>
      </c>
      <c r="F32" s="8">
        <v>5.7610772941399997</v>
      </c>
      <c r="G32" s="8">
        <v>4.2592989605699998</v>
      </c>
      <c r="H32" s="8">
        <v>4.1359389586499997</v>
      </c>
      <c r="I32" s="8">
        <v>3.4558223805999999</v>
      </c>
      <c r="J32" s="8">
        <v>2.1358357822</v>
      </c>
      <c r="K32" s="9">
        <v>1.6238357822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5" spans="1:27" ht="15.75" thickBot="1" x14ac:dyDescent="0.3"/>
    <row r="36" spans="1:27" s="12" customFormat="1" x14ac:dyDescent="0.25">
      <c r="A36" s="15"/>
      <c r="B36" s="16">
        <v>2041</v>
      </c>
      <c r="C36" s="16">
        <v>2042</v>
      </c>
      <c r="D36" s="16">
        <v>2043</v>
      </c>
      <c r="E36" s="16">
        <v>2044</v>
      </c>
      <c r="F36" s="17">
        <v>2045</v>
      </c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</row>
    <row r="37" spans="1:27" x14ac:dyDescent="0.25">
      <c r="A37" s="22" t="s">
        <v>4</v>
      </c>
      <c r="B37" s="23">
        <v>21.979924292600003</v>
      </c>
      <c r="C37" s="23">
        <v>20.785054929459999</v>
      </c>
      <c r="D37" s="23">
        <v>19.61018532812</v>
      </c>
      <c r="E37" s="23">
        <v>18.41511906509</v>
      </c>
      <c r="F37" s="23">
        <v>17.108557649350001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outlineLevel="1" x14ac:dyDescent="0.25">
      <c r="A38" s="19" t="s">
        <v>0</v>
      </c>
      <c r="B38" s="20">
        <v>20.312112855000002</v>
      </c>
      <c r="C38" s="20">
        <v>19.138631687</v>
      </c>
      <c r="D38" s="20">
        <v>17.965150519000002</v>
      </c>
      <c r="E38" s="20">
        <v>16.791669350999999</v>
      </c>
      <c r="F38" s="21">
        <v>15.618188183000001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outlineLevel="2" x14ac:dyDescent="0.25">
      <c r="A39" s="6" t="s">
        <v>1</v>
      </c>
      <c r="B39" s="4">
        <v>8.214368855</v>
      </c>
      <c r="C39" s="4">
        <v>7.0408876869999997</v>
      </c>
      <c r="D39" s="4">
        <v>5.8674065190000002</v>
      </c>
      <c r="E39" s="4">
        <v>4.6939253509999999</v>
      </c>
      <c r="F39" s="5">
        <v>3.5204441829999999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outlineLevel="2" x14ac:dyDescent="0.25">
      <c r="A40" s="6" t="s">
        <v>2</v>
      </c>
      <c r="B40" s="4">
        <v>12.097744</v>
      </c>
      <c r="C40" s="4">
        <v>12.097744</v>
      </c>
      <c r="D40" s="4">
        <v>12.097744</v>
      </c>
      <c r="E40" s="4">
        <v>12.097744</v>
      </c>
      <c r="F40" s="5">
        <v>12.097744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outlineLevel="1" x14ac:dyDescent="0.25">
      <c r="A41" s="19" t="s">
        <v>3</v>
      </c>
      <c r="B41" s="20">
        <v>1.6678114376000002</v>
      </c>
      <c r="C41" s="20">
        <v>1.64642324246</v>
      </c>
      <c r="D41" s="20">
        <v>1.64503480912</v>
      </c>
      <c r="E41" s="20">
        <v>1.6234497140899999</v>
      </c>
      <c r="F41" s="21">
        <v>1.49036946635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outlineLevel="2" x14ac:dyDescent="0.25">
      <c r="A42" s="6" t="s">
        <v>1</v>
      </c>
      <c r="B42" s="4">
        <v>4.3975649259999999E-2</v>
      </c>
      <c r="C42" s="4">
        <v>4.1450617779999997E-2</v>
      </c>
      <c r="D42" s="4">
        <v>4.0062188280000001E-2</v>
      </c>
      <c r="E42" s="4">
        <v>3.8687616129999998E-2</v>
      </c>
      <c r="F42" s="5">
        <v>3.7767370809999999E-2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5.75" outlineLevel="2" thickBot="1" x14ac:dyDescent="0.3">
      <c r="A43" s="7" t="s">
        <v>2</v>
      </c>
      <c r="B43" s="8">
        <v>1.6238357883400001</v>
      </c>
      <c r="C43" s="8">
        <v>1.60497262468</v>
      </c>
      <c r="D43" s="8">
        <v>1.6049726208399999</v>
      </c>
      <c r="E43" s="8">
        <v>1.5847620979599999</v>
      </c>
      <c r="F43" s="9">
        <v>1.4526020955400001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</sheetData>
  <mergeCells count="5">
    <mergeCell ref="A1:K1"/>
    <mergeCell ref="A3:A4"/>
    <mergeCell ref="B3:F3"/>
    <mergeCell ref="G3:K3"/>
    <mergeCell ref="A13:E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Медведєва Наталія Леонідівна</dc:creator>
  <cp:lastModifiedBy>Admin</cp:lastModifiedBy>
  <dcterms:created xsi:type="dcterms:W3CDTF">2019-03-05T10:52:22Z</dcterms:created>
  <dcterms:modified xsi:type="dcterms:W3CDTF">2019-07-11T15:54:37Z</dcterms:modified>
</cp:coreProperties>
</file>