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15"/>
  </bookViews>
  <sheets>
    <sheet name="Аркуш1 (2)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J21" i="2"/>
  <c r="I21" i="2"/>
  <c r="I17" i="2" s="1"/>
  <c r="H21" i="2"/>
  <c r="G21" i="2"/>
  <c r="F21" i="2"/>
  <c r="E21" i="2"/>
  <c r="D21" i="2"/>
  <c r="C21" i="2"/>
  <c r="B21" i="2"/>
  <c r="K18" i="2"/>
  <c r="K17" i="2" s="1"/>
  <c r="J18" i="2"/>
  <c r="I18" i="2"/>
  <c r="H18" i="2"/>
  <c r="G18" i="2"/>
  <c r="G17" i="2" s="1"/>
  <c r="F18" i="2"/>
  <c r="E18" i="2"/>
  <c r="D18" i="2"/>
  <c r="D17" i="2" s="1"/>
  <c r="C18" i="2"/>
  <c r="C17" i="2" s="1"/>
  <c r="B18" i="2"/>
  <c r="E17" i="2" l="1"/>
  <c r="H17" i="2"/>
  <c r="B17" i="2"/>
  <c r="F17" i="2"/>
  <c r="J17" i="2"/>
  <c r="B7" i="2" l="1"/>
  <c r="C7" i="2"/>
  <c r="D7" i="2"/>
  <c r="E7" i="2"/>
  <c r="E6" i="2" s="1"/>
  <c r="F7" i="2"/>
  <c r="G7" i="2"/>
  <c r="H7" i="2"/>
  <c r="H6" i="2" s="1"/>
  <c r="I7" i="2"/>
  <c r="I6" i="2" s="1"/>
  <c r="J7" i="2"/>
  <c r="K7" i="2"/>
  <c r="B10" i="2"/>
  <c r="C10" i="2"/>
  <c r="D10" i="2"/>
  <c r="E10" i="2"/>
  <c r="F10" i="2"/>
  <c r="G10" i="2"/>
  <c r="H10" i="2"/>
  <c r="I10" i="2"/>
  <c r="J10" i="2"/>
  <c r="K10" i="2"/>
  <c r="D6" i="2" l="1"/>
  <c r="K6" i="2"/>
  <c r="G6" i="2"/>
  <c r="C6" i="2"/>
  <c r="J6" i="2"/>
  <c r="F6" i="2"/>
  <c r="B6" i="2"/>
</calcChain>
</file>

<file path=xl/sharedStrings.xml><?xml version="1.0" encoding="utf-8"?>
<sst xmlns="http://schemas.openxmlformats.org/spreadsheetml/2006/main" count="42" uniqueCount="19">
  <si>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</si>
  <si>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</si>
  <si>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</si>
  <si>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</si>
  <si>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</si>
  <si>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</si>
  <si>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</si>
  <si>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</si>
  <si>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Державний внутрішній борг</t>
  </si>
  <si>
    <t>Обслуговування</t>
  </si>
  <si>
    <t>Погашення</t>
  </si>
  <si>
    <t>Державний зовнішній борг</t>
  </si>
  <si>
    <t>ВСЬОГО 2019</t>
  </si>
  <si>
    <t>ВСЬОГО 2020</t>
  </si>
  <si>
    <t>Всього платежів</t>
  </si>
  <si>
    <t>Прогнозні платежі з погашення та обслуговування державного боргу у 2019-2045 роках
 за діючими угодами станом на 01.06.2019</t>
  </si>
  <si>
    <t>млрд грн</t>
  </si>
  <si>
    <t>*- 2019 рік з урахуванням фактично здійснених платежів</t>
  </si>
  <si>
    <t>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</si>
</sst>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4" fontId="1" fillId="2" borderId="1" xfId="1" applyNumberFormat="1" applyFont="1" applyBorder="1"/>
    <xf numFmtId="4" fontId="4" fillId="3" borderId="1" xfId="0" applyNumberFormat="1" applyFont="1" applyFill="1" applyBorder="1"/>
    <xf numFmtId="49" fontId="2" fillId="0" borderId="6" xfId="0" applyNumberFormat="1" applyFont="1" applyBorder="1" applyAlignment="1">
      <alignment horizontal="center" vertical="center" wrapText="1"/>
    </xf>
    <xf numFmtId="49" fontId="1" fillId="2" borderId="5" xfId="1" applyNumberFormat="1" applyFont="1" applyBorder="1"/>
    <xf numFmtId="4" fontId="1" fillId="2" borderId="6" xfId="1" applyNumberFormat="1" applyFont="1" applyBorder="1"/>
    <xf numFmtId="49" fontId="4" fillId="3" borderId="5" xfId="0" applyNumberFormat="1" applyFont="1" applyFill="1" applyBorder="1" applyAlignment="1">
      <alignment horizontal="left" indent="1"/>
    </xf>
    <xf numFmtId="4" fontId="4" fillId="3" borderId="6" xfId="0" applyNumberFormat="1" applyFont="1" applyFill="1" applyBorder="1"/>
    <xf numFmtId="49" fontId="0" fillId="0" borderId="5" xfId="0" applyNumberFormat="1" applyBorder="1" applyAlignment="1">
      <alignment horizontal="left" indent="2"/>
    </xf>
    <xf numFmtId="4" fontId="0" fillId="0" borderId="6" xfId="0" applyNumberFormat="1" applyBorder="1"/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" fontId="6" fillId="0" borderId="10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2">
    <cellStyle name="Акцент5" xfId="1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43"/>
  <sheetViews>
    <sheetView tabSelected="1" topLeftCell="A16" workbookViewId="0">
      <selection sqref="A1:K1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  <col min="12" max="12" width="10" style="2" bestFit="1" customWidth="1"/>
  </cols>
  <sheetData>
    <row r="1" spans="1:27" ht="28.5" customHeight="1" x14ac:dyDescent="0.25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27" ht="15.75" thickBot="1" x14ac:dyDescent="0.3">
      <c r="J3" s="27" t="s">
        <v>16</v>
      </c>
      <c r="K3" s="27"/>
    </row>
    <row r="4" spans="1:27" s="3" customFormat="1" x14ac:dyDescent="0.25">
      <c r="A4" s="28"/>
      <c r="B4" s="30" t="s">
        <v>18</v>
      </c>
      <c r="C4" s="30"/>
      <c r="D4" s="30"/>
      <c r="E4" s="30"/>
      <c r="F4" s="30"/>
      <c r="G4" s="30">
        <v>2020</v>
      </c>
      <c r="H4" s="30"/>
      <c r="I4" s="30"/>
      <c r="J4" s="30"/>
      <c r="K4" s="31"/>
      <c r="L4" s="24"/>
    </row>
    <row r="5" spans="1:27" s="3" customFormat="1" ht="30" x14ac:dyDescent="0.25">
      <c r="A5" s="29"/>
      <c r="B5" s="7" t="s">
        <v>0</v>
      </c>
      <c r="C5" s="7" t="s">
        <v>1</v>
      </c>
      <c r="D5" s="7" t="s">
        <v>2</v>
      </c>
      <c r="E5" s="7" t="s">
        <v>3</v>
      </c>
      <c r="F5" s="7" t="s">
        <v>12</v>
      </c>
      <c r="G5" s="7" t="s">
        <v>4</v>
      </c>
      <c r="H5" s="7" t="s">
        <v>5</v>
      </c>
      <c r="I5" s="7" t="s">
        <v>6</v>
      </c>
      <c r="J5" s="7" t="s">
        <v>7</v>
      </c>
      <c r="K5" s="10" t="s">
        <v>13</v>
      </c>
      <c r="L5" s="24"/>
    </row>
    <row r="6" spans="1:27" x14ac:dyDescent="0.25">
      <c r="A6" s="11" t="s">
        <v>14</v>
      </c>
      <c r="B6" s="8">
        <f t="shared" ref="B6:K6" si="0">B7+B10</f>
        <v>126.34596641102999</v>
      </c>
      <c r="C6" s="8">
        <f t="shared" si="0"/>
        <v>149.24467107223001</v>
      </c>
      <c r="D6" s="8">
        <f t="shared" si="0"/>
        <v>130.84878976620001</v>
      </c>
      <c r="E6" s="8">
        <f t="shared" si="0"/>
        <v>75.106437204299993</v>
      </c>
      <c r="F6" s="8">
        <f t="shared" si="0"/>
        <v>481.54586445376003</v>
      </c>
      <c r="G6" s="8">
        <f t="shared" si="0"/>
        <v>105.54848171083999</v>
      </c>
      <c r="H6" s="8">
        <f t="shared" si="0"/>
        <v>77.194213446419994</v>
      </c>
      <c r="I6" s="8">
        <f t="shared" si="0"/>
        <v>120.68873227685998</v>
      </c>
      <c r="J6" s="8">
        <f t="shared" si="0"/>
        <v>32.36875461476</v>
      </c>
      <c r="K6" s="12">
        <f t="shared" si="0"/>
        <v>335.80018204888</v>
      </c>
      <c r="L6" s="6"/>
    </row>
    <row r="7" spans="1:27" outlineLevel="1" x14ac:dyDescent="0.25">
      <c r="A7" s="13" t="s">
        <v>8</v>
      </c>
      <c r="B7" s="9">
        <f t="shared" ref="B7:K7" si="1">SUM(B8:B9)</f>
        <v>96.029484302729998</v>
      </c>
      <c r="C7" s="9">
        <f t="shared" si="1"/>
        <v>105.19073937656</v>
      </c>
      <c r="D7" s="9">
        <f t="shared" si="1"/>
        <v>71.483380955210009</v>
      </c>
      <c r="E7" s="9">
        <f t="shared" si="1"/>
        <v>64.304980277959999</v>
      </c>
      <c r="F7" s="9">
        <f t="shared" si="1"/>
        <v>337.00858491246004</v>
      </c>
      <c r="G7" s="9">
        <f t="shared" si="1"/>
        <v>70.058041557309991</v>
      </c>
      <c r="H7" s="9">
        <f t="shared" si="1"/>
        <v>36.918875236459996</v>
      </c>
      <c r="I7" s="9">
        <f t="shared" si="1"/>
        <v>28.387641004460001</v>
      </c>
      <c r="J7" s="9">
        <f t="shared" si="1"/>
        <v>21.664606225490001</v>
      </c>
      <c r="K7" s="14">
        <f t="shared" si="1"/>
        <v>157.02916402372</v>
      </c>
      <c r="L7" s="6"/>
    </row>
    <row r="8" spans="1:27" outlineLevel="2" x14ac:dyDescent="0.25">
      <c r="A8" s="15" t="s">
        <v>9</v>
      </c>
      <c r="B8" s="4">
        <v>13.083453731500001</v>
      </c>
      <c r="C8" s="4">
        <v>23.561810125299999</v>
      </c>
      <c r="D8" s="4">
        <v>14.48911419081</v>
      </c>
      <c r="E8" s="4">
        <v>22.61012152112</v>
      </c>
      <c r="F8" s="4">
        <v>73.744499568730006</v>
      </c>
      <c r="G8" s="4">
        <v>12.55772944049</v>
      </c>
      <c r="H8" s="4">
        <v>21.052985715249999</v>
      </c>
      <c r="I8" s="4">
        <v>9.4786024287099995</v>
      </c>
      <c r="J8" s="4">
        <v>18.860256493160001</v>
      </c>
      <c r="K8" s="16">
        <v>61.949574077610002</v>
      </c>
      <c r="L8" s="6"/>
    </row>
    <row r="9" spans="1:27" outlineLevel="2" x14ac:dyDescent="0.25">
      <c r="A9" s="15" t="s">
        <v>10</v>
      </c>
      <c r="B9" s="4">
        <v>82.946030571229997</v>
      </c>
      <c r="C9" s="4">
        <v>81.628929251260004</v>
      </c>
      <c r="D9" s="4">
        <v>56.994266764400003</v>
      </c>
      <c r="E9" s="4">
        <v>41.694858756839999</v>
      </c>
      <c r="F9" s="4">
        <v>263.26408534373002</v>
      </c>
      <c r="G9" s="4">
        <v>57.500312116819998</v>
      </c>
      <c r="H9" s="4">
        <v>15.865889521210001</v>
      </c>
      <c r="I9" s="4">
        <v>18.909038575749999</v>
      </c>
      <c r="J9" s="4">
        <v>2.80434973233</v>
      </c>
      <c r="K9" s="16">
        <v>95.079589946110005</v>
      </c>
      <c r="L9" s="6"/>
    </row>
    <row r="10" spans="1:27" outlineLevel="1" x14ac:dyDescent="0.25">
      <c r="A10" s="13" t="s">
        <v>11</v>
      </c>
      <c r="B10" s="9">
        <f t="shared" ref="B10:K10" si="2">SUM(B11:B12)</f>
        <v>30.316482108300001</v>
      </c>
      <c r="C10" s="9">
        <f t="shared" si="2"/>
        <v>44.053931695670002</v>
      </c>
      <c r="D10" s="9">
        <f t="shared" si="2"/>
        <v>59.365408810989997</v>
      </c>
      <c r="E10" s="9">
        <f t="shared" si="2"/>
        <v>10.80145692634</v>
      </c>
      <c r="F10" s="9">
        <f t="shared" si="2"/>
        <v>144.53727954129999</v>
      </c>
      <c r="G10" s="9">
        <f t="shared" si="2"/>
        <v>35.490440153530002</v>
      </c>
      <c r="H10" s="9">
        <f t="shared" si="2"/>
        <v>40.275338209959997</v>
      </c>
      <c r="I10" s="9">
        <f t="shared" si="2"/>
        <v>92.301091272399987</v>
      </c>
      <c r="J10" s="9">
        <f t="shared" si="2"/>
        <v>10.704148389269999</v>
      </c>
      <c r="K10" s="14">
        <f t="shared" si="2"/>
        <v>178.77101802516</v>
      </c>
      <c r="L10" s="6"/>
    </row>
    <row r="11" spans="1:27" outlineLevel="2" x14ac:dyDescent="0.25">
      <c r="A11" s="15" t="s">
        <v>9</v>
      </c>
      <c r="B11" s="4">
        <v>18.964870131510001</v>
      </c>
      <c r="C11" s="4">
        <v>5.5420877745599997</v>
      </c>
      <c r="D11" s="4">
        <v>20.724509860369999</v>
      </c>
      <c r="E11" s="4">
        <v>5.4814717383499998</v>
      </c>
      <c r="F11" s="4">
        <v>50.71293950479</v>
      </c>
      <c r="G11" s="4">
        <v>19.577907353770001</v>
      </c>
      <c r="H11" s="4">
        <v>5.7332073128200003</v>
      </c>
      <c r="I11" s="4">
        <v>19.596039008639998</v>
      </c>
      <c r="J11" s="4">
        <v>5.1538921788499996</v>
      </c>
      <c r="K11" s="16">
        <v>50.06104585408</v>
      </c>
      <c r="L11" s="6"/>
    </row>
    <row r="12" spans="1:27" ht="15.75" outlineLevel="2" thickBot="1" x14ac:dyDescent="0.3">
      <c r="A12" s="17" t="s">
        <v>10</v>
      </c>
      <c r="B12" s="18">
        <v>11.35161197679</v>
      </c>
      <c r="C12" s="18">
        <v>38.51184392111</v>
      </c>
      <c r="D12" s="18">
        <v>38.640898950619999</v>
      </c>
      <c r="E12" s="18">
        <v>5.3199851879900004</v>
      </c>
      <c r="F12" s="18">
        <v>93.824340036509994</v>
      </c>
      <c r="G12" s="18">
        <v>15.912532799759999</v>
      </c>
      <c r="H12" s="18">
        <v>34.542130897139998</v>
      </c>
      <c r="I12" s="18">
        <v>72.705052263759995</v>
      </c>
      <c r="J12" s="18">
        <v>5.5502562104199997</v>
      </c>
      <c r="K12" s="19">
        <v>128.70997217108001</v>
      </c>
      <c r="L12" s="6"/>
    </row>
    <row r="14" spans="1:27" x14ac:dyDescent="0.25">
      <c r="A14" s="23" t="s">
        <v>17</v>
      </c>
    </row>
    <row r="15" spans="1:27" ht="15.75" thickBot="1" x14ac:dyDescent="0.3"/>
    <row r="16" spans="1:27" s="3" customFormat="1" x14ac:dyDescent="0.25">
      <c r="A16" s="20"/>
      <c r="B16" s="21">
        <v>2021</v>
      </c>
      <c r="C16" s="21">
        <v>2022</v>
      </c>
      <c r="D16" s="21">
        <v>2023</v>
      </c>
      <c r="E16" s="21">
        <v>2024</v>
      </c>
      <c r="F16" s="21">
        <v>2025</v>
      </c>
      <c r="G16" s="21">
        <v>2026</v>
      </c>
      <c r="H16" s="21">
        <v>2027</v>
      </c>
      <c r="I16" s="21">
        <v>2028</v>
      </c>
      <c r="J16" s="21">
        <v>2029</v>
      </c>
      <c r="K16" s="22">
        <v>2030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11" t="s">
        <v>14</v>
      </c>
      <c r="B17" s="8">
        <f t="shared" ref="B17:K17" si="3">B18+B21</f>
        <v>253.78272963479998</v>
      </c>
      <c r="C17" s="8">
        <f t="shared" si="3"/>
        <v>194.85308533903998</v>
      </c>
      <c r="D17" s="8">
        <f t="shared" si="3"/>
        <v>206.70185133676</v>
      </c>
      <c r="E17" s="8">
        <f t="shared" si="3"/>
        <v>256.77904369180999</v>
      </c>
      <c r="F17" s="8">
        <f t="shared" si="3"/>
        <v>180.48385326136003</v>
      </c>
      <c r="G17" s="8">
        <f t="shared" si="3"/>
        <v>154.73291302425</v>
      </c>
      <c r="H17" s="8">
        <f t="shared" si="3"/>
        <v>153.13729871501999</v>
      </c>
      <c r="I17" s="8">
        <f t="shared" si="3"/>
        <v>160.99922685609999</v>
      </c>
      <c r="J17" s="8">
        <f t="shared" si="3"/>
        <v>119.47867028399</v>
      </c>
      <c r="K17" s="12">
        <f t="shared" si="3"/>
        <v>95.417553061310002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outlineLevel="1" x14ac:dyDescent="0.25">
      <c r="A18" s="13" t="s">
        <v>8</v>
      </c>
      <c r="B18" s="9">
        <f t="shared" ref="B18:K18" si="4">SUM(B19:B20)</f>
        <v>92.634717789579994</v>
      </c>
      <c r="C18" s="9">
        <f t="shared" si="4"/>
        <v>60.530678585399997</v>
      </c>
      <c r="D18" s="9">
        <f t="shared" si="4"/>
        <v>70.389405604930005</v>
      </c>
      <c r="E18" s="9">
        <f t="shared" si="4"/>
        <v>79.746205485860003</v>
      </c>
      <c r="F18" s="9">
        <f t="shared" si="4"/>
        <v>64.138017617800003</v>
      </c>
      <c r="G18" s="9">
        <f t="shared" si="4"/>
        <v>53.032601886670001</v>
      </c>
      <c r="H18" s="9">
        <f t="shared" si="4"/>
        <v>56.275735600549993</v>
      </c>
      <c r="I18" s="9">
        <f t="shared" si="4"/>
        <v>61.467007192959997</v>
      </c>
      <c r="J18" s="9">
        <f t="shared" si="4"/>
        <v>52.274987748290002</v>
      </c>
      <c r="K18" s="14">
        <f t="shared" si="4"/>
        <v>62.658771122159997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outlineLevel="2" x14ac:dyDescent="0.25">
      <c r="A19" s="15" t="s">
        <v>9</v>
      </c>
      <c r="B19" s="4">
        <v>50.510847780619997</v>
      </c>
      <c r="C19" s="4">
        <v>45.39888367092</v>
      </c>
      <c r="D19" s="4">
        <v>43.094537780780001</v>
      </c>
      <c r="E19" s="4">
        <v>39.777196844979997</v>
      </c>
      <c r="F19" s="4">
        <v>37.113247095319998</v>
      </c>
      <c r="G19" s="4">
        <v>34.459348364189999</v>
      </c>
      <c r="H19" s="4">
        <v>32.813563078069997</v>
      </c>
      <c r="I19" s="4">
        <v>30.204074670480001</v>
      </c>
      <c r="J19" s="4">
        <v>27.762055225809998</v>
      </c>
      <c r="K19" s="16">
        <v>25.608717599679999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outlineLevel="2" x14ac:dyDescent="0.25">
      <c r="A20" s="15" t="s">
        <v>10</v>
      </c>
      <c r="B20" s="4">
        <v>42.123870008959997</v>
      </c>
      <c r="C20" s="4">
        <v>15.13179491448</v>
      </c>
      <c r="D20" s="4">
        <v>27.29486782415</v>
      </c>
      <c r="E20" s="4">
        <v>39.969008640879998</v>
      </c>
      <c r="F20" s="4">
        <v>27.024770522480001</v>
      </c>
      <c r="G20" s="4">
        <v>18.573253522480002</v>
      </c>
      <c r="H20" s="4">
        <v>23.46217252248</v>
      </c>
      <c r="I20" s="4">
        <v>31.26293252248</v>
      </c>
      <c r="J20" s="4">
        <v>24.51293252248</v>
      </c>
      <c r="K20" s="16">
        <v>37.050053522479999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outlineLevel="1" x14ac:dyDescent="0.25">
      <c r="A21" s="13" t="s">
        <v>11</v>
      </c>
      <c r="B21" s="9">
        <f t="shared" ref="B21:K21" si="5">SUM(B22:B23)</f>
        <v>161.14801184522</v>
      </c>
      <c r="C21" s="9">
        <f t="shared" si="5"/>
        <v>134.32240675364</v>
      </c>
      <c r="D21" s="9">
        <f t="shared" si="5"/>
        <v>136.31244573183</v>
      </c>
      <c r="E21" s="9">
        <f t="shared" si="5"/>
        <v>177.03283820594999</v>
      </c>
      <c r="F21" s="9">
        <f t="shared" si="5"/>
        <v>116.34583564356001</v>
      </c>
      <c r="G21" s="9">
        <f t="shared" si="5"/>
        <v>101.70031113758</v>
      </c>
      <c r="H21" s="9">
        <f t="shared" si="5"/>
        <v>96.861563114469988</v>
      </c>
      <c r="I21" s="9">
        <f t="shared" si="5"/>
        <v>99.532219663139998</v>
      </c>
      <c r="J21" s="9">
        <f t="shared" si="5"/>
        <v>67.203682535699997</v>
      </c>
      <c r="K21" s="14">
        <f t="shared" si="5"/>
        <v>32.758781939149998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outlineLevel="2" x14ac:dyDescent="0.25">
      <c r="A22" s="15" t="s">
        <v>9</v>
      </c>
      <c r="B22" s="4">
        <v>48.200143667840003</v>
      </c>
      <c r="C22" s="4">
        <v>43.772643027850002</v>
      </c>
      <c r="D22" s="4">
        <v>41.605150698689997</v>
      </c>
      <c r="E22" s="4">
        <v>36.140226180989998</v>
      </c>
      <c r="F22" s="4">
        <v>29.803965353380001</v>
      </c>
      <c r="G22" s="4">
        <v>25.436995569579999</v>
      </c>
      <c r="H22" s="4">
        <v>21.238260962399998</v>
      </c>
      <c r="I22" s="4">
        <v>17.08715003363</v>
      </c>
      <c r="J22" s="4">
        <v>11.24554461448</v>
      </c>
      <c r="K22" s="16">
        <v>10.16148626307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.75" outlineLevel="2" thickBot="1" x14ac:dyDescent="0.3">
      <c r="A23" s="17" t="s">
        <v>10</v>
      </c>
      <c r="B23" s="18">
        <v>112.94786817738</v>
      </c>
      <c r="C23" s="18">
        <v>90.549763725790001</v>
      </c>
      <c r="D23" s="18">
        <v>94.707295033139999</v>
      </c>
      <c r="E23" s="18">
        <v>140.89261202495999</v>
      </c>
      <c r="F23" s="18">
        <v>86.54187029018</v>
      </c>
      <c r="G23" s="18">
        <v>76.263315567999996</v>
      </c>
      <c r="H23" s="18">
        <v>75.623302152069996</v>
      </c>
      <c r="I23" s="18">
        <v>82.445069629510002</v>
      </c>
      <c r="J23" s="18">
        <v>55.958137921220001</v>
      </c>
      <c r="K23" s="19">
        <v>22.597295676080002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5" spans="1:27" ht="15.75" thickBot="1" x14ac:dyDescent="0.3"/>
    <row r="26" spans="1:27" s="3" customFormat="1" x14ac:dyDescent="0.25">
      <c r="A26" s="20"/>
      <c r="B26" s="21">
        <v>2031</v>
      </c>
      <c r="C26" s="21">
        <v>2032</v>
      </c>
      <c r="D26" s="21">
        <v>2033</v>
      </c>
      <c r="E26" s="21">
        <v>2034</v>
      </c>
      <c r="F26" s="21">
        <v>2035</v>
      </c>
      <c r="G26" s="21">
        <v>2036</v>
      </c>
      <c r="H26" s="21">
        <v>2037</v>
      </c>
      <c r="I26" s="21">
        <v>2038</v>
      </c>
      <c r="J26" s="21">
        <v>2039</v>
      </c>
      <c r="K26" s="22">
        <v>2040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11" t="s">
        <v>14</v>
      </c>
      <c r="B27" s="8">
        <v>176.86933740320998</v>
      </c>
      <c r="C27" s="8">
        <v>129.81082340185998</v>
      </c>
      <c r="D27" s="8">
        <v>63.434187505970002</v>
      </c>
      <c r="E27" s="8">
        <v>35.164082705089996</v>
      </c>
      <c r="F27" s="8">
        <v>33.457173316259997</v>
      </c>
      <c r="G27" s="8">
        <v>31.092524610500003</v>
      </c>
      <c r="H27" s="8">
        <v>28.65454092857</v>
      </c>
      <c r="I27" s="8">
        <v>26.956823827570002</v>
      </c>
      <c r="J27" s="8">
        <v>24.559197709750002</v>
      </c>
      <c r="K27" s="12">
        <v>23.090686711730001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outlineLevel="1" x14ac:dyDescent="0.25">
      <c r="A28" s="13" t="s">
        <v>8</v>
      </c>
      <c r="B28" s="9">
        <v>80.474205395149994</v>
      </c>
      <c r="C28" s="9">
        <v>62.745151181259999</v>
      </c>
      <c r="D28" s="9">
        <v>32.34925018549</v>
      </c>
      <c r="E28" s="9">
        <v>25.309919576959999</v>
      </c>
      <c r="F28" s="9">
        <v>24.297379537760001</v>
      </c>
      <c r="G28" s="9">
        <v>23.421232930000002</v>
      </c>
      <c r="H28" s="9">
        <v>22.477608898</v>
      </c>
      <c r="I28" s="9">
        <v>21.533984866000001</v>
      </c>
      <c r="J28" s="9">
        <v>20.590360834000002</v>
      </c>
      <c r="K28" s="14">
        <v>19.646736801999999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outlineLevel="2" x14ac:dyDescent="0.25">
      <c r="A29" s="15" t="s">
        <v>9</v>
      </c>
      <c r="B29" s="4">
        <v>22.283154883560002</v>
      </c>
      <c r="C29" s="4">
        <v>17.71419965878</v>
      </c>
      <c r="D29" s="4">
        <v>14.36913366301</v>
      </c>
      <c r="E29" s="4">
        <v>13.07992305448</v>
      </c>
      <c r="F29" s="4">
        <v>12.067383014780001</v>
      </c>
      <c r="G29" s="4">
        <v>11.32348893</v>
      </c>
      <c r="H29" s="4">
        <v>10.379864897999999</v>
      </c>
      <c r="I29" s="4">
        <v>9.4362408660000003</v>
      </c>
      <c r="J29" s="4">
        <v>8.4926168339999997</v>
      </c>
      <c r="K29" s="16">
        <v>7.5489928019999999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outlineLevel="2" x14ac:dyDescent="0.25">
      <c r="A30" s="15" t="s">
        <v>10</v>
      </c>
      <c r="B30" s="4">
        <v>58.191050511589999</v>
      </c>
      <c r="C30" s="4">
        <v>45.030951522480002</v>
      </c>
      <c r="D30" s="4">
        <v>17.980116522479999</v>
      </c>
      <c r="E30" s="4">
        <v>12.22999652248</v>
      </c>
      <c r="F30" s="4">
        <v>12.229996522980001</v>
      </c>
      <c r="G30" s="4">
        <v>12.097744</v>
      </c>
      <c r="H30" s="4">
        <v>12.097744</v>
      </c>
      <c r="I30" s="4">
        <v>12.097744</v>
      </c>
      <c r="J30" s="4">
        <v>12.097744</v>
      </c>
      <c r="K30" s="16">
        <v>12.097744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outlineLevel="1" x14ac:dyDescent="0.25">
      <c r="A31" s="13" t="s">
        <v>11</v>
      </c>
      <c r="B31" s="9">
        <v>96.395132008059988</v>
      </c>
      <c r="C31" s="9">
        <v>67.065672220599993</v>
      </c>
      <c r="D31" s="9">
        <v>31.084937320480002</v>
      </c>
      <c r="E31" s="9">
        <v>9.8541631281300006</v>
      </c>
      <c r="F31" s="9">
        <v>9.1597937784999992</v>
      </c>
      <c r="G31" s="9">
        <v>7.6712916805000004</v>
      </c>
      <c r="H31" s="9">
        <v>6.1769320305699997</v>
      </c>
      <c r="I31" s="9">
        <v>5.4228389615700001</v>
      </c>
      <c r="J31" s="9">
        <v>3.9688368757500001</v>
      </c>
      <c r="K31" s="14">
        <v>3.4439499097299997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outlineLevel="2" x14ac:dyDescent="0.25">
      <c r="A32" s="15" t="s">
        <v>9</v>
      </c>
      <c r="B32" s="4">
        <v>8.8752118065999994</v>
      </c>
      <c r="C32" s="4">
        <v>5.8319609850300003</v>
      </c>
      <c r="D32" s="4">
        <v>2.9179472318499999</v>
      </c>
      <c r="E32" s="4">
        <v>2.5582988056999998</v>
      </c>
      <c r="F32" s="4">
        <v>2.5373104443600001</v>
      </c>
      <c r="G32" s="4">
        <v>2.2310912894600001</v>
      </c>
      <c r="H32" s="4">
        <v>1.9567545043000001</v>
      </c>
      <c r="I32" s="4">
        <v>1.8827780133500001</v>
      </c>
      <c r="J32" s="4">
        <v>1.8306825261899999</v>
      </c>
      <c r="K32" s="16">
        <v>1.81779556017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5.75" outlineLevel="2" thickBot="1" x14ac:dyDescent="0.3">
      <c r="A33" s="17" t="s">
        <v>10</v>
      </c>
      <c r="B33" s="18">
        <v>87.519920201459996</v>
      </c>
      <c r="C33" s="18">
        <v>61.233711235569999</v>
      </c>
      <c r="D33" s="18">
        <v>28.166990088630001</v>
      </c>
      <c r="E33" s="18">
        <v>7.2958643224299999</v>
      </c>
      <c r="F33" s="18">
        <v>6.62248333414</v>
      </c>
      <c r="G33" s="18">
        <v>5.4402003910400003</v>
      </c>
      <c r="H33" s="18">
        <v>4.2201775262699996</v>
      </c>
      <c r="I33" s="18">
        <v>3.5400609482199998</v>
      </c>
      <c r="J33" s="18">
        <v>2.1381543495600002</v>
      </c>
      <c r="K33" s="19">
        <v>1.6261543495599999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5" spans="1:27" ht="15.75" thickBot="1" x14ac:dyDescent="0.3"/>
    <row r="36" spans="1:27" s="3" customFormat="1" x14ac:dyDescent="0.25">
      <c r="A36" s="20"/>
      <c r="B36" s="21">
        <v>2041</v>
      </c>
      <c r="C36" s="21">
        <v>2042</v>
      </c>
      <c r="D36" s="21">
        <v>2043</v>
      </c>
      <c r="E36" s="21">
        <v>2044</v>
      </c>
      <c r="F36" s="22">
        <v>2045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1" t="s">
        <v>14</v>
      </c>
      <c r="B37" s="8">
        <v>20.372326472010002</v>
      </c>
      <c r="C37" s="8">
        <v>19.40725969076</v>
      </c>
      <c r="D37" s="8">
        <v>18.462192672400001</v>
      </c>
      <c r="E37" s="8">
        <v>17.496927166700001</v>
      </c>
      <c r="F37" s="12">
        <v>16.420170158000001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outlineLevel="1" x14ac:dyDescent="0.25">
      <c r="A38" s="13" t="s">
        <v>8</v>
      </c>
      <c r="B38" s="9">
        <v>18.703112770000001</v>
      </c>
      <c r="C38" s="9">
        <v>17.759488738000002</v>
      </c>
      <c r="D38" s="9">
        <v>16.815864705999999</v>
      </c>
      <c r="E38" s="9">
        <v>15.872240674</v>
      </c>
      <c r="F38" s="14">
        <v>14.928616642000001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outlineLevel="2" x14ac:dyDescent="0.25">
      <c r="A39" s="15" t="s">
        <v>9</v>
      </c>
      <c r="B39" s="4">
        <v>6.6053687700000001</v>
      </c>
      <c r="C39" s="4">
        <v>5.6617447380000003</v>
      </c>
      <c r="D39" s="4">
        <v>4.7181207059999997</v>
      </c>
      <c r="E39" s="4">
        <v>3.7744966739999999</v>
      </c>
      <c r="F39" s="16">
        <v>2.8308726420000001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outlineLevel="2" x14ac:dyDescent="0.25">
      <c r="A40" s="15" t="s">
        <v>10</v>
      </c>
      <c r="B40" s="4">
        <v>12.097744</v>
      </c>
      <c r="C40" s="4">
        <v>12.097744</v>
      </c>
      <c r="D40" s="4">
        <v>12.097744</v>
      </c>
      <c r="E40" s="4">
        <v>12.097744</v>
      </c>
      <c r="F40" s="16">
        <v>12.097744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outlineLevel="1" x14ac:dyDescent="0.25">
      <c r="A41" s="13" t="s">
        <v>11</v>
      </c>
      <c r="B41" s="9">
        <v>1.66921370201</v>
      </c>
      <c r="C41" s="9">
        <v>1.6477709527600002</v>
      </c>
      <c r="D41" s="9">
        <v>1.6463279663999999</v>
      </c>
      <c r="E41" s="9">
        <v>1.6246864927</v>
      </c>
      <c r="F41" s="14">
        <v>1.491553516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outlineLevel="2" x14ac:dyDescent="0.25">
      <c r="A42" s="15" t="s">
        <v>9</v>
      </c>
      <c r="B42" s="4">
        <v>4.305934669E-2</v>
      </c>
      <c r="C42" s="4">
        <v>4.0479761480000001E-2</v>
      </c>
      <c r="D42" s="4">
        <v>3.9036778959999997E-2</v>
      </c>
      <c r="E42" s="4">
        <v>3.7605828139999999E-2</v>
      </c>
      <c r="F42" s="16">
        <v>3.6632853860000002E-2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5.75" outlineLevel="2" thickBot="1" x14ac:dyDescent="0.3">
      <c r="A43" s="17" t="s">
        <v>10</v>
      </c>
      <c r="B43" s="18">
        <v>1.62615435532</v>
      </c>
      <c r="C43" s="18">
        <v>1.6072911912800001</v>
      </c>
      <c r="D43" s="18">
        <v>1.60729118744</v>
      </c>
      <c r="E43" s="18">
        <v>1.58708066456</v>
      </c>
      <c r="F43" s="19">
        <v>1.4549206621399999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</sheetData>
  <mergeCells count="6">
    <mergeCell ref="L4:L5"/>
    <mergeCell ref="A1:K1"/>
    <mergeCell ref="J3:K3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Admin</cp:lastModifiedBy>
  <dcterms:created xsi:type="dcterms:W3CDTF">2019-06-03T07:13:50Z</dcterms:created>
  <dcterms:modified xsi:type="dcterms:W3CDTF">2019-07-11T15:45:14Z</dcterms:modified>
</cp:coreProperties>
</file>