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615"/>
  </bookViews>
  <sheets>
    <sheet name="Аркуш1 (2)" sheetId="2" r:id="rId1"/>
    <sheet name="Лист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K19" i="2"/>
  <c r="J19" i="2"/>
  <c r="J15" i="2" s="1"/>
  <c r="I19" i="2"/>
  <c r="I15" i="2" s="1"/>
  <c r="H19" i="2"/>
  <c r="G19" i="2"/>
  <c r="F19" i="2"/>
  <c r="F15" i="2" s="1"/>
  <c r="E19" i="2"/>
  <c r="E15" i="2" s="1"/>
  <c r="D19" i="2"/>
  <c r="C19" i="2"/>
  <c r="B19" i="2"/>
  <c r="B15" i="2" s="1"/>
  <c r="K16" i="2"/>
  <c r="J16" i="2"/>
  <c r="I16" i="2"/>
  <c r="H16" i="2"/>
  <c r="H15" i="2" s="1"/>
  <c r="G16" i="2"/>
  <c r="F16" i="2"/>
  <c r="E16" i="2"/>
  <c r="D16" i="2"/>
  <c r="D15" i="2" s="1"/>
  <c r="C16" i="2"/>
  <c r="B16" i="2"/>
  <c r="B6" i="2"/>
  <c r="C6" i="2"/>
  <c r="D6" i="2"/>
  <c r="E6" i="2"/>
  <c r="F6" i="2"/>
  <c r="G6" i="2"/>
  <c r="H6" i="2"/>
  <c r="I6" i="2"/>
  <c r="J6" i="2"/>
  <c r="K6" i="2"/>
  <c r="B9" i="2"/>
  <c r="C9" i="2"/>
  <c r="D9" i="2"/>
  <c r="E9" i="2"/>
  <c r="F9" i="2"/>
  <c r="G9" i="2"/>
  <c r="H9" i="2"/>
  <c r="I9" i="2"/>
  <c r="J9" i="2"/>
  <c r="K9" i="2"/>
  <c r="I5" i="2" l="1"/>
  <c r="K5" i="2"/>
  <c r="G5" i="2"/>
  <c r="C5" i="2"/>
  <c r="E5" i="2"/>
  <c r="H5" i="2"/>
  <c r="J5" i="2"/>
  <c r="B5" i="2"/>
  <c r="D5" i="2"/>
  <c r="F5" i="2"/>
  <c r="C15" i="2"/>
  <c r="G15" i="2"/>
  <c r="K15" i="2"/>
</calcChain>
</file>

<file path=xl/sharedStrings.xml><?xml version="1.0" encoding="utf-8"?>
<sst xmlns="http://schemas.openxmlformats.org/spreadsheetml/2006/main" count="40" uniqueCount="13">
  <si>
    <t>Державний внутрішній борг</t>
  </si>
  <si>
    <t>Обслуговування</t>
  </si>
  <si>
    <t>Погашення</t>
  </si>
  <si>
    <t>Державний зовнішній борг</t>
  </si>
  <si>
    <t>млрд грн</t>
  </si>
  <si>
    <t>Прогнозні платежі з погашення та обслуговування державного боргу у 2019-2045 роках
 за діючими угодами станом на 01.05.2019</t>
  </si>
  <si>
    <t xml:space="preserve">
І кв.</t>
  </si>
  <si>
    <t xml:space="preserve">
ІІ кв.</t>
  </si>
  <si>
    <t xml:space="preserve">
ІІІ кв.</t>
  </si>
  <si>
    <t xml:space="preserve">
ІV кв.</t>
  </si>
  <si>
    <t>ВСЬОГО 2019</t>
  </si>
  <si>
    <t>ВСЬОГО 2020</t>
  </si>
  <si>
    <t>Всього платежів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</si>
</sst>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2" tint="-0.74999237037263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</cellStyleXfs>
  <cellXfs count="30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" fontId="0" fillId="0" borderId="6" xfId="0" applyNumberFormat="1" applyBorder="1"/>
    <xf numFmtId="49" fontId="0" fillId="0" borderId="5" xfId="0" applyNumberFormat="1" applyBorder="1" applyAlignment="1">
      <alignment horizontal="left" indent="2"/>
    </xf>
    <xf numFmtId="49" fontId="0" fillId="0" borderId="7" xfId="0" applyNumberFormat="1" applyBorder="1" applyAlignment="1">
      <alignment horizontal="left" indent="2"/>
    </xf>
    <xf numFmtId="4" fontId="0" fillId="0" borderId="8" xfId="0" applyNumberFormat="1" applyBorder="1"/>
    <xf numFmtId="4" fontId="0" fillId="0" borderId="9" xfId="0" applyNumberFormat="1" applyBorder="1"/>
    <xf numFmtId="49" fontId="2" fillId="3" borderId="5" xfId="2" applyNumberFormat="1" applyFont="1" applyBorder="1"/>
    <xf numFmtId="4" fontId="2" fillId="3" borderId="1" xfId="2" applyNumberFormat="1" applyFont="1" applyBorder="1"/>
    <xf numFmtId="4" fontId="2" fillId="3" borderId="6" xfId="2" applyNumberFormat="1" applyFont="1" applyBorder="1"/>
    <xf numFmtId="49" fontId="1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/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5" fillId="4" borderId="5" xfId="1" applyNumberFormat="1" applyFont="1" applyFill="1" applyBorder="1" applyAlignment="1">
      <alignment horizontal="left" indent="1"/>
    </xf>
    <xf numFmtId="4" fontId="5" fillId="4" borderId="1" xfId="1" applyNumberFormat="1" applyFont="1" applyFill="1" applyBorder="1"/>
    <xf numFmtId="4" fontId="5" fillId="4" borderId="6" xfId="1" applyNumberFormat="1" applyFont="1" applyFill="1" applyBorder="1"/>
    <xf numFmtId="49" fontId="1" fillId="0" borderId="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/>
    </xf>
  </cellXfs>
  <cellStyles count="3">
    <cellStyle name="Акцент3" xfId="1" builtinId="37"/>
    <cellStyle name="Акцент5" xfId="2" builtinId="4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41"/>
  <sheetViews>
    <sheetView tabSelected="1" workbookViewId="0">
      <selection activeCell="A39" sqref="A39:F39"/>
    </sheetView>
  </sheetViews>
  <sheetFormatPr defaultRowHeight="15" outlineLevelRow="2" x14ac:dyDescent="0.25"/>
  <cols>
    <col min="1" max="1" width="28.5703125" style="1" bestFit="1" customWidth="1"/>
    <col min="2" max="5" width="8.28515625" style="2" bestFit="1" customWidth="1"/>
    <col min="6" max="6" width="8.140625" style="2" bestFit="1" customWidth="1"/>
    <col min="7" max="11" width="8.28515625" style="2" bestFit="1" customWidth="1"/>
  </cols>
  <sheetData>
    <row r="1" spans="1:11" ht="38.25" customHeight="1" x14ac:dyDescent="0.25">
      <c r="A1" s="28" t="s">
        <v>5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15.75" thickBot="1" x14ac:dyDescent="0.3">
      <c r="J2" s="27" t="s">
        <v>4</v>
      </c>
      <c r="K2" s="27"/>
    </row>
    <row r="3" spans="1:11" s="5" customFormat="1" x14ac:dyDescent="0.25">
      <c r="A3" s="23"/>
      <c r="B3" s="25">
        <v>2019</v>
      </c>
      <c r="C3" s="25"/>
      <c r="D3" s="25"/>
      <c r="E3" s="25"/>
      <c r="F3" s="25"/>
      <c r="G3" s="25">
        <v>2020</v>
      </c>
      <c r="H3" s="25"/>
      <c r="I3" s="25"/>
      <c r="J3" s="25"/>
      <c r="K3" s="26"/>
    </row>
    <row r="4" spans="1:11" s="5" customFormat="1" ht="30" x14ac:dyDescent="0.25">
      <c r="A4" s="24"/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6</v>
      </c>
      <c r="H4" s="4" t="s">
        <v>7</v>
      </c>
      <c r="I4" s="4" t="s">
        <v>8</v>
      </c>
      <c r="J4" s="4" t="s">
        <v>9</v>
      </c>
      <c r="K4" s="6" t="s">
        <v>11</v>
      </c>
    </row>
    <row r="5" spans="1:11" x14ac:dyDescent="0.25">
      <c r="A5" s="12" t="s">
        <v>12</v>
      </c>
      <c r="B5" s="13">
        <f t="shared" ref="B5:K5" si="0">B6+B9</f>
        <v>125.39131500641</v>
      </c>
      <c r="C5" s="13">
        <f t="shared" si="0"/>
        <v>156.16442719444001</v>
      </c>
      <c r="D5" s="13">
        <f t="shared" si="0"/>
        <v>127.97124895565001</v>
      </c>
      <c r="E5" s="13">
        <f t="shared" si="0"/>
        <v>68.69630479560999</v>
      </c>
      <c r="F5" s="13">
        <f t="shared" si="0"/>
        <v>478.22329595210999</v>
      </c>
      <c r="G5" s="13">
        <f t="shared" si="0"/>
        <v>105.06248294624</v>
      </c>
      <c r="H5" s="13">
        <f t="shared" si="0"/>
        <v>71.475511001499996</v>
      </c>
      <c r="I5" s="13">
        <f t="shared" si="0"/>
        <v>113.30558516735999</v>
      </c>
      <c r="J5" s="13">
        <f t="shared" si="0"/>
        <v>31.472182081260001</v>
      </c>
      <c r="K5" s="14">
        <f t="shared" si="0"/>
        <v>321.31576119635997</v>
      </c>
    </row>
    <row r="6" spans="1:11" outlineLevel="1" x14ac:dyDescent="0.25">
      <c r="A6" s="20" t="s">
        <v>0</v>
      </c>
      <c r="B6" s="21">
        <f t="shared" ref="B6:K6" si="1">SUM(B7:B8)</f>
        <v>96.029484302729998</v>
      </c>
      <c r="C6" s="21">
        <f t="shared" si="1"/>
        <v>106.03640398414001</v>
      </c>
      <c r="D6" s="21">
        <f t="shared" si="1"/>
        <v>68.763685737520007</v>
      </c>
      <c r="E6" s="21">
        <f t="shared" si="1"/>
        <v>57.972841577089994</v>
      </c>
      <c r="F6" s="21">
        <f t="shared" si="1"/>
        <v>328.80241560147999</v>
      </c>
      <c r="G6" s="21">
        <f t="shared" si="1"/>
        <v>69.546919653239996</v>
      </c>
      <c r="H6" s="21">
        <f t="shared" si="1"/>
        <v>31.16272993822</v>
      </c>
      <c r="I6" s="21">
        <f t="shared" si="1"/>
        <v>20.79651237737</v>
      </c>
      <c r="J6" s="21">
        <f t="shared" si="1"/>
        <v>20.855001696750001</v>
      </c>
      <c r="K6" s="22">
        <f t="shared" si="1"/>
        <v>142.36116366557999</v>
      </c>
    </row>
    <row r="7" spans="1:11" outlineLevel="2" x14ac:dyDescent="0.25">
      <c r="A7" s="8" t="s">
        <v>1</v>
      </c>
      <c r="B7" s="3">
        <v>13.083453731500001</v>
      </c>
      <c r="C7" s="3">
        <v>23.657156187310001</v>
      </c>
      <c r="D7" s="3">
        <v>14.110611394259999</v>
      </c>
      <c r="E7" s="3">
        <v>22.047950709329999</v>
      </c>
      <c r="F7" s="3">
        <v>72.899172022399995</v>
      </c>
      <c r="G7" s="3">
        <v>12.316928536220001</v>
      </c>
      <c r="H7" s="3">
        <v>20.179213210149999</v>
      </c>
      <c r="I7" s="3">
        <v>9.1976005662800002</v>
      </c>
      <c r="J7" s="3">
        <v>18.401994066589999</v>
      </c>
      <c r="K7" s="7">
        <v>60.095736379240002</v>
      </c>
    </row>
    <row r="8" spans="1:11" outlineLevel="2" x14ac:dyDescent="0.25">
      <c r="A8" s="8" t="s">
        <v>2</v>
      </c>
      <c r="B8" s="3">
        <v>82.946030571229997</v>
      </c>
      <c r="C8" s="3">
        <v>82.379247796830001</v>
      </c>
      <c r="D8" s="3">
        <v>54.653074343260002</v>
      </c>
      <c r="E8" s="3">
        <v>35.924890867759999</v>
      </c>
      <c r="F8" s="3">
        <v>255.90324357908</v>
      </c>
      <c r="G8" s="3">
        <v>57.229991117019999</v>
      </c>
      <c r="H8" s="3">
        <v>10.983516728070001</v>
      </c>
      <c r="I8" s="3">
        <v>11.59891181109</v>
      </c>
      <c r="J8" s="3">
        <v>2.4530076301600001</v>
      </c>
      <c r="K8" s="7">
        <v>82.26542728634</v>
      </c>
    </row>
    <row r="9" spans="1:11" outlineLevel="1" x14ac:dyDescent="0.25">
      <c r="A9" s="20" t="s">
        <v>3</v>
      </c>
      <c r="B9" s="21">
        <f t="shared" ref="B9:K9" si="2">SUM(B10:B11)</f>
        <v>29.361830703679999</v>
      </c>
      <c r="C9" s="21">
        <f t="shared" si="2"/>
        <v>50.1280232103</v>
      </c>
      <c r="D9" s="21">
        <f t="shared" si="2"/>
        <v>59.207563218130005</v>
      </c>
      <c r="E9" s="21">
        <f t="shared" si="2"/>
        <v>10.723463218519999</v>
      </c>
      <c r="F9" s="21">
        <f t="shared" si="2"/>
        <v>149.42088035063</v>
      </c>
      <c r="G9" s="21">
        <f t="shared" si="2"/>
        <v>35.515563293</v>
      </c>
      <c r="H9" s="21">
        <f t="shared" si="2"/>
        <v>40.312781063279999</v>
      </c>
      <c r="I9" s="21">
        <f t="shared" si="2"/>
        <v>92.50907278999</v>
      </c>
      <c r="J9" s="21">
        <f t="shared" si="2"/>
        <v>10.61718038451</v>
      </c>
      <c r="K9" s="22">
        <f t="shared" si="2"/>
        <v>178.95459753078001</v>
      </c>
    </row>
    <row r="10" spans="1:11" outlineLevel="2" x14ac:dyDescent="0.25">
      <c r="A10" s="8" t="s">
        <v>1</v>
      </c>
      <c r="B10" s="3">
        <v>18.010218726889999</v>
      </c>
      <c r="C10" s="3">
        <v>6.1089652261399996</v>
      </c>
      <c r="D10" s="3">
        <v>20.632642073629999</v>
      </c>
      <c r="E10" s="3">
        <v>5.4563308365300003</v>
      </c>
      <c r="F10" s="3">
        <v>50.208156863189998</v>
      </c>
      <c r="G10" s="3">
        <v>19.59981753325</v>
      </c>
      <c r="H10" s="3">
        <v>5.7040712578299999</v>
      </c>
      <c r="I10" s="3">
        <v>19.607635827669998</v>
      </c>
      <c r="J10" s="3">
        <v>5.0989570352899998</v>
      </c>
      <c r="K10" s="7">
        <v>50.010481654039999</v>
      </c>
    </row>
    <row r="11" spans="1:11" ht="15.75" outlineLevel="2" thickBot="1" x14ac:dyDescent="0.3">
      <c r="A11" s="9" t="s">
        <v>2</v>
      </c>
      <c r="B11" s="10">
        <v>11.35161197679</v>
      </c>
      <c r="C11" s="10">
        <v>44.01905798416</v>
      </c>
      <c r="D11" s="10">
        <v>38.574921144500003</v>
      </c>
      <c r="E11" s="10">
        <v>5.2671323819899998</v>
      </c>
      <c r="F11" s="10">
        <v>99.212723487440002</v>
      </c>
      <c r="G11" s="10">
        <v>15.915745759749999</v>
      </c>
      <c r="H11" s="10">
        <v>34.608709805449998</v>
      </c>
      <c r="I11" s="10">
        <v>72.901436962320005</v>
      </c>
      <c r="J11" s="10">
        <v>5.5182233492200004</v>
      </c>
      <c r="K11" s="11">
        <v>128.94411587674</v>
      </c>
    </row>
    <row r="13" spans="1:11" ht="15.75" thickBot="1" x14ac:dyDescent="0.3"/>
    <row r="14" spans="1:11" s="5" customFormat="1" x14ac:dyDescent="0.25">
      <c r="A14" s="17"/>
      <c r="B14" s="18">
        <v>2021</v>
      </c>
      <c r="C14" s="18">
        <v>2022</v>
      </c>
      <c r="D14" s="18">
        <v>2023</v>
      </c>
      <c r="E14" s="18">
        <v>2024</v>
      </c>
      <c r="F14" s="18">
        <v>2025</v>
      </c>
      <c r="G14" s="18">
        <v>2026</v>
      </c>
      <c r="H14" s="18">
        <v>2027</v>
      </c>
      <c r="I14" s="18">
        <v>2028</v>
      </c>
      <c r="J14" s="18">
        <v>2029</v>
      </c>
      <c r="K14" s="19">
        <v>2030</v>
      </c>
    </row>
    <row r="15" spans="1:11" x14ac:dyDescent="0.25">
      <c r="A15" s="12" t="s">
        <v>12</v>
      </c>
      <c r="B15" s="13">
        <f t="shared" ref="B15:K15" si="3">B16+B19</f>
        <v>248.11275886077001</v>
      </c>
      <c r="C15" s="13">
        <f t="shared" si="3"/>
        <v>192.24088940519002</v>
      </c>
      <c r="D15" s="13">
        <f t="shared" si="3"/>
        <v>204.01466567617001</v>
      </c>
      <c r="E15" s="13">
        <f t="shared" si="3"/>
        <v>256.02806804149998</v>
      </c>
      <c r="F15" s="13">
        <f t="shared" si="3"/>
        <v>179.87396311388</v>
      </c>
      <c r="G15" s="13">
        <f t="shared" si="3"/>
        <v>154.16433967166</v>
      </c>
      <c r="H15" s="13">
        <f t="shared" si="3"/>
        <v>152.57209838801998</v>
      </c>
      <c r="I15" s="13">
        <f t="shared" si="3"/>
        <v>160.28416498575001</v>
      </c>
      <c r="J15" s="13">
        <f t="shared" si="3"/>
        <v>118.60789433251</v>
      </c>
      <c r="K15" s="14">
        <f t="shared" si="3"/>
        <v>94.546831663650011</v>
      </c>
    </row>
    <row r="16" spans="1:11" outlineLevel="1" x14ac:dyDescent="0.25">
      <c r="A16" s="20" t="s">
        <v>0</v>
      </c>
      <c r="B16" s="21">
        <f t="shared" ref="B16:K16" si="4">SUM(B17:B18)</f>
        <v>89.56560621425001</v>
      </c>
      <c r="C16" s="21">
        <f t="shared" si="4"/>
        <v>59.374859305400001</v>
      </c>
      <c r="D16" s="21">
        <f t="shared" si="4"/>
        <v>67.555844194930003</v>
      </c>
      <c r="E16" s="21">
        <f t="shared" si="4"/>
        <v>78.875174375859999</v>
      </c>
      <c r="F16" s="21">
        <f t="shared" si="4"/>
        <v>63.266986507799999</v>
      </c>
      <c r="G16" s="21">
        <f t="shared" si="4"/>
        <v>52.161570776670004</v>
      </c>
      <c r="H16" s="21">
        <f t="shared" si="4"/>
        <v>55.404704490550003</v>
      </c>
      <c r="I16" s="21">
        <f t="shared" si="4"/>
        <v>60.595969582959995</v>
      </c>
      <c r="J16" s="21">
        <f t="shared" si="4"/>
        <v>51.40395013829</v>
      </c>
      <c r="K16" s="22">
        <f t="shared" si="4"/>
        <v>61.787733512160003</v>
      </c>
    </row>
    <row r="17" spans="1:11" outlineLevel="2" x14ac:dyDescent="0.25">
      <c r="A17" s="8" t="s">
        <v>1</v>
      </c>
      <c r="B17" s="3">
        <v>49.426878612110002</v>
      </c>
      <c r="C17" s="3">
        <v>44.333064390920001</v>
      </c>
      <c r="D17" s="3">
        <v>41.82872767245</v>
      </c>
      <c r="E17" s="3">
        <v>38.90616573498</v>
      </c>
      <c r="F17" s="3">
        <v>36.242215985320001</v>
      </c>
      <c r="G17" s="3">
        <v>33.588317254190002</v>
      </c>
      <c r="H17" s="3">
        <v>31.94253196807</v>
      </c>
      <c r="I17" s="3">
        <v>29.333037060479999</v>
      </c>
      <c r="J17" s="3">
        <v>26.89101761581</v>
      </c>
      <c r="K17" s="7">
        <v>24.73767998968</v>
      </c>
    </row>
    <row r="18" spans="1:11" outlineLevel="2" x14ac:dyDescent="0.25">
      <c r="A18" s="8" t="s">
        <v>2</v>
      </c>
      <c r="B18" s="3">
        <v>40.138727602140001</v>
      </c>
      <c r="C18" s="3">
        <v>15.041794914480001</v>
      </c>
      <c r="D18" s="3">
        <v>25.727116522479999</v>
      </c>
      <c r="E18" s="3">
        <v>39.969008640879998</v>
      </c>
      <c r="F18" s="3">
        <v>27.024770522480001</v>
      </c>
      <c r="G18" s="3">
        <v>18.573253522480002</v>
      </c>
      <c r="H18" s="3">
        <v>23.46217252248</v>
      </c>
      <c r="I18" s="3">
        <v>31.26293252248</v>
      </c>
      <c r="J18" s="3">
        <v>24.51293252248</v>
      </c>
      <c r="K18" s="7">
        <v>37.050053522479999</v>
      </c>
    </row>
    <row r="19" spans="1:11" outlineLevel="1" x14ac:dyDescent="0.25">
      <c r="A19" s="20" t="s">
        <v>3</v>
      </c>
      <c r="B19" s="21">
        <f t="shared" ref="B19:K19" si="5">SUM(B20:B21)</f>
        <v>158.54715264652</v>
      </c>
      <c r="C19" s="21">
        <f t="shared" si="5"/>
        <v>132.86603009979001</v>
      </c>
      <c r="D19" s="21">
        <f t="shared" si="5"/>
        <v>136.45882148123999</v>
      </c>
      <c r="E19" s="21">
        <f t="shared" si="5"/>
        <v>177.15289366563999</v>
      </c>
      <c r="F19" s="21">
        <f t="shared" si="5"/>
        <v>116.60697660608</v>
      </c>
      <c r="G19" s="21">
        <f t="shared" si="5"/>
        <v>102.00276889499</v>
      </c>
      <c r="H19" s="21">
        <f t="shared" si="5"/>
        <v>97.167393897469992</v>
      </c>
      <c r="I19" s="21">
        <f t="shared" si="5"/>
        <v>99.688195402790001</v>
      </c>
      <c r="J19" s="21">
        <f t="shared" si="5"/>
        <v>67.20394419422</v>
      </c>
      <c r="K19" s="22">
        <f t="shared" si="5"/>
        <v>32.759098151490001</v>
      </c>
    </row>
    <row r="20" spans="1:11" outlineLevel="2" x14ac:dyDescent="0.25">
      <c r="A20" s="8" t="s">
        <v>1</v>
      </c>
      <c r="B20" s="3">
        <v>47.180133866920002</v>
      </c>
      <c r="C20" s="3">
        <v>43.224128861659999</v>
      </c>
      <c r="D20" s="3">
        <v>41.620905863659999</v>
      </c>
      <c r="E20" s="3">
        <v>36.129661056240003</v>
      </c>
      <c r="F20" s="3">
        <v>29.800186371710002</v>
      </c>
      <c r="G20" s="3">
        <v>25.429766926989998</v>
      </c>
      <c r="H20" s="3">
        <v>21.234405345399999</v>
      </c>
      <c r="I20" s="3">
        <v>17.088282573280001</v>
      </c>
      <c r="J20" s="3">
        <v>11.245806272999999</v>
      </c>
      <c r="K20" s="7">
        <v>10.161802475409999</v>
      </c>
    </row>
    <row r="21" spans="1:11" ht="15.75" outlineLevel="2" thickBot="1" x14ac:dyDescent="0.3">
      <c r="A21" s="9" t="s">
        <v>2</v>
      </c>
      <c r="B21" s="10">
        <v>111.3670187796</v>
      </c>
      <c r="C21" s="10">
        <v>89.641901238130004</v>
      </c>
      <c r="D21" s="10">
        <v>94.837915617579995</v>
      </c>
      <c r="E21" s="10">
        <v>141.0232326094</v>
      </c>
      <c r="F21" s="10">
        <f>106.19679023437-19.39</f>
        <v>86.806790234369998</v>
      </c>
      <c r="G21" s="10">
        <v>76.573001968</v>
      </c>
      <c r="H21" s="10">
        <v>75.93298855207</v>
      </c>
      <c r="I21" s="10">
        <v>82.599912829510004</v>
      </c>
      <c r="J21" s="10">
        <v>55.958137921220001</v>
      </c>
      <c r="K21" s="11">
        <v>22.597295676080002</v>
      </c>
    </row>
    <row r="23" spans="1:11" ht="15.75" thickBot="1" x14ac:dyDescent="0.3"/>
    <row r="24" spans="1:11" s="5" customFormat="1" x14ac:dyDescent="0.25">
      <c r="A24" s="17"/>
      <c r="B24" s="18">
        <v>2031</v>
      </c>
      <c r="C24" s="18">
        <v>2032</v>
      </c>
      <c r="D24" s="18">
        <v>2033</v>
      </c>
      <c r="E24" s="18">
        <v>2034</v>
      </c>
      <c r="F24" s="18">
        <v>2035</v>
      </c>
      <c r="G24" s="18">
        <v>2036</v>
      </c>
      <c r="H24" s="18">
        <v>2037</v>
      </c>
      <c r="I24" s="18">
        <v>2038</v>
      </c>
      <c r="J24" s="18">
        <v>2039</v>
      </c>
      <c r="K24" s="19">
        <v>2040</v>
      </c>
    </row>
    <row r="25" spans="1:11" x14ac:dyDescent="0.25">
      <c r="A25" s="12" t="s">
        <v>12</v>
      </c>
      <c r="B25" s="13">
        <v>175.99867055932998</v>
      </c>
      <c r="C25" s="13">
        <v>128.94021178439999</v>
      </c>
      <c r="D25" s="13">
        <v>62.563629769719995</v>
      </c>
      <c r="E25" s="13">
        <v>34.136905671630004</v>
      </c>
      <c r="F25" s="13">
        <v>32.58672468676</v>
      </c>
      <c r="G25" s="13">
        <v>30.222131591950003</v>
      </c>
      <c r="H25" s="13">
        <v>27.856787870310001</v>
      </c>
      <c r="I25" s="13">
        <v>26.231711787110001</v>
      </c>
      <c r="J25" s="13">
        <v>23.906726687400003</v>
      </c>
      <c r="K25" s="14">
        <v>22.51085814719</v>
      </c>
    </row>
    <row r="26" spans="1:11" outlineLevel="1" x14ac:dyDescent="0.25">
      <c r="A26" s="20" t="s">
        <v>0</v>
      </c>
      <c r="B26" s="21">
        <v>79.603167785149992</v>
      </c>
      <c r="C26" s="21">
        <v>61.874113571259997</v>
      </c>
      <c r="D26" s="21">
        <v>31.478212575489998</v>
      </c>
      <c r="E26" s="21">
        <v>24.43888196696</v>
      </c>
      <c r="F26" s="21">
        <v>23.426341927759999</v>
      </c>
      <c r="G26" s="21">
        <v>22.55019532</v>
      </c>
      <c r="H26" s="21">
        <v>21.679157752000002</v>
      </c>
      <c r="I26" s="21">
        <v>20.808120184</v>
      </c>
      <c r="J26" s="21">
        <v>19.937082616000001</v>
      </c>
      <c r="K26" s="22">
        <v>19.066045047999999</v>
      </c>
    </row>
    <row r="27" spans="1:11" outlineLevel="2" x14ac:dyDescent="0.25">
      <c r="A27" s="8" t="s">
        <v>1</v>
      </c>
      <c r="B27" s="3">
        <v>21.41211727356</v>
      </c>
      <c r="C27" s="3">
        <v>16.843162048779998</v>
      </c>
      <c r="D27" s="3">
        <v>13.49809605301</v>
      </c>
      <c r="E27" s="3">
        <v>12.20888544448</v>
      </c>
      <c r="F27" s="3">
        <v>11.196345404780001</v>
      </c>
      <c r="G27" s="3">
        <v>10.45245132</v>
      </c>
      <c r="H27" s="3">
        <v>9.5814137519999996</v>
      </c>
      <c r="I27" s="3">
        <v>8.7103761839999994</v>
      </c>
      <c r="J27" s="3">
        <v>7.839338616</v>
      </c>
      <c r="K27" s="7">
        <v>6.9683010479999998</v>
      </c>
    </row>
    <row r="28" spans="1:11" outlineLevel="2" x14ac:dyDescent="0.25">
      <c r="A28" s="8" t="s">
        <v>2</v>
      </c>
      <c r="B28" s="3">
        <v>58.191050511589999</v>
      </c>
      <c r="C28" s="3">
        <v>45.030951522480002</v>
      </c>
      <c r="D28" s="3">
        <v>17.980116522479999</v>
      </c>
      <c r="E28" s="3">
        <v>12.22999652248</v>
      </c>
      <c r="F28" s="3">
        <v>12.229996522980001</v>
      </c>
      <c r="G28" s="3">
        <v>12.097744</v>
      </c>
      <c r="H28" s="3">
        <v>12.097744</v>
      </c>
      <c r="I28" s="3">
        <v>12.097744</v>
      </c>
      <c r="J28" s="3">
        <v>12.097744</v>
      </c>
      <c r="K28" s="7">
        <v>12.097744</v>
      </c>
    </row>
    <row r="29" spans="1:11" outlineLevel="1" x14ac:dyDescent="0.25">
      <c r="A29" s="20" t="s">
        <v>3</v>
      </c>
      <c r="B29" s="21">
        <v>96.395502774180002</v>
      </c>
      <c r="C29" s="21">
        <v>67.066098213139995</v>
      </c>
      <c r="D29" s="21">
        <v>31.085417194230001</v>
      </c>
      <c r="E29" s="21">
        <v>9.6980237046699997</v>
      </c>
      <c r="F29" s="21">
        <v>9.1603827590000009</v>
      </c>
      <c r="G29" s="21">
        <v>7.6719362719500008</v>
      </c>
      <c r="H29" s="21">
        <v>6.1776301183099998</v>
      </c>
      <c r="I29" s="21">
        <v>5.4235916031099993</v>
      </c>
      <c r="J29" s="21">
        <v>3.9696440714000003</v>
      </c>
      <c r="K29" s="22">
        <v>3.4448130991900001</v>
      </c>
    </row>
    <row r="30" spans="1:11" outlineLevel="2" x14ac:dyDescent="0.25">
      <c r="A30" s="8" t="s">
        <v>1</v>
      </c>
      <c r="B30" s="3">
        <v>8.8755825727200008</v>
      </c>
      <c r="C30" s="3">
        <v>5.8323869775699997</v>
      </c>
      <c r="D30" s="3">
        <v>2.9184271056000002</v>
      </c>
      <c r="E30" s="3">
        <v>2.5571193822399998</v>
      </c>
      <c r="F30" s="3">
        <v>2.53789942486</v>
      </c>
      <c r="G30" s="3">
        <v>2.2317358809100001</v>
      </c>
      <c r="H30" s="3">
        <v>1.9574525920400001</v>
      </c>
      <c r="I30" s="3">
        <v>1.8835306548899999</v>
      </c>
      <c r="J30" s="3">
        <v>1.8314897218399999</v>
      </c>
      <c r="K30" s="7">
        <v>1.81865874963</v>
      </c>
    </row>
    <row r="31" spans="1:11" ht="15.75" outlineLevel="2" thickBot="1" x14ac:dyDescent="0.3">
      <c r="A31" s="9" t="s">
        <v>2</v>
      </c>
      <c r="B31" s="10">
        <v>87.519920201459996</v>
      </c>
      <c r="C31" s="10">
        <v>61.233711235569999</v>
      </c>
      <c r="D31" s="10">
        <v>28.166990088630001</v>
      </c>
      <c r="E31" s="10">
        <v>7.14090432243</v>
      </c>
      <c r="F31" s="10">
        <v>6.62248333414</v>
      </c>
      <c r="G31" s="10">
        <v>5.4402003910400003</v>
      </c>
      <c r="H31" s="10">
        <v>4.2201775262699996</v>
      </c>
      <c r="I31" s="10">
        <v>3.5400609482199998</v>
      </c>
      <c r="J31" s="10">
        <v>2.1381543495600002</v>
      </c>
      <c r="K31" s="11">
        <v>1.6261543495599999</v>
      </c>
    </row>
    <row r="33" spans="1:11" ht="15.75" thickBot="1" x14ac:dyDescent="0.3"/>
    <row r="34" spans="1:11" s="5" customFormat="1" x14ac:dyDescent="0.25">
      <c r="A34" s="17"/>
      <c r="B34" s="18">
        <v>2041</v>
      </c>
      <c r="C34" s="18">
        <v>2042</v>
      </c>
      <c r="D34" s="18">
        <v>2043</v>
      </c>
      <c r="E34" s="18">
        <v>2044</v>
      </c>
      <c r="F34" s="19">
        <v>2045</v>
      </c>
      <c r="G34" s="15"/>
      <c r="H34" s="15"/>
      <c r="I34" s="15"/>
      <c r="J34" s="15"/>
      <c r="K34" s="15"/>
    </row>
    <row r="35" spans="1:11" x14ac:dyDescent="0.25">
      <c r="A35" s="12" t="s">
        <v>12</v>
      </c>
      <c r="B35" s="13">
        <v>19.86513748458</v>
      </c>
      <c r="C35" s="13">
        <v>18.972711721060001</v>
      </c>
      <c r="D35" s="13">
        <v>18.100285719720002</v>
      </c>
      <c r="E35" s="13">
        <v>17.207663056690002</v>
      </c>
      <c r="F35" s="14">
        <v>16.20354524095</v>
      </c>
      <c r="G35" s="16"/>
      <c r="H35" s="16"/>
      <c r="I35" s="16"/>
      <c r="J35" s="16"/>
      <c r="K35" s="16"/>
    </row>
    <row r="36" spans="1:11" outlineLevel="1" x14ac:dyDescent="0.25">
      <c r="A36" s="20" t="s">
        <v>0</v>
      </c>
      <c r="B36" s="21">
        <v>18.195007480000001</v>
      </c>
      <c r="C36" s="21">
        <v>17.323969912000003</v>
      </c>
      <c r="D36" s="21">
        <v>16.452932344000001</v>
      </c>
      <c r="E36" s="21">
        <v>15.581894776</v>
      </c>
      <c r="F36" s="22">
        <v>14.710857208</v>
      </c>
      <c r="G36" s="16"/>
      <c r="H36" s="16"/>
      <c r="I36" s="16"/>
      <c r="J36" s="16"/>
      <c r="K36" s="16"/>
    </row>
    <row r="37" spans="1:11" outlineLevel="2" x14ac:dyDescent="0.25">
      <c r="A37" s="8" t="s">
        <v>1</v>
      </c>
      <c r="B37" s="3">
        <v>6.0972634799999996</v>
      </c>
      <c r="C37" s="3">
        <v>5.2262259120000003</v>
      </c>
      <c r="D37" s="3">
        <v>4.3551883440000001</v>
      </c>
      <c r="E37" s="3">
        <v>3.4841507759999999</v>
      </c>
      <c r="F37" s="7">
        <v>2.6131132080000001</v>
      </c>
      <c r="G37" s="16"/>
      <c r="H37" s="16"/>
      <c r="I37" s="16"/>
      <c r="J37" s="16"/>
      <c r="K37" s="16"/>
    </row>
    <row r="38" spans="1:11" outlineLevel="2" x14ac:dyDescent="0.25">
      <c r="A38" s="8" t="s">
        <v>2</v>
      </c>
      <c r="B38" s="3">
        <v>12.097744</v>
      </c>
      <c r="C38" s="3">
        <v>12.097744</v>
      </c>
      <c r="D38" s="3">
        <v>12.097744</v>
      </c>
      <c r="E38" s="3">
        <v>12.097744</v>
      </c>
      <c r="F38" s="7">
        <v>12.097744</v>
      </c>
      <c r="G38" s="16"/>
      <c r="H38" s="16"/>
      <c r="I38" s="16"/>
      <c r="J38" s="16"/>
      <c r="K38" s="16"/>
    </row>
    <row r="39" spans="1:11" outlineLevel="1" x14ac:dyDescent="0.25">
      <c r="A39" s="20" t="s">
        <v>3</v>
      </c>
      <c r="B39" s="21">
        <v>1.67013000458</v>
      </c>
      <c r="C39" s="21">
        <v>1.6487418090600001</v>
      </c>
      <c r="D39" s="21">
        <v>1.6473533757200001</v>
      </c>
      <c r="E39" s="21">
        <v>1.62576828069</v>
      </c>
      <c r="F39" s="22">
        <v>1.4926880329499999</v>
      </c>
      <c r="G39" s="16"/>
      <c r="H39" s="16"/>
      <c r="I39" s="16"/>
      <c r="J39" s="16"/>
      <c r="K39" s="16"/>
    </row>
    <row r="40" spans="1:11" outlineLevel="2" x14ac:dyDescent="0.25">
      <c r="A40" s="8" t="s">
        <v>1</v>
      </c>
      <c r="B40" s="3">
        <v>4.3975649259999999E-2</v>
      </c>
      <c r="C40" s="3">
        <v>4.1450617779999997E-2</v>
      </c>
      <c r="D40" s="3">
        <v>4.0062188280000001E-2</v>
      </c>
      <c r="E40" s="3">
        <v>3.8687616129999998E-2</v>
      </c>
      <c r="F40" s="7">
        <v>3.7767370809999999E-2</v>
      </c>
      <c r="G40" s="16"/>
      <c r="H40" s="16"/>
      <c r="I40" s="16"/>
      <c r="J40" s="16"/>
      <c r="K40" s="16"/>
    </row>
    <row r="41" spans="1:11" ht="15.75" outlineLevel="2" thickBot="1" x14ac:dyDescent="0.3">
      <c r="A41" s="9" t="s">
        <v>2</v>
      </c>
      <c r="B41" s="10">
        <v>1.62615435532</v>
      </c>
      <c r="C41" s="10">
        <v>1.6072911912800001</v>
      </c>
      <c r="D41" s="10">
        <v>1.60729118744</v>
      </c>
      <c r="E41" s="10">
        <v>1.58708066456</v>
      </c>
      <c r="F41" s="11">
        <v>1.4549206621399999</v>
      </c>
      <c r="G41" s="16"/>
      <c r="H41" s="16"/>
      <c r="I41" s="16"/>
      <c r="J41" s="16"/>
      <c r="K41" s="16"/>
    </row>
  </sheetData>
  <mergeCells count="5">
    <mergeCell ref="A3:A4"/>
    <mergeCell ref="B3:F3"/>
    <mergeCell ref="G3:K3"/>
    <mergeCell ref="J2:K2"/>
    <mergeCell ref="A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Аркуш1 (2)</vt:lpstr>
      <vt:lpstr>Лист1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Медведєва Наталія Леонідівна</dc:creator>
  <cp:lastModifiedBy>Admin</cp:lastModifiedBy>
  <dcterms:created xsi:type="dcterms:W3CDTF">2019-05-02T11:40:29Z</dcterms:created>
  <dcterms:modified xsi:type="dcterms:W3CDTF">2019-07-11T15:49:18Z</dcterms:modified>
</cp:coreProperties>
</file>