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6275" windowHeight="10800"/>
  </bookViews>
  <sheets>
    <sheet name="Аркуш1 (3)" sheetId="3" r:id="rId1"/>
  </sheets>
  <calcPr calcId="145621" refMode="R1C1"/>
</workbook>
</file>

<file path=xl/calcChain.xml><?xml version="1.0" encoding="utf-8"?>
<calcChain xmlns="http://schemas.openxmlformats.org/spreadsheetml/2006/main">
  <c r="I11" i="3" l="1"/>
  <c r="I29" i="3"/>
  <c r="H29" i="3"/>
  <c r="G29" i="3"/>
  <c r="F29" i="3"/>
  <c r="E29" i="3"/>
  <c r="E25" i="3" s="1"/>
  <c r="D29" i="3"/>
  <c r="C29" i="3"/>
  <c r="B29" i="3"/>
  <c r="I26" i="3"/>
  <c r="H26" i="3"/>
  <c r="G26" i="3"/>
  <c r="F26" i="3"/>
  <c r="E26" i="3"/>
  <c r="D26" i="3"/>
  <c r="C26" i="3"/>
  <c r="B26" i="3"/>
  <c r="I25" i="3"/>
  <c r="H25" i="3"/>
  <c r="G25" i="3"/>
  <c r="F25" i="3"/>
  <c r="D25" i="3"/>
  <c r="C25" i="3"/>
  <c r="B25" i="3"/>
  <c r="K19" i="3"/>
  <c r="J19" i="3"/>
  <c r="I19" i="3"/>
  <c r="H19" i="3"/>
  <c r="G19" i="3"/>
  <c r="F19" i="3"/>
  <c r="E19" i="3"/>
  <c r="D19" i="3"/>
  <c r="C19" i="3"/>
  <c r="B19" i="3"/>
  <c r="K16" i="3"/>
  <c r="J16" i="3"/>
  <c r="I16" i="3"/>
  <c r="H16" i="3"/>
  <c r="G16" i="3"/>
  <c r="F16" i="3"/>
  <c r="F15" i="3" s="1"/>
  <c r="E16" i="3"/>
  <c r="D16" i="3"/>
  <c r="C16" i="3"/>
  <c r="B16" i="3"/>
  <c r="B15" i="3" s="1"/>
  <c r="K9" i="3"/>
  <c r="J9" i="3"/>
  <c r="I9" i="3"/>
  <c r="H9" i="3"/>
  <c r="G9" i="3"/>
  <c r="F9" i="3"/>
  <c r="E9" i="3"/>
  <c r="D9" i="3"/>
  <c r="C9" i="3"/>
  <c r="B9" i="3"/>
  <c r="K6" i="3"/>
  <c r="J6" i="3"/>
  <c r="I6" i="3"/>
  <c r="H6" i="3"/>
  <c r="G6" i="3"/>
  <c r="F6" i="3"/>
  <c r="E6" i="3"/>
  <c r="D6" i="3"/>
  <c r="C6" i="3"/>
  <c r="B6" i="3"/>
  <c r="K15" i="3" l="1"/>
  <c r="E15" i="3"/>
  <c r="I15" i="3"/>
  <c r="C15" i="3"/>
  <c r="G15" i="3"/>
  <c r="J15" i="3"/>
  <c r="D5" i="3"/>
  <c r="C5" i="3"/>
  <c r="G5" i="3"/>
  <c r="K5" i="3"/>
  <c r="E5" i="3"/>
  <c r="I5" i="3"/>
  <c r="B5" i="3"/>
  <c r="F5" i="3"/>
  <c r="J5" i="3"/>
  <c r="H5" i="3"/>
  <c r="D15" i="3"/>
  <c r="H15" i="3"/>
</calcChain>
</file>

<file path=xl/sharedStrings.xml><?xml version="1.0" encoding="utf-8"?>
<sst xmlns="http://schemas.openxmlformats.org/spreadsheetml/2006/main" count="23" uniqueCount="7">
  <si>
    <t>Внутрішній борг</t>
  </si>
  <si>
    <t>Обслуговування</t>
  </si>
  <si>
    <t>Погашення</t>
  </si>
  <si>
    <t>Зовнішній борг</t>
  </si>
  <si>
    <t>млрд.грн.</t>
  </si>
  <si>
    <t xml:space="preserve">Прогнозні платежі з погашення та обслуговування державного боргу у 2018-2045 роках 
за діючими угодами станом на 24.09.2018 </t>
  </si>
  <si>
    <t>Всього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</si>
</sst>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 tint="-4.9989318521683403E-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2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2" borderId="1" xfId="0" applyNumberFormat="1" applyFont="1" applyFill="1" applyBorder="1"/>
    <xf numFmtId="4" fontId="2" fillId="2" borderId="1" xfId="0" applyNumberFormat="1" applyFont="1" applyFill="1" applyBorder="1"/>
    <xf numFmtId="49" fontId="1" fillId="3" borderId="1" xfId="0" applyNumberFormat="1" applyFont="1" applyFill="1" applyBorder="1" applyAlignment="1">
      <alignment horizontal="left" indent="1"/>
    </xf>
    <xf numFmtId="4" fontId="1" fillId="3" borderId="1" xfId="0" applyNumberFormat="1" applyFont="1" applyFill="1" applyBorder="1"/>
    <xf numFmtId="4" fontId="0" fillId="0" borderId="2" xfId="0" applyNumberFormat="1" applyBorder="1" applyAlignment="1">
      <alignment horizontal="right"/>
    </xf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31"/>
  <sheetViews>
    <sheetView tabSelected="1" workbookViewId="0">
      <selection activeCell="A33" sqref="A33"/>
    </sheetView>
  </sheetViews>
  <sheetFormatPr defaultRowHeight="15" outlineLevelRow="2" x14ac:dyDescent="0.25"/>
  <cols>
    <col min="1" max="1" width="18.5703125" style="1" bestFit="1" customWidth="1"/>
    <col min="2" max="11" width="8.28515625" style="2" bestFit="1" customWidth="1"/>
  </cols>
  <sheetData>
    <row r="1" spans="1:11" ht="27.75" customHeight="1" x14ac:dyDescent="0.25">
      <c r="A1" s="12" t="s">
        <v>5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3" spans="1:11" x14ac:dyDescent="0.25">
      <c r="J3" s="11" t="s">
        <v>4</v>
      </c>
      <c r="K3" s="11"/>
    </row>
    <row r="4" spans="1:11" s="6" customFormat="1" x14ac:dyDescent="0.25">
      <c r="A4" s="5"/>
      <c r="B4" s="5">
        <v>2018</v>
      </c>
      <c r="C4" s="5">
        <v>2019</v>
      </c>
      <c r="D4" s="5">
        <v>2020</v>
      </c>
      <c r="E4" s="5">
        <v>2021</v>
      </c>
      <c r="F4" s="5">
        <v>2022</v>
      </c>
      <c r="G4" s="5">
        <v>2023</v>
      </c>
      <c r="H4" s="5">
        <v>2024</v>
      </c>
      <c r="I4" s="5">
        <v>2025</v>
      </c>
      <c r="J4" s="5">
        <v>2026</v>
      </c>
      <c r="K4" s="5">
        <v>2027</v>
      </c>
    </row>
    <row r="5" spans="1:11" x14ac:dyDescent="0.25">
      <c r="A5" s="7" t="s">
        <v>6</v>
      </c>
      <c r="B5" s="8">
        <f t="shared" ref="B5:K5" si="0">B6+B9</f>
        <v>335.43290389202997</v>
      </c>
      <c r="C5" s="8">
        <f t="shared" si="0"/>
        <v>356.46394926348</v>
      </c>
      <c r="D5" s="8">
        <f t="shared" si="0"/>
        <v>279.62396243950002</v>
      </c>
      <c r="E5" s="8">
        <f t="shared" si="0"/>
        <v>221.80315839312999</v>
      </c>
      <c r="F5" s="8">
        <f t="shared" si="0"/>
        <v>174.44225606019</v>
      </c>
      <c r="G5" s="8">
        <f t="shared" si="0"/>
        <v>176.42001505670999</v>
      </c>
      <c r="H5" s="8">
        <f t="shared" si="0"/>
        <v>208.27459350811</v>
      </c>
      <c r="I5" s="8">
        <f t="shared" si="0"/>
        <v>159.58447986978001</v>
      </c>
      <c r="J5" s="8">
        <f t="shared" si="0"/>
        <v>138.54403160163</v>
      </c>
      <c r="K5" s="8">
        <f t="shared" si="0"/>
        <v>136.36695970070002</v>
      </c>
    </row>
    <row r="6" spans="1:11" outlineLevel="1" x14ac:dyDescent="0.25">
      <c r="A6" s="9" t="s">
        <v>0</v>
      </c>
      <c r="B6" s="10">
        <f t="shared" ref="B6:K6" si="1">SUM(B7:B8)</f>
        <v>244.08810406102998</v>
      </c>
      <c r="C6" s="10">
        <f t="shared" si="1"/>
        <v>191.16498853008</v>
      </c>
      <c r="D6" s="10">
        <f t="shared" si="1"/>
        <v>109.74250813622</v>
      </c>
      <c r="E6" s="10">
        <f t="shared" si="1"/>
        <v>70.900578170529997</v>
      </c>
      <c r="F6" s="10">
        <f t="shared" si="1"/>
        <v>61.815069801649997</v>
      </c>
      <c r="G6" s="10">
        <f t="shared" si="1"/>
        <v>67.284862537929996</v>
      </c>
      <c r="H6" s="10">
        <f t="shared" si="1"/>
        <v>82.504491250859999</v>
      </c>
      <c r="I6" s="10">
        <f t="shared" si="1"/>
        <v>66.896303382799999</v>
      </c>
      <c r="J6" s="10">
        <f t="shared" si="1"/>
        <v>55.790887651670005</v>
      </c>
      <c r="K6" s="10">
        <f t="shared" si="1"/>
        <v>59.034021365550004</v>
      </c>
    </row>
    <row r="7" spans="1:11" outlineLevel="2" x14ac:dyDescent="0.25">
      <c r="A7" s="4" t="s">
        <v>1</v>
      </c>
      <c r="B7" s="3">
        <v>78.654607051209993</v>
      </c>
      <c r="C7" s="3">
        <v>74.799814706229995</v>
      </c>
      <c r="D7" s="3">
        <v>56.699203681519997</v>
      </c>
      <c r="E7" s="3">
        <v>49.427761648050001</v>
      </c>
      <c r="F7" s="3">
        <v>47.239037887169999</v>
      </c>
      <c r="G7" s="3">
        <v>44.760146015449997</v>
      </c>
      <c r="H7" s="3">
        <v>42.535482609980001</v>
      </c>
      <c r="I7" s="3">
        <v>39.871532860320002</v>
      </c>
      <c r="J7" s="3">
        <v>37.217634129190003</v>
      </c>
      <c r="K7" s="3">
        <v>35.571848843070001</v>
      </c>
    </row>
    <row r="8" spans="1:11" outlineLevel="2" x14ac:dyDescent="0.25">
      <c r="A8" s="4" t="s">
        <v>2</v>
      </c>
      <c r="B8" s="3">
        <v>165.43349700982</v>
      </c>
      <c r="C8" s="3">
        <v>116.36517382385</v>
      </c>
      <c r="D8" s="3">
        <v>53.043304454699999</v>
      </c>
      <c r="E8" s="3">
        <v>21.472816522479999</v>
      </c>
      <c r="F8" s="3">
        <v>14.57603191448</v>
      </c>
      <c r="G8" s="3">
        <v>22.524716522479999</v>
      </c>
      <c r="H8" s="3">
        <v>39.969008640879998</v>
      </c>
      <c r="I8" s="3">
        <v>27.024770522480001</v>
      </c>
      <c r="J8" s="3">
        <v>18.573253522480002</v>
      </c>
      <c r="K8" s="3">
        <v>23.46217252248</v>
      </c>
    </row>
    <row r="9" spans="1:11" outlineLevel="1" x14ac:dyDescent="0.25">
      <c r="A9" s="9" t="s">
        <v>3</v>
      </c>
      <c r="B9" s="10">
        <f t="shared" ref="B9:K9" si="2">SUM(B10:B11)</f>
        <v>91.344799831000003</v>
      </c>
      <c r="C9" s="10">
        <f t="shared" si="2"/>
        <v>165.29896073340001</v>
      </c>
      <c r="D9" s="10">
        <f t="shared" si="2"/>
        <v>169.88145430328001</v>
      </c>
      <c r="E9" s="10">
        <f t="shared" si="2"/>
        <v>150.90258022259999</v>
      </c>
      <c r="F9" s="10">
        <f t="shared" si="2"/>
        <v>112.62718625853999</v>
      </c>
      <c r="G9" s="10">
        <f t="shared" si="2"/>
        <v>109.13515251877999</v>
      </c>
      <c r="H9" s="10">
        <f t="shared" si="2"/>
        <v>125.77010225725</v>
      </c>
      <c r="I9" s="10">
        <f t="shared" si="2"/>
        <v>92.688176486980012</v>
      </c>
      <c r="J9" s="10">
        <f t="shared" si="2"/>
        <v>82.753143949959991</v>
      </c>
      <c r="K9" s="10">
        <f t="shared" si="2"/>
        <v>77.332938335150004</v>
      </c>
    </row>
    <row r="10" spans="1:11" outlineLevel="2" x14ac:dyDescent="0.25">
      <c r="A10" s="4" t="s">
        <v>1</v>
      </c>
      <c r="B10" s="3">
        <v>41.483435178470003</v>
      </c>
      <c r="C10" s="3">
        <v>44.255868333789998</v>
      </c>
      <c r="D10" s="3">
        <v>42.525106647850002</v>
      </c>
      <c r="E10" s="3">
        <v>39.288460022610003</v>
      </c>
      <c r="F10" s="3">
        <v>32.134529222259999</v>
      </c>
      <c r="G10" s="3">
        <v>28.81006970328</v>
      </c>
      <c r="H10" s="3">
        <v>24.822966692200001</v>
      </c>
      <c r="I10" s="3">
        <v>20.3806651905</v>
      </c>
      <c r="J10" s="3">
        <v>16.719240909460002</v>
      </c>
      <c r="K10" s="3">
        <v>13.221398987060001</v>
      </c>
    </row>
    <row r="11" spans="1:11" outlineLevel="2" x14ac:dyDescent="0.25">
      <c r="A11" s="4" t="s">
        <v>2</v>
      </c>
      <c r="B11" s="3">
        <v>49.86136465253</v>
      </c>
      <c r="C11" s="3">
        <v>121.04309239961</v>
      </c>
      <c r="D11" s="3">
        <v>127.35634765543</v>
      </c>
      <c r="E11" s="3">
        <v>111.61412019999</v>
      </c>
      <c r="F11" s="3">
        <v>80.492657036279994</v>
      </c>
      <c r="G11" s="3">
        <v>80.325082815499997</v>
      </c>
      <c r="H11" s="3">
        <v>100.94713556505</v>
      </c>
      <c r="I11" s="3">
        <f>89.45751129648-17.15</f>
        <v>72.307511296480016</v>
      </c>
      <c r="J11" s="3">
        <v>66.033903040499993</v>
      </c>
      <c r="K11" s="3">
        <v>64.111539348090005</v>
      </c>
    </row>
    <row r="14" spans="1:11" s="6" customFormat="1" x14ac:dyDescent="0.25">
      <c r="A14" s="5"/>
      <c r="B14" s="5">
        <v>2028</v>
      </c>
      <c r="C14" s="5">
        <v>2029</v>
      </c>
      <c r="D14" s="5">
        <v>2030</v>
      </c>
      <c r="E14" s="5">
        <v>2031</v>
      </c>
      <c r="F14" s="5">
        <v>2032</v>
      </c>
      <c r="G14" s="5">
        <v>2033</v>
      </c>
      <c r="H14" s="5">
        <v>2034</v>
      </c>
      <c r="I14" s="5">
        <v>2035</v>
      </c>
      <c r="J14" s="5">
        <v>2036</v>
      </c>
      <c r="K14" s="5">
        <v>2037</v>
      </c>
    </row>
    <row r="15" spans="1:11" x14ac:dyDescent="0.25">
      <c r="A15" s="7" t="s">
        <v>6</v>
      </c>
      <c r="B15" s="8">
        <f t="shared" ref="B15:K15" si="3">B16+B19</f>
        <v>98.75766201383999</v>
      </c>
      <c r="C15" s="8">
        <f t="shared" si="3"/>
        <v>114.42020814858</v>
      </c>
      <c r="D15" s="8">
        <f t="shared" si="3"/>
        <v>94.251246353880006</v>
      </c>
      <c r="E15" s="8">
        <f t="shared" si="3"/>
        <v>168.16880580525</v>
      </c>
      <c r="F15" s="8">
        <f t="shared" si="3"/>
        <v>123.91515238286999</v>
      </c>
      <c r="G15" s="8">
        <f t="shared" si="3"/>
        <v>44.854955325290007</v>
      </c>
      <c r="H15" s="8">
        <f t="shared" si="3"/>
        <v>36.025337001460002</v>
      </c>
      <c r="I15" s="8">
        <f t="shared" si="3"/>
        <v>35.141521420800004</v>
      </c>
      <c r="J15" s="8">
        <f t="shared" si="3"/>
        <v>32.543217299449999</v>
      </c>
      <c r="K15" s="8">
        <f t="shared" si="3"/>
        <v>31.140416170119998</v>
      </c>
    </row>
    <row r="16" spans="1:11" outlineLevel="1" x14ac:dyDescent="0.25">
      <c r="A16" s="9" t="s">
        <v>0</v>
      </c>
      <c r="B16" s="10">
        <f t="shared" ref="B16:K16" si="4">SUM(B17:B18)</f>
        <v>64.225292957959994</v>
      </c>
      <c r="C16" s="10">
        <f t="shared" si="4"/>
        <v>55.033273513289998</v>
      </c>
      <c r="D16" s="10">
        <f t="shared" si="4"/>
        <v>65.417056887160001</v>
      </c>
      <c r="E16" s="10">
        <f t="shared" si="4"/>
        <v>83.232491160150005</v>
      </c>
      <c r="F16" s="10">
        <f t="shared" si="4"/>
        <v>65.503436946259995</v>
      </c>
      <c r="G16" s="10">
        <f t="shared" si="4"/>
        <v>35.107535950490004</v>
      </c>
      <c r="H16" s="10">
        <f t="shared" si="4"/>
        <v>28.068205341960002</v>
      </c>
      <c r="I16" s="10">
        <f t="shared" si="4"/>
        <v>27.055665302760001</v>
      </c>
      <c r="J16" s="10">
        <f t="shared" si="4"/>
        <v>26.179518694999999</v>
      </c>
      <c r="K16" s="10">
        <f t="shared" si="4"/>
        <v>25.006037527</v>
      </c>
    </row>
    <row r="17" spans="1:11" outlineLevel="2" x14ac:dyDescent="0.25">
      <c r="A17" s="4" t="s">
        <v>1</v>
      </c>
      <c r="B17" s="3">
        <v>32.962360435480001</v>
      </c>
      <c r="C17" s="3">
        <v>30.520340990809999</v>
      </c>
      <c r="D17" s="3">
        <v>28.367003364679999</v>
      </c>
      <c r="E17" s="3">
        <v>25.041440648559998</v>
      </c>
      <c r="F17" s="3">
        <v>20.47248542378</v>
      </c>
      <c r="G17" s="3">
        <v>17.127419428010001</v>
      </c>
      <c r="H17" s="3">
        <v>15.83820881948</v>
      </c>
      <c r="I17" s="3">
        <v>14.825668779780001</v>
      </c>
      <c r="J17" s="3">
        <v>14.081774695</v>
      </c>
      <c r="K17" s="3">
        <v>12.908293527</v>
      </c>
    </row>
    <row r="18" spans="1:11" outlineLevel="2" x14ac:dyDescent="0.25">
      <c r="A18" s="4" t="s">
        <v>2</v>
      </c>
      <c r="B18" s="3">
        <v>31.26293252248</v>
      </c>
      <c r="C18" s="3">
        <v>24.51293252248</v>
      </c>
      <c r="D18" s="3">
        <v>37.050053522479999</v>
      </c>
      <c r="E18" s="3">
        <v>58.191050511589999</v>
      </c>
      <c r="F18" s="3">
        <v>45.030951522480002</v>
      </c>
      <c r="G18" s="3">
        <v>17.980116522479999</v>
      </c>
      <c r="H18" s="3">
        <v>12.22999652248</v>
      </c>
      <c r="I18" s="3">
        <v>12.229996522980001</v>
      </c>
      <c r="J18" s="3">
        <v>12.097744</v>
      </c>
      <c r="K18" s="3">
        <v>12.097744</v>
      </c>
    </row>
    <row r="19" spans="1:11" outlineLevel="1" x14ac:dyDescent="0.25">
      <c r="A19" s="9" t="s">
        <v>3</v>
      </c>
      <c r="B19" s="10">
        <f t="shared" ref="B19:K19" si="5">SUM(B20:B21)</f>
        <v>34.532369055879997</v>
      </c>
      <c r="C19" s="10">
        <f t="shared" si="5"/>
        <v>59.386934635290004</v>
      </c>
      <c r="D19" s="10">
        <f t="shared" si="5"/>
        <v>28.834189466720002</v>
      </c>
      <c r="E19" s="10">
        <f t="shared" si="5"/>
        <v>84.936314645099998</v>
      </c>
      <c r="F19" s="10">
        <f t="shared" si="5"/>
        <v>58.411715436610002</v>
      </c>
      <c r="G19" s="10">
        <f t="shared" si="5"/>
        <v>9.7474193747999998</v>
      </c>
      <c r="H19" s="10">
        <f t="shared" si="5"/>
        <v>7.9571316594999999</v>
      </c>
      <c r="I19" s="10">
        <f t="shared" si="5"/>
        <v>8.0858561180399988</v>
      </c>
      <c r="J19" s="10">
        <f t="shared" si="5"/>
        <v>6.3636986044499997</v>
      </c>
      <c r="K19" s="10">
        <f t="shared" si="5"/>
        <v>6.1343786431199998</v>
      </c>
    </row>
    <row r="20" spans="1:11" outlineLevel="2" x14ac:dyDescent="0.25">
      <c r="A20" s="4" t="s">
        <v>1</v>
      </c>
      <c r="B20" s="3">
        <v>9.7651109935600005</v>
      </c>
      <c r="C20" s="3">
        <v>9.2099010451000005</v>
      </c>
      <c r="D20" s="3">
        <v>8.3211438881100008</v>
      </c>
      <c r="E20" s="3">
        <v>7.1808528808199998</v>
      </c>
      <c r="F20" s="3">
        <v>4.5354465299499997</v>
      </c>
      <c r="G20" s="3">
        <v>2.1812686211000001</v>
      </c>
      <c r="H20" s="3">
        <v>2.06400348772</v>
      </c>
      <c r="I20" s="3">
        <v>2.13162936268</v>
      </c>
      <c r="J20" s="3">
        <v>1.9744554645400001</v>
      </c>
      <c r="K20" s="3">
        <v>1.86513550521</v>
      </c>
    </row>
    <row r="21" spans="1:11" outlineLevel="2" x14ac:dyDescent="0.25">
      <c r="A21" s="4" t="s">
        <v>2</v>
      </c>
      <c r="B21" s="3">
        <v>24.76725806232</v>
      </c>
      <c r="C21" s="3">
        <v>50.17703359019</v>
      </c>
      <c r="D21" s="3">
        <v>20.513045578610001</v>
      </c>
      <c r="E21" s="3">
        <v>77.75546176428</v>
      </c>
      <c r="F21" s="3">
        <v>53.876268906660002</v>
      </c>
      <c r="G21" s="3">
        <v>7.5661507536999997</v>
      </c>
      <c r="H21" s="3">
        <v>5.8931281717799999</v>
      </c>
      <c r="I21" s="3">
        <v>5.9542267553599997</v>
      </c>
      <c r="J21" s="3">
        <v>4.3892431399099996</v>
      </c>
      <c r="K21" s="3">
        <v>4.2692431379100002</v>
      </c>
    </row>
    <row r="24" spans="1:11" s="6" customFormat="1" x14ac:dyDescent="0.25">
      <c r="A24" s="5"/>
      <c r="B24" s="5">
        <v>2038</v>
      </c>
      <c r="C24" s="5">
        <v>2039</v>
      </c>
      <c r="D24" s="5">
        <v>2040</v>
      </c>
      <c r="E24" s="5">
        <v>2041</v>
      </c>
      <c r="F24" s="5">
        <v>2042</v>
      </c>
      <c r="G24" s="5">
        <v>2043</v>
      </c>
      <c r="H24" s="5">
        <v>2044</v>
      </c>
      <c r="I24" s="5">
        <v>2045</v>
      </c>
    </row>
    <row r="25" spans="1:11" x14ac:dyDescent="0.25">
      <c r="A25" s="7" t="s">
        <v>6</v>
      </c>
      <c r="B25" s="8">
        <f t="shared" ref="B25:I25" si="6">B26+B29</f>
        <v>29.235014479390003</v>
      </c>
      <c r="C25" s="8">
        <f t="shared" si="6"/>
        <v>26.76752361214</v>
      </c>
      <c r="D25" s="8">
        <f t="shared" si="6"/>
        <v>25.093576941120002</v>
      </c>
      <c r="E25" s="8">
        <f t="shared" si="6"/>
        <v>22.249654405480001</v>
      </c>
      <c r="F25" s="8">
        <f t="shared" si="6"/>
        <v>21.055062417000002</v>
      </c>
      <c r="G25" s="8">
        <f t="shared" si="6"/>
        <v>19.88036613753</v>
      </c>
      <c r="H25" s="8">
        <f t="shared" si="6"/>
        <v>18.695893481039999</v>
      </c>
      <c r="I25" s="8">
        <f t="shared" si="6"/>
        <v>17.392418222970001</v>
      </c>
      <c r="J25"/>
      <c r="K25"/>
    </row>
    <row r="26" spans="1:11" outlineLevel="1" x14ac:dyDescent="0.25">
      <c r="A26" s="9" t="s">
        <v>0</v>
      </c>
      <c r="B26" s="10">
        <f t="shared" ref="B26:I26" si="7">SUM(B27:B28)</f>
        <v>23.832556359000002</v>
      </c>
      <c r="C26" s="10">
        <f t="shared" si="7"/>
        <v>22.659075190999999</v>
      </c>
      <c r="D26" s="10">
        <f t="shared" si="7"/>
        <v>21.485594023000001</v>
      </c>
      <c r="E26" s="10">
        <f t="shared" si="7"/>
        <v>20.312112855000002</v>
      </c>
      <c r="F26" s="10">
        <f t="shared" si="7"/>
        <v>19.138631687</v>
      </c>
      <c r="G26" s="10">
        <f t="shared" si="7"/>
        <v>17.965150519000002</v>
      </c>
      <c r="H26" s="10">
        <f t="shared" si="7"/>
        <v>16.791669350999999</v>
      </c>
      <c r="I26" s="10">
        <f t="shared" si="7"/>
        <v>15.618188183000001</v>
      </c>
      <c r="J26"/>
      <c r="K26"/>
    </row>
    <row r="27" spans="1:11" outlineLevel="2" x14ac:dyDescent="0.25">
      <c r="A27" s="4" t="s">
        <v>1</v>
      </c>
      <c r="B27" s="3">
        <v>11.734812358999999</v>
      </c>
      <c r="C27" s="3">
        <v>10.561331191000001</v>
      </c>
      <c r="D27" s="3">
        <v>9.3878500230000004</v>
      </c>
      <c r="E27" s="3">
        <v>8.214368855</v>
      </c>
      <c r="F27" s="3">
        <v>7.0408876869999997</v>
      </c>
      <c r="G27" s="3">
        <v>5.8674065190000002</v>
      </c>
      <c r="H27" s="3">
        <v>4.6939253509999999</v>
      </c>
      <c r="I27" s="3">
        <v>3.5204441829999999</v>
      </c>
      <c r="J27"/>
      <c r="K27"/>
    </row>
    <row r="28" spans="1:11" outlineLevel="2" x14ac:dyDescent="0.25">
      <c r="A28" s="4" t="s">
        <v>2</v>
      </c>
      <c r="B28" s="3">
        <v>12.097744</v>
      </c>
      <c r="C28" s="3">
        <v>12.097744</v>
      </c>
      <c r="D28" s="3">
        <v>12.097744</v>
      </c>
      <c r="E28" s="3">
        <v>12.097744</v>
      </c>
      <c r="F28" s="3">
        <v>12.097744</v>
      </c>
      <c r="G28" s="3">
        <v>12.097744</v>
      </c>
      <c r="H28" s="3">
        <v>12.097744</v>
      </c>
      <c r="I28" s="3">
        <v>12.097744</v>
      </c>
      <c r="J28"/>
      <c r="K28"/>
    </row>
    <row r="29" spans="1:11" outlineLevel="1" x14ac:dyDescent="0.25">
      <c r="A29" s="9" t="s">
        <v>3</v>
      </c>
      <c r="B29" s="10">
        <f t="shared" ref="B29:I29" si="8">SUM(B30:B31)</f>
        <v>5.4024581203900004</v>
      </c>
      <c r="C29" s="10">
        <f t="shared" si="8"/>
        <v>4.1084484211400003</v>
      </c>
      <c r="D29" s="10">
        <f t="shared" si="8"/>
        <v>3.6079829181199998</v>
      </c>
      <c r="E29" s="10">
        <f t="shared" si="8"/>
        <v>1.93754155048</v>
      </c>
      <c r="F29" s="10">
        <f t="shared" si="8"/>
        <v>1.9164307300000001</v>
      </c>
      <c r="G29" s="10">
        <f t="shared" si="8"/>
        <v>1.91521561853</v>
      </c>
      <c r="H29" s="10">
        <f t="shared" si="8"/>
        <v>1.90422413004</v>
      </c>
      <c r="I29" s="10">
        <f t="shared" si="8"/>
        <v>1.77423003997</v>
      </c>
      <c r="J29"/>
      <c r="K29"/>
    </row>
    <row r="30" spans="1:11" outlineLevel="2" x14ac:dyDescent="0.25">
      <c r="A30" s="4" t="s">
        <v>1</v>
      </c>
      <c r="B30" s="3">
        <v>1.78996220629</v>
      </c>
      <c r="C30" s="3">
        <v>1.7334399442799999</v>
      </c>
      <c r="D30" s="3">
        <v>1.7129744417399999</v>
      </c>
      <c r="E30" s="3">
        <v>4.2533068100000002E-2</v>
      </c>
      <c r="F30" s="3">
        <v>3.9843305879999999E-2</v>
      </c>
      <c r="G30" s="3">
        <v>3.8628198160000002E-2</v>
      </c>
      <c r="H30" s="3">
        <v>3.750512718E-2</v>
      </c>
      <c r="I30" s="3">
        <v>3.6573539619999998E-2</v>
      </c>
      <c r="J30"/>
      <c r="K30"/>
    </row>
    <row r="31" spans="1:11" outlineLevel="2" x14ac:dyDescent="0.25">
      <c r="A31" s="4" t="s">
        <v>2</v>
      </c>
      <c r="B31" s="3">
        <v>3.6124959141000001</v>
      </c>
      <c r="C31" s="3">
        <v>2.3750084768600002</v>
      </c>
      <c r="D31" s="3">
        <v>1.8950084763799999</v>
      </c>
      <c r="E31" s="3">
        <v>1.89500848238</v>
      </c>
      <c r="F31" s="3">
        <v>1.87658742412</v>
      </c>
      <c r="G31" s="3">
        <v>1.8765874203699999</v>
      </c>
      <c r="H31" s="3">
        <v>1.86671900286</v>
      </c>
      <c r="I31" s="3">
        <v>1.73765650035</v>
      </c>
      <c r="J31"/>
      <c r="K31"/>
    </row>
  </sheetData>
  <mergeCells count="2">
    <mergeCell ref="J3:K3"/>
    <mergeCell ref="A1:K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cedc1b3-a6a6-4744-bb8f-c9b717f8a9c9">MFWF-347-116955</_dlc_DocId>
    <_dlc_DocIdUrl xmlns="acedc1b3-a6a6-4744-bb8f-c9b717f8a9c9">
      <Url>http://workflow/12000/12100/12130/_layouts/DocIdRedir.aspx?ID=MFWF-347-116955</Url>
      <Description>MFWF-347-116955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2263EE-F68B-4569-8E60-FD5B665A17D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184CB33-4082-497B-A6C8-3F4E553930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AE947-4799-492A-BB1C-3E0AC6D18808}">
  <ds:schemaRefs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acedc1b3-a6a6-4744-bb8f-c9b717f8a9c9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4D88D00-A2BF-4108-91DD-D8D9DCE166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 (3)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dcterms:created xsi:type="dcterms:W3CDTF">2018-09-24T14:11:57Z</dcterms:created>
  <dcterms:modified xsi:type="dcterms:W3CDTF">2019-07-12T08:38:47Z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0x010100795F85084727864D943A1640386A6A57</vt:lpwstr>
  </property>
  <property fmtid="{D5CDD505-2E9C-101B-9397-08002B2CF9AE}" pid="3" name="_dlc_DocIdItemGuid">
    <vt:lpwstr>4d893230-26bb-4cb0-b858-b7725b88ca95</vt:lpwstr>
  </property>
</Properties>
</file>