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9440" windowHeight="11820"/>
  </bookViews>
  <sheets>
    <sheet name="Аркуш1 (2)" sheetId="2" r:id="rId1"/>
    <sheet name="Аркуш4" sheetId="6" r:id="rId2"/>
  </sheets>
  <calcPr calcId="145621"/>
</workbook>
</file>

<file path=xl/calcChain.xml><?xml version="1.0" encoding="utf-8"?>
<calcChain xmlns="http://schemas.openxmlformats.org/spreadsheetml/2006/main">
  <c r="G40" i="2" l="1"/>
  <c r="F40" i="2"/>
  <c r="E40" i="2"/>
  <c r="D40" i="2"/>
  <c r="C40" i="2"/>
  <c r="B40" i="2"/>
  <c r="G37" i="2"/>
  <c r="F37" i="2"/>
  <c r="F36" i="2" s="1"/>
  <c r="E37" i="2"/>
  <c r="E36" i="2" s="1"/>
  <c r="D37" i="2"/>
  <c r="C37" i="2"/>
  <c r="B37" i="2"/>
  <c r="B36" i="2" s="1"/>
  <c r="G36" i="2"/>
  <c r="D36" i="2"/>
  <c r="C36" i="2"/>
  <c r="K30" i="2"/>
  <c r="J30" i="2"/>
  <c r="I30" i="2"/>
  <c r="H30" i="2"/>
  <c r="G30" i="2"/>
  <c r="F30" i="2"/>
  <c r="E30" i="2"/>
  <c r="D30" i="2"/>
  <c r="C30" i="2"/>
  <c r="B30" i="2"/>
  <c r="K27" i="2"/>
  <c r="J27" i="2"/>
  <c r="J26" i="2" s="1"/>
  <c r="I27" i="2"/>
  <c r="I26" i="2" s="1"/>
  <c r="H27" i="2"/>
  <c r="G27" i="2"/>
  <c r="F27" i="2"/>
  <c r="F26" i="2" s="1"/>
  <c r="E27" i="2"/>
  <c r="E26" i="2" s="1"/>
  <c r="D27" i="2"/>
  <c r="C27" i="2"/>
  <c r="B27" i="2"/>
  <c r="B26" i="2" s="1"/>
  <c r="K26" i="2"/>
  <c r="H26" i="2"/>
  <c r="G26" i="2"/>
  <c r="D26" i="2"/>
  <c r="C26" i="2"/>
  <c r="K20" i="2"/>
  <c r="J20" i="2"/>
  <c r="I20" i="2"/>
  <c r="H20" i="2"/>
  <c r="G20" i="2"/>
  <c r="F20" i="2"/>
  <c r="E20" i="2"/>
  <c r="D20" i="2"/>
  <c r="C20" i="2"/>
  <c r="B20" i="2"/>
  <c r="K17" i="2"/>
  <c r="K16" i="2" s="1"/>
  <c r="J17" i="2"/>
  <c r="J16" i="2" s="1"/>
  <c r="I17" i="2"/>
  <c r="H17" i="2"/>
  <c r="G17" i="2"/>
  <c r="F17" i="2"/>
  <c r="F16" i="2" s="1"/>
  <c r="E17" i="2"/>
  <c r="D17" i="2"/>
  <c r="C17" i="2"/>
  <c r="C16" i="2" s="1"/>
  <c r="B17" i="2"/>
  <c r="B16" i="2" s="1"/>
  <c r="I16" i="2"/>
  <c r="H16" i="2"/>
  <c r="E16" i="2"/>
  <c r="D16" i="2"/>
  <c r="G16" i="2" l="1"/>
  <c r="K10" i="2" l="1"/>
  <c r="K9" i="2"/>
  <c r="K7" i="2"/>
  <c r="K6" i="2"/>
  <c r="K5" i="2" s="1"/>
  <c r="F4" i="2"/>
  <c r="F10" i="2"/>
  <c r="F9" i="2"/>
  <c r="F7" i="2"/>
  <c r="F5" i="2" s="1"/>
  <c r="F6" i="2"/>
  <c r="B5" i="2"/>
  <c r="C5" i="2"/>
  <c r="D5" i="2"/>
  <c r="D4" i="2" s="1"/>
  <c r="E5" i="2"/>
  <c r="G5" i="2"/>
  <c r="H5" i="2"/>
  <c r="I5" i="2"/>
  <c r="J5" i="2"/>
  <c r="B8" i="2"/>
  <c r="C8" i="2"/>
  <c r="D8" i="2"/>
  <c r="E8" i="2"/>
  <c r="G8" i="2"/>
  <c r="H8" i="2"/>
  <c r="I8" i="2"/>
  <c r="J8" i="2"/>
  <c r="K8" i="2"/>
  <c r="K4" i="2" l="1"/>
  <c r="F8" i="2"/>
  <c r="G4" i="2"/>
  <c r="B4" i="2"/>
  <c r="I4" i="2"/>
  <c r="E4" i="2"/>
  <c r="H4" i="2"/>
  <c r="C4" i="2"/>
  <c r="J4" i="2"/>
</calcChain>
</file>

<file path=xl/sharedStrings.xml><?xml version="1.0" encoding="utf-8"?>
<sst xmlns="http://schemas.openxmlformats.org/spreadsheetml/2006/main" count="40" uniqueCount="17">
  <si>
    <t>Обслуговування</t>
  </si>
  <si>
    <t>Погашення</t>
  </si>
  <si>
    <t>Зовнішній борг</t>
  </si>
  <si>
    <t>Внутрішній борг</t>
  </si>
  <si>
    <t>Всього 2019</t>
  </si>
  <si>
    <t>Всього 2018*</t>
  </si>
  <si>
    <t>* 2018 рік -  з урахуванням фактично здійснених платежів</t>
  </si>
  <si>
    <t>Всього платежів</t>
  </si>
  <si>
    <t>Платежі з погашення та обслуговування державного боргу у 2018-2045 роках 
за діючими угодами станом на 01.10.2018 (млрд.грн.)</t>
  </si>
  <si>
    <t>1 кв 2018</t>
  </si>
  <si>
    <t>2 кв 2018</t>
  </si>
  <si>
    <t>3 кв 2018</t>
  </si>
  <si>
    <t>4 кв 2018</t>
  </si>
  <si>
    <t>1 кв 2019</t>
  </si>
  <si>
    <t>2 кв 2019</t>
  </si>
  <si>
    <t>3 кв 2019</t>
  </si>
  <si>
    <t>4 кв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</si>
</sst>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2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" fontId="0" fillId="0" borderId="6" xfId="0" applyNumberFormat="1" applyBorder="1"/>
    <xf numFmtId="49" fontId="0" fillId="0" borderId="5" xfId="0" applyNumberFormat="1" applyBorder="1" applyAlignment="1">
      <alignment horizontal="left" indent="2"/>
    </xf>
    <xf numFmtId="49" fontId="0" fillId="0" borderId="7" xfId="0" applyNumberFormat="1" applyBorder="1" applyAlignment="1">
      <alignment horizontal="left" indent="2"/>
    </xf>
    <xf numFmtId="4" fontId="0" fillId="0" borderId="8" xfId="0" applyNumberFormat="1" applyBorder="1"/>
    <xf numFmtId="4" fontId="0" fillId="0" borderId="9" xfId="0" applyNumberFormat="1" applyBorder="1"/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/>
    <xf numFmtId="4" fontId="3" fillId="2" borderId="1" xfId="0" applyNumberFormat="1" applyFont="1" applyFill="1" applyBorder="1"/>
    <xf numFmtId="49" fontId="1" fillId="3" borderId="5" xfId="0" applyNumberFormat="1" applyFont="1" applyFill="1" applyBorder="1" applyAlignment="1">
      <alignment horizontal="left" indent="1"/>
    </xf>
    <xf numFmtId="4" fontId="1" fillId="3" borderId="1" xfId="0" applyNumberFormat="1" applyFont="1" applyFill="1" applyBorder="1"/>
    <xf numFmtId="4" fontId="1" fillId="3" borderId="6" xfId="0" applyNumberFormat="1" applyFont="1" applyFill="1" applyBorder="1"/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 vertical="top" wrapText="1"/>
    </xf>
    <xf numFmtId="4" fontId="0" fillId="0" borderId="1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42"/>
  <sheetViews>
    <sheetView tabSelected="1" workbookViewId="0">
      <selection activeCell="M6" sqref="M6"/>
    </sheetView>
  </sheetViews>
  <sheetFormatPr defaultRowHeight="15" outlineLevelRow="2" x14ac:dyDescent="0.25"/>
  <cols>
    <col min="1" max="1" width="18.5703125" style="1" bestFit="1" customWidth="1"/>
    <col min="2" max="2" width="9.85546875" style="2" customWidth="1"/>
    <col min="3" max="3" width="9.7109375" style="2" customWidth="1"/>
    <col min="4" max="4" width="10" style="2" customWidth="1"/>
    <col min="5" max="5" width="9.7109375" style="2" customWidth="1"/>
    <col min="6" max="6" width="8.28515625" style="2" customWidth="1"/>
    <col min="7" max="8" width="9.140625" style="2" customWidth="1"/>
    <col min="9" max="9" width="8.85546875" style="2" customWidth="1"/>
    <col min="10" max="10" width="9.5703125" style="2" customWidth="1"/>
    <col min="11" max="11" width="8.28515625" style="2" bestFit="1" customWidth="1"/>
  </cols>
  <sheetData>
    <row r="1" spans="1:11" ht="39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x14ac:dyDescent="0.25">
      <c r="I2" s="22"/>
      <c r="J2" s="22"/>
      <c r="K2" s="22"/>
    </row>
    <row r="3" spans="1:11" s="6" customFormat="1" ht="30" x14ac:dyDescent="0.25">
      <c r="A3" s="5"/>
      <c r="B3" s="5" t="s">
        <v>9</v>
      </c>
      <c r="C3" s="5" t="s">
        <v>10</v>
      </c>
      <c r="D3" s="5" t="s">
        <v>11</v>
      </c>
      <c r="E3" s="5" t="s">
        <v>12</v>
      </c>
      <c r="F3" s="5" t="s">
        <v>5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4</v>
      </c>
    </row>
    <row r="4" spans="1:11" x14ac:dyDescent="0.25">
      <c r="A4" s="15" t="s">
        <v>7</v>
      </c>
      <c r="B4" s="16">
        <f t="shared" ref="B4:K4" si="0">B5+B8</f>
        <v>87.189381250300002</v>
      </c>
      <c r="C4" s="16">
        <f t="shared" si="0"/>
        <v>72.932912187759996</v>
      </c>
      <c r="D4" s="16">
        <f t="shared" si="0"/>
        <v>78.827437207160003</v>
      </c>
      <c r="E4" s="16">
        <f t="shared" si="0"/>
        <v>96.59558807274</v>
      </c>
      <c r="F4" s="16">
        <f t="shared" si="0"/>
        <v>335.54531871795996</v>
      </c>
      <c r="G4" s="16">
        <f t="shared" si="0"/>
        <v>112.52002775728999</v>
      </c>
      <c r="H4" s="16">
        <f t="shared" si="0"/>
        <v>109.68175187777001</v>
      </c>
      <c r="I4" s="16">
        <f t="shared" si="0"/>
        <v>84.772088097449995</v>
      </c>
      <c r="J4" s="16">
        <f t="shared" si="0"/>
        <v>50.004219307749999</v>
      </c>
      <c r="K4" s="16">
        <f t="shared" si="0"/>
        <v>356.97808704025999</v>
      </c>
    </row>
    <row r="5" spans="1:11" outlineLevel="1" x14ac:dyDescent="0.25">
      <c r="A5" s="17" t="s">
        <v>3</v>
      </c>
      <c r="B5" s="18">
        <f t="shared" ref="B5:K5" si="1">SUM(B6:B7)</f>
        <v>60.832657665730004</v>
      </c>
      <c r="C5" s="18">
        <f t="shared" si="1"/>
        <v>55.756526590439996</v>
      </c>
      <c r="D5" s="18">
        <f t="shared" si="1"/>
        <v>48.265000337850005</v>
      </c>
      <c r="E5" s="18">
        <f t="shared" si="1"/>
        <v>79.348189939649998</v>
      </c>
      <c r="F5" s="18">
        <f t="shared" si="1"/>
        <v>244.20237453366997</v>
      </c>
      <c r="G5" s="18">
        <f t="shared" si="1"/>
        <v>58.929603743789997</v>
      </c>
      <c r="H5" s="18">
        <f t="shared" si="1"/>
        <v>62.009800418040001</v>
      </c>
      <c r="I5" s="18">
        <f t="shared" si="1"/>
        <v>28.313214674499999</v>
      </c>
      <c r="J5" s="18">
        <f t="shared" si="1"/>
        <v>42.330937264989998</v>
      </c>
      <c r="K5" s="19">
        <f t="shared" si="1"/>
        <v>191.58355610132003</v>
      </c>
    </row>
    <row r="6" spans="1:11" outlineLevel="2" x14ac:dyDescent="0.25">
      <c r="A6" s="4" t="s">
        <v>0</v>
      </c>
      <c r="B6" s="3">
        <v>13.24191393417</v>
      </c>
      <c r="C6" s="3">
        <v>22.385423729439999</v>
      </c>
      <c r="D6" s="3">
        <v>12.71621521616</v>
      </c>
      <c r="E6" s="3">
        <v>30.314865208800001</v>
      </c>
      <c r="F6" s="3">
        <f>SUM(B6:E6)</f>
        <v>78.658418088570002</v>
      </c>
      <c r="G6" s="3">
        <v>12.218643633479999</v>
      </c>
      <c r="H6" s="3">
        <v>27.22169069784</v>
      </c>
      <c r="I6" s="3">
        <v>9.4878677953199997</v>
      </c>
      <c r="J6" s="3">
        <v>25.905557310900001</v>
      </c>
      <c r="K6" s="3">
        <f>SUM(G6:J6)</f>
        <v>74.83375943754001</v>
      </c>
    </row>
    <row r="7" spans="1:11" outlineLevel="2" x14ac:dyDescent="0.25">
      <c r="A7" s="4" t="s">
        <v>1</v>
      </c>
      <c r="B7" s="3">
        <v>47.590743731560003</v>
      </c>
      <c r="C7" s="3">
        <v>33.371102860999997</v>
      </c>
      <c r="D7" s="3">
        <v>35.548785121690003</v>
      </c>
      <c r="E7" s="3">
        <v>49.033324730849998</v>
      </c>
      <c r="F7" s="3">
        <f>SUM(B7:E7)</f>
        <v>165.54395644509998</v>
      </c>
      <c r="G7" s="3">
        <v>46.710960110309998</v>
      </c>
      <c r="H7" s="3">
        <v>34.788109720199998</v>
      </c>
      <c r="I7" s="3">
        <v>18.82534687918</v>
      </c>
      <c r="J7" s="3">
        <v>16.425379954090001</v>
      </c>
      <c r="K7" s="3">
        <f>SUM(G7:J7)</f>
        <v>116.74979666378</v>
      </c>
    </row>
    <row r="8" spans="1:11" outlineLevel="1" x14ac:dyDescent="0.25">
      <c r="A8" s="17" t="s">
        <v>2</v>
      </c>
      <c r="B8" s="18">
        <f t="shared" ref="B8:K8" si="2">SUM(B9:B10)</f>
        <v>26.356723584569998</v>
      </c>
      <c r="C8" s="18">
        <f t="shared" si="2"/>
        <v>17.176385597319999</v>
      </c>
      <c r="D8" s="18">
        <f t="shared" si="2"/>
        <v>30.562436869309998</v>
      </c>
      <c r="E8" s="18">
        <f t="shared" si="2"/>
        <v>17.247398133089998</v>
      </c>
      <c r="F8" s="18">
        <f t="shared" si="2"/>
        <v>91.342944184290005</v>
      </c>
      <c r="G8" s="18">
        <f t="shared" si="2"/>
        <v>53.590424013499998</v>
      </c>
      <c r="H8" s="18">
        <f t="shared" si="2"/>
        <v>47.671951459730003</v>
      </c>
      <c r="I8" s="18">
        <f t="shared" si="2"/>
        <v>56.458873422949999</v>
      </c>
      <c r="J8" s="18">
        <f t="shared" si="2"/>
        <v>7.6732820427600004</v>
      </c>
      <c r="K8" s="19">
        <f t="shared" si="2"/>
        <v>165.39453093893999</v>
      </c>
    </row>
    <row r="9" spans="1:11" outlineLevel="2" x14ac:dyDescent="0.25">
      <c r="A9" s="4" t="s">
        <v>0</v>
      </c>
      <c r="B9" s="3">
        <v>17.04236412034</v>
      </c>
      <c r="C9" s="3">
        <v>2.72618073758</v>
      </c>
      <c r="D9" s="3">
        <v>18.179966282420001</v>
      </c>
      <c r="E9" s="3">
        <v>3.5330683914200001</v>
      </c>
      <c r="F9" s="3">
        <f>SUM(B9:E9)</f>
        <v>41.481579531760005</v>
      </c>
      <c r="G9" s="3">
        <v>18.995933308489999</v>
      </c>
      <c r="H9" s="3">
        <v>3.2863809123899999</v>
      </c>
      <c r="I9" s="3">
        <v>19.091450816399998</v>
      </c>
      <c r="J9" s="3">
        <v>2.97767350205</v>
      </c>
      <c r="K9" s="3">
        <f>SUM(G9:J9)</f>
        <v>44.351438539329997</v>
      </c>
    </row>
    <row r="10" spans="1:11" outlineLevel="2" x14ac:dyDescent="0.25">
      <c r="A10" s="4" t="s">
        <v>1</v>
      </c>
      <c r="B10" s="3">
        <v>9.3143594642299998</v>
      </c>
      <c r="C10" s="3">
        <v>14.450204859739999</v>
      </c>
      <c r="D10" s="3">
        <v>12.382470586889999</v>
      </c>
      <c r="E10" s="3">
        <v>13.714329741669999</v>
      </c>
      <c r="F10" s="3">
        <f>SUM(B10:E10)</f>
        <v>49.86136465253</v>
      </c>
      <c r="G10" s="3">
        <v>34.594490705010003</v>
      </c>
      <c r="H10" s="3">
        <v>44.385570547340002</v>
      </c>
      <c r="I10" s="3">
        <v>37.367422606550001</v>
      </c>
      <c r="J10" s="3">
        <v>4.6956085407100003</v>
      </c>
      <c r="K10" s="3">
        <f>SUM(G10:J10)</f>
        <v>121.04309239961</v>
      </c>
    </row>
    <row r="12" spans="1:11" x14ac:dyDescent="0.25">
      <c r="A12" s="20" t="s">
        <v>6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4" spans="1:11" ht="15.75" thickBot="1" x14ac:dyDescent="0.3"/>
    <row r="15" spans="1:11" s="6" customFormat="1" x14ac:dyDescent="0.25">
      <c r="A15" s="12"/>
      <c r="B15" s="13">
        <v>2020</v>
      </c>
      <c r="C15" s="13">
        <v>2021</v>
      </c>
      <c r="D15" s="13">
        <v>2022</v>
      </c>
      <c r="E15" s="13">
        <v>2023</v>
      </c>
      <c r="F15" s="13">
        <v>2024</v>
      </c>
      <c r="G15" s="13">
        <v>2025</v>
      </c>
      <c r="H15" s="13">
        <v>2026</v>
      </c>
      <c r="I15" s="13">
        <v>2027</v>
      </c>
      <c r="J15" s="13">
        <v>2028</v>
      </c>
      <c r="K15" s="14">
        <v>2029</v>
      </c>
    </row>
    <row r="16" spans="1:11" x14ac:dyDescent="0.25">
      <c r="A16" s="15" t="s">
        <v>7</v>
      </c>
      <c r="B16" s="16">
        <f t="shared" ref="B16:K16" si="3">B17+B20</f>
        <v>279.94107095938</v>
      </c>
      <c r="C16" s="16">
        <f t="shared" si="3"/>
        <v>221.83313015152001</v>
      </c>
      <c r="D16" s="16">
        <f t="shared" si="3"/>
        <v>174.47709021009999</v>
      </c>
      <c r="E16" s="16">
        <f t="shared" si="3"/>
        <v>176.49398183856999</v>
      </c>
      <c r="F16" s="16">
        <f t="shared" si="3"/>
        <v>208.35564720462</v>
      </c>
      <c r="G16" s="16">
        <f t="shared" si="3"/>
        <v>159.98123882066</v>
      </c>
      <c r="H16" s="16">
        <f t="shared" si="3"/>
        <v>138.93719435062002</v>
      </c>
      <c r="I16" s="16">
        <f t="shared" si="3"/>
        <v>136.75356495128</v>
      </c>
      <c r="J16" s="16">
        <f t="shared" si="3"/>
        <v>99.137863851350005</v>
      </c>
      <c r="K16" s="16">
        <f t="shared" si="3"/>
        <v>114.79369840052999</v>
      </c>
    </row>
    <row r="17" spans="1:11" outlineLevel="1" x14ac:dyDescent="0.25">
      <c r="A17" s="17" t="s">
        <v>3</v>
      </c>
      <c r="B17" s="18">
        <f t="shared" ref="B17:K17" si="4">SUM(B18:B19)</f>
        <v>110.03880249082999</v>
      </c>
      <c r="C17" s="18">
        <f t="shared" si="4"/>
        <v>70.900578170529997</v>
      </c>
      <c r="D17" s="18">
        <f t="shared" si="4"/>
        <v>61.815069801649997</v>
      </c>
      <c r="E17" s="18">
        <f t="shared" si="4"/>
        <v>67.284862537929996</v>
      </c>
      <c r="F17" s="18">
        <f t="shared" si="4"/>
        <v>82.504491250859999</v>
      </c>
      <c r="G17" s="18">
        <f t="shared" si="4"/>
        <v>66.896303382799999</v>
      </c>
      <c r="H17" s="18">
        <f t="shared" si="4"/>
        <v>55.790887651670005</v>
      </c>
      <c r="I17" s="18">
        <f t="shared" si="4"/>
        <v>59.034021365550004</v>
      </c>
      <c r="J17" s="18">
        <f t="shared" si="4"/>
        <v>64.225292957959994</v>
      </c>
      <c r="K17" s="19">
        <f t="shared" si="4"/>
        <v>55.033273513289998</v>
      </c>
    </row>
    <row r="18" spans="1:11" outlineLevel="2" x14ac:dyDescent="0.25">
      <c r="A18" s="8" t="s">
        <v>0</v>
      </c>
      <c r="B18" s="3">
        <v>56.71497842502</v>
      </c>
      <c r="C18" s="3">
        <v>49.427761648050001</v>
      </c>
      <c r="D18" s="3">
        <v>47.239037887169999</v>
      </c>
      <c r="E18" s="3">
        <v>44.760146015449997</v>
      </c>
      <c r="F18" s="3">
        <v>42.535482609980001</v>
      </c>
      <c r="G18" s="3">
        <v>39.871532860320002</v>
      </c>
      <c r="H18" s="3">
        <v>37.217634129190003</v>
      </c>
      <c r="I18" s="3">
        <v>35.571848843070001</v>
      </c>
      <c r="J18" s="3">
        <v>32.962360435480001</v>
      </c>
      <c r="K18" s="7">
        <v>30.520340990809999</v>
      </c>
    </row>
    <row r="19" spans="1:11" outlineLevel="2" x14ac:dyDescent="0.25">
      <c r="A19" s="8" t="s">
        <v>1</v>
      </c>
      <c r="B19" s="3">
        <v>53.323824065810001</v>
      </c>
      <c r="C19" s="3">
        <v>21.472816522479999</v>
      </c>
      <c r="D19" s="3">
        <v>14.57603191448</v>
      </c>
      <c r="E19" s="3">
        <v>22.524716522479999</v>
      </c>
      <c r="F19" s="3">
        <v>39.969008640879998</v>
      </c>
      <c r="G19" s="3">
        <v>27.024770522480001</v>
      </c>
      <c r="H19" s="3">
        <v>18.573253522480002</v>
      </c>
      <c r="I19" s="3">
        <v>23.46217252248</v>
      </c>
      <c r="J19" s="3">
        <v>31.26293252248</v>
      </c>
      <c r="K19" s="7">
        <v>24.51293252248</v>
      </c>
    </row>
    <row r="20" spans="1:11" outlineLevel="1" x14ac:dyDescent="0.25">
      <c r="A20" s="17" t="s">
        <v>2</v>
      </c>
      <c r="B20" s="18">
        <f t="shared" ref="B20:K20" si="5">SUM(B21:B22)</f>
        <v>169.90226846855001</v>
      </c>
      <c r="C20" s="18">
        <f t="shared" si="5"/>
        <v>150.93255198099001</v>
      </c>
      <c r="D20" s="18">
        <f t="shared" si="5"/>
        <v>112.66202040844999</v>
      </c>
      <c r="E20" s="18">
        <f t="shared" si="5"/>
        <v>109.20911930064</v>
      </c>
      <c r="F20" s="18">
        <f t="shared" si="5"/>
        <v>125.85115595376</v>
      </c>
      <c r="G20" s="18">
        <f t="shared" si="5"/>
        <v>93.084935437859997</v>
      </c>
      <c r="H20" s="18">
        <f t="shared" si="5"/>
        <v>83.146306698949999</v>
      </c>
      <c r="I20" s="18">
        <f t="shared" si="5"/>
        <v>77.719543585729994</v>
      </c>
      <c r="J20" s="18">
        <f t="shared" si="5"/>
        <v>34.912570893390004</v>
      </c>
      <c r="K20" s="19">
        <f t="shared" si="5"/>
        <v>59.760424887239999</v>
      </c>
    </row>
    <row r="21" spans="1:11" outlineLevel="2" x14ac:dyDescent="0.25">
      <c r="A21" s="8" t="s">
        <v>0</v>
      </c>
      <c r="B21" s="3">
        <v>42.545920813119999</v>
      </c>
      <c r="C21" s="3">
        <v>39.318431781000001</v>
      </c>
      <c r="D21" s="3">
        <v>32.169363372169997</v>
      </c>
      <c r="E21" s="3">
        <v>28.884036485140001</v>
      </c>
      <c r="F21" s="3">
        <v>24.904020388709998</v>
      </c>
      <c r="G21" s="3">
        <v>20.454935437860001</v>
      </c>
      <c r="H21" s="3">
        <v>16.786953658030001</v>
      </c>
      <c r="I21" s="3">
        <v>13.282554237219999</v>
      </c>
      <c r="J21" s="3">
        <v>9.8198628306500009</v>
      </c>
      <c r="K21" s="7">
        <v>9.2579412966299994</v>
      </c>
    </row>
    <row r="22" spans="1:11" ht="15.75" outlineLevel="2" thickBot="1" x14ac:dyDescent="0.3">
      <c r="A22" s="9" t="s">
        <v>1</v>
      </c>
      <c r="B22" s="10">
        <v>127.35634765543</v>
      </c>
      <c r="C22" s="10">
        <v>111.61412019999</v>
      </c>
      <c r="D22" s="10">
        <v>80.492657036279994</v>
      </c>
      <c r="E22" s="10">
        <v>80.325082815499997</v>
      </c>
      <c r="F22" s="10">
        <v>100.94713556505</v>
      </c>
      <c r="G22" s="10">
        <v>72.63</v>
      </c>
      <c r="H22" s="10">
        <v>66.359353040919999</v>
      </c>
      <c r="I22" s="10">
        <v>64.436989348509996</v>
      </c>
      <c r="J22" s="10">
        <v>25.092708062740002</v>
      </c>
      <c r="K22" s="11">
        <v>50.502483590609998</v>
      </c>
    </row>
    <row r="24" spans="1:11" ht="15.75" thickBot="1" x14ac:dyDescent="0.3"/>
    <row r="25" spans="1:11" s="6" customFormat="1" x14ac:dyDescent="0.25">
      <c r="A25" s="12"/>
      <c r="B25" s="13">
        <v>2030</v>
      </c>
      <c r="C25" s="13">
        <v>2031</v>
      </c>
      <c r="D25" s="13">
        <v>2032</v>
      </c>
      <c r="E25" s="13">
        <v>2033</v>
      </c>
      <c r="F25" s="13">
        <v>2034</v>
      </c>
      <c r="G25" s="13">
        <v>2035</v>
      </c>
      <c r="H25" s="13">
        <v>2036</v>
      </c>
      <c r="I25" s="13">
        <v>2037</v>
      </c>
      <c r="J25" s="13">
        <v>2038</v>
      </c>
      <c r="K25" s="14">
        <v>2039</v>
      </c>
    </row>
    <row r="26" spans="1:11" x14ac:dyDescent="0.25">
      <c r="A26" s="15" t="s">
        <v>7</v>
      </c>
      <c r="B26" s="16">
        <f t="shared" ref="B26:K26" si="6">B27+B30</f>
        <v>94.618179107039992</v>
      </c>
      <c r="C26" s="16">
        <f t="shared" si="6"/>
        <v>168.52553259083999</v>
      </c>
      <c r="D26" s="16">
        <f t="shared" si="6"/>
        <v>124.26559354854999</v>
      </c>
      <c r="E26" s="16">
        <f t="shared" si="6"/>
        <v>45.198758825310001</v>
      </c>
      <c r="F26" s="16">
        <f t="shared" si="6"/>
        <v>36.362585033330006</v>
      </c>
      <c r="G26" s="16">
        <f t="shared" si="6"/>
        <v>35.320830070230002</v>
      </c>
      <c r="H26" s="16">
        <f t="shared" si="6"/>
        <v>32.521686647049997</v>
      </c>
      <c r="I26" s="16">
        <f t="shared" si="6"/>
        <v>31.140416170119998</v>
      </c>
      <c r="J26" s="16">
        <f t="shared" si="6"/>
        <v>29.235014479390003</v>
      </c>
      <c r="K26" s="16">
        <f t="shared" si="6"/>
        <v>26.76752361214</v>
      </c>
    </row>
    <row r="27" spans="1:11" outlineLevel="1" x14ac:dyDescent="0.25">
      <c r="A27" s="17" t="s">
        <v>3</v>
      </c>
      <c r="B27" s="18">
        <f t="shared" ref="B27:K27" si="7">SUM(B28:B29)</f>
        <v>65.417056887160001</v>
      </c>
      <c r="C27" s="18">
        <f t="shared" si="7"/>
        <v>83.232491160150005</v>
      </c>
      <c r="D27" s="18">
        <f t="shared" si="7"/>
        <v>65.503436946259995</v>
      </c>
      <c r="E27" s="18">
        <f t="shared" si="7"/>
        <v>35.107535950490004</v>
      </c>
      <c r="F27" s="18">
        <f t="shared" si="7"/>
        <v>28.068205341960002</v>
      </c>
      <c r="G27" s="18">
        <f t="shared" si="7"/>
        <v>27.055665302760001</v>
      </c>
      <c r="H27" s="18">
        <f t="shared" si="7"/>
        <v>26.179518694999999</v>
      </c>
      <c r="I27" s="18">
        <f t="shared" si="7"/>
        <v>25.006037527</v>
      </c>
      <c r="J27" s="18">
        <f t="shared" si="7"/>
        <v>23.832556359000002</v>
      </c>
      <c r="K27" s="19">
        <f t="shared" si="7"/>
        <v>22.659075190999999</v>
      </c>
    </row>
    <row r="28" spans="1:11" outlineLevel="2" x14ac:dyDescent="0.25">
      <c r="A28" s="8" t="s">
        <v>0</v>
      </c>
      <c r="B28" s="3">
        <v>28.367003364679999</v>
      </c>
      <c r="C28" s="3">
        <v>25.041440648559998</v>
      </c>
      <c r="D28" s="3">
        <v>20.47248542378</v>
      </c>
      <c r="E28" s="3">
        <v>17.127419428010001</v>
      </c>
      <c r="F28" s="3">
        <v>15.83820881948</v>
      </c>
      <c r="G28" s="3">
        <v>14.825668779780001</v>
      </c>
      <c r="H28" s="3">
        <v>14.081774695</v>
      </c>
      <c r="I28" s="3">
        <v>12.908293527</v>
      </c>
      <c r="J28" s="3">
        <v>11.734812358999999</v>
      </c>
      <c r="K28" s="7">
        <v>10.561331191000001</v>
      </c>
    </row>
    <row r="29" spans="1:11" outlineLevel="2" x14ac:dyDescent="0.25">
      <c r="A29" s="8" t="s">
        <v>1</v>
      </c>
      <c r="B29" s="3">
        <v>37.050053522479999</v>
      </c>
      <c r="C29" s="3">
        <v>58.191050511589999</v>
      </c>
      <c r="D29" s="3">
        <v>45.030951522480002</v>
      </c>
      <c r="E29" s="3">
        <v>17.980116522479999</v>
      </c>
      <c r="F29" s="3">
        <v>12.22999652248</v>
      </c>
      <c r="G29" s="3">
        <v>12.229996522980001</v>
      </c>
      <c r="H29" s="3">
        <v>12.097744</v>
      </c>
      <c r="I29" s="3">
        <v>12.097744</v>
      </c>
      <c r="J29" s="3">
        <v>12.097744</v>
      </c>
      <c r="K29" s="7">
        <v>12.097744</v>
      </c>
    </row>
    <row r="30" spans="1:11" outlineLevel="1" x14ac:dyDescent="0.25">
      <c r="A30" s="17" t="s">
        <v>2</v>
      </c>
      <c r="B30" s="18">
        <f t="shared" ref="B30:K30" si="8">SUM(B31:B32)</f>
        <v>29.201122219879998</v>
      </c>
      <c r="C30" s="18">
        <f t="shared" si="8"/>
        <v>85.293041430689996</v>
      </c>
      <c r="D30" s="18">
        <f t="shared" si="8"/>
        <v>58.762156602289998</v>
      </c>
      <c r="E30" s="18">
        <f t="shared" si="8"/>
        <v>10.09122287482</v>
      </c>
      <c r="F30" s="18">
        <f t="shared" si="8"/>
        <v>8.2943796913700005</v>
      </c>
      <c r="G30" s="18">
        <f t="shared" si="8"/>
        <v>8.2651647674700008</v>
      </c>
      <c r="H30" s="18">
        <f t="shared" si="8"/>
        <v>6.3421679520499996</v>
      </c>
      <c r="I30" s="18">
        <f t="shared" si="8"/>
        <v>6.1343786431199998</v>
      </c>
      <c r="J30" s="18">
        <f t="shared" si="8"/>
        <v>5.4024581203900004</v>
      </c>
      <c r="K30" s="19">
        <f t="shared" si="8"/>
        <v>4.1084484211400003</v>
      </c>
    </row>
    <row r="31" spans="1:11" outlineLevel="2" x14ac:dyDescent="0.25">
      <c r="A31" s="8" t="s">
        <v>0</v>
      </c>
      <c r="B31" s="3">
        <v>8.3626266408499994</v>
      </c>
      <c r="C31" s="3">
        <v>7.21557966629</v>
      </c>
      <c r="D31" s="3">
        <v>4.5638876955100001</v>
      </c>
      <c r="E31" s="3">
        <v>2.2030721209999999</v>
      </c>
      <c r="F31" s="3">
        <v>2.0792515194700001</v>
      </c>
      <c r="G31" s="3">
        <v>2.1384380119399999</v>
      </c>
      <c r="H31" s="3">
        <v>1.95292481214</v>
      </c>
      <c r="I31" s="3">
        <v>1.86513550521</v>
      </c>
      <c r="J31" s="3">
        <v>1.78996220629</v>
      </c>
      <c r="K31" s="7">
        <v>1.7334399442799999</v>
      </c>
    </row>
    <row r="32" spans="1:11" ht="15.75" outlineLevel="2" thickBot="1" x14ac:dyDescent="0.3">
      <c r="A32" s="9" t="s">
        <v>1</v>
      </c>
      <c r="B32" s="10">
        <v>20.838495579029999</v>
      </c>
      <c r="C32" s="10">
        <v>78.077461764399999</v>
      </c>
      <c r="D32" s="10">
        <v>54.198268906780001</v>
      </c>
      <c r="E32" s="10">
        <v>7.8881507538199997</v>
      </c>
      <c r="F32" s="10">
        <v>6.2151281719</v>
      </c>
      <c r="G32" s="10">
        <v>6.12672675553</v>
      </c>
      <c r="H32" s="10">
        <v>4.3892431399099996</v>
      </c>
      <c r="I32" s="10">
        <v>4.2692431379100002</v>
      </c>
      <c r="J32" s="10">
        <v>3.6124959141000001</v>
      </c>
      <c r="K32" s="11">
        <v>2.3750084768600002</v>
      </c>
    </row>
    <row r="34" spans="1:11" ht="15.75" thickBot="1" x14ac:dyDescent="0.3"/>
    <row r="35" spans="1:11" s="6" customFormat="1" x14ac:dyDescent="0.25">
      <c r="A35" s="12"/>
      <c r="B35" s="13">
        <v>2040</v>
      </c>
      <c r="C35" s="13">
        <v>2041</v>
      </c>
      <c r="D35" s="13">
        <v>2042</v>
      </c>
      <c r="E35" s="13">
        <v>2043</v>
      </c>
      <c r="F35" s="13">
        <v>2044</v>
      </c>
      <c r="G35" s="14">
        <v>2045</v>
      </c>
    </row>
    <row r="36" spans="1:11" x14ac:dyDescent="0.25">
      <c r="A36" s="15" t="s">
        <v>7</v>
      </c>
      <c r="B36" s="16">
        <f t="shared" ref="B36:G36" si="9">B37+B40</f>
        <v>25.093576941120002</v>
      </c>
      <c r="C36" s="16">
        <f t="shared" si="9"/>
        <v>22.249654405480001</v>
      </c>
      <c r="D36" s="16">
        <f t="shared" si="9"/>
        <v>21.055062417000002</v>
      </c>
      <c r="E36" s="16">
        <f t="shared" si="9"/>
        <v>19.88036613753</v>
      </c>
      <c r="F36" s="16">
        <f t="shared" si="9"/>
        <v>18.695893481039999</v>
      </c>
      <c r="G36" s="16">
        <f t="shared" si="9"/>
        <v>17.392418222970001</v>
      </c>
      <c r="H36"/>
      <c r="I36"/>
      <c r="J36"/>
      <c r="K36"/>
    </row>
    <row r="37" spans="1:11" outlineLevel="1" x14ac:dyDescent="0.25">
      <c r="A37" s="17" t="s">
        <v>3</v>
      </c>
      <c r="B37" s="18">
        <f t="shared" ref="B37:G37" si="10">SUM(B38:B39)</f>
        <v>21.485594023000001</v>
      </c>
      <c r="C37" s="18">
        <f t="shared" si="10"/>
        <v>20.312112855000002</v>
      </c>
      <c r="D37" s="18">
        <f t="shared" si="10"/>
        <v>19.138631687</v>
      </c>
      <c r="E37" s="18">
        <f t="shared" si="10"/>
        <v>17.965150519000002</v>
      </c>
      <c r="F37" s="18">
        <f t="shared" si="10"/>
        <v>16.791669350999999</v>
      </c>
      <c r="G37" s="18">
        <f t="shared" si="10"/>
        <v>15.618188183000001</v>
      </c>
      <c r="H37"/>
      <c r="I37"/>
      <c r="J37"/>
      <c r="K37"/>
    </row>
    <row r="38" spans="1:11" outlineLevel="2" x14ac:dyDescent="0.25">
      <c r="A38" s="8" t="s">
        <v>0</v>
      </c>
      <c r="B38" s="3">
        <v>9.3878500230000004</v>
      </c>
      <c r="C38" s="3">
        <v>8.214368855</v>
      </c>
      <c r="D38" s="3">
        <v>7.0408876869999997</v>
      </c>
      <c r="E38" s="3">
        <v>5.8674065190000002</v>
      </c>
      <c r="F38" s="3">
        <v>4.6939253509999999</v>
      </c>
      <c r="G38" s="7">
        <v>3.5204441829999999</v>
      </c>
      <c r="H38"/>
      <c r="I38"/>
      <c r="J38"/>
      <c r="K38"/>
    </row>
    <row r="39" spans="1:11" outlineLevel="2" x14ac:dyDescent="0.25">
      <c r="A39" s="8" t="s">
        <v>1</v>
      </c>
      <c r="B39" s="3">
        <v>12.097744</v>
      </c>
      <c r="C39" s="3">
        <v>12.097744</v>
      </c>
      <c r="D39" s="3">
        <v>12.097744</v>
      </c>
      <c r="E39" s="3">
        <v>12.097744</v>
      </c>
      <c r="F39" s="3">
        <v>12.097744</v>
      </c>
      <c r="G39" s="7">
        <v>12.097744</v>
      </c>
      <c r="H39"/>
      <c r="I39"/>
      <c r="J39"/>
      <c r="K39"/>
    </row>
    <row r="40" spans="1:11" outlineLevel="1" x14ac:dyDescent="0.25">
      <c r="A40" s="17" t="s">
        <v>2</v>
      </c>
      <c r="B40" s="18">
        <f t="shared" ref="B40:G40" si="11">SUM(B41:B42)</f>
        <v>3.6079829181199998</v>
      </c>
      <c r="C40" s="18">
        <f t="shared" si="11"/>
        <v>1.93754155048</v>
      </c>
      <c r="D40" s="18">
        <f t="shared" si="11"/>
        <v>1.9164307300000001</v>
      </c>
      <c r="E40" s="18">
        <f t="shared" si="11"/>
        <v>1.91521561853</v>
      </c>
      <c r="F40" s="18">
        <f t="shared" si="11"/>
        <v>1.90422413004</v>
      </c>
      <c r="G40" s="18">
        <f t="shared" si="11"/>
        <v>1.77423003997</v>
      </c>
      <c r="H40"/>
      <c r="I40"/>
      <c r="J40"/>
      <c r="K40"/>
    </row>
    <row r="41" spans="1:11" outlineLevel="2" x14ac:dyDescent="0.25">
      <c r="A41" s="8" t="s">
        <v>0</v>
      </c>
      <c r="B41" s="3">
        <v>1.7129744417399999</v>
      </c>
      <c r="C41" s="3">
        <v>4.2533068100000002E-2</v>
      </c>
      <c r="D41" s="3">
        <v>3.9843305879999999E-2</v>
      </c>
      <c r="E41" s="3">
        <v>3.8628198160000002E-2</v>
      </c>
      <c r="F41" s="3">
        <v>3.750512718E-2</v>
      </c>
      <c r="G41" s="7">
        <v>3.6573539619999998E-2</v>
      </c>
      <c r="H41"/>
      <c r="I41"/>
      <c r="J41"/>
      <c r="K41"/>
    </row>
    <row r="42" spans="1:11" ht="15.75" outlineLevel="2" thickBot="1" x14ac:dyDescent="0.3">
      <c r="A42" s="9" t="s">
        <v>1</v>
      </c>
      <c r="B42" s="10">
        <v>1.8950084763799999</v>
      </c>
      <c r="C42" s="10">
        <v>1.89500848238</v>
      </c>
      <c r="D42" s="10">
        <v>1.87658742412</v>
      </c>
      <c r="E42" s="10">
        <v>1.8765874203699999</v>
      </c>
      <c r="F42" s="10">
        <v>1.86671900286</v>
      </c>
      <c r="G42" s="11">
        <v>1.73765650035</v>
      </c>
      <c r="H42"/>
      <c r="I42"/>
      <c r="J42"/>
      <c r="K42"/>
    </row>
  </sheetData>
  <mergeCells count="3">
    <mergeCell ref="A12:K12"/>
    <mergeCell ref="A1:K1"/>
    <mergeCell ref="I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cedc1b3-a6a6-4744-bb8f-c9b717f8a9c9">MFWF-347-117144</_dlc_DocId>
    <_dlc_DocIdUrl xmlns="acedc1b3-a6a6-4744-bb8f-c9b717f8a9c9">
      <Url>http://workflow/12000/12100/12130/_layouts/DocIdRedir.aspx?ID=MFWF-347-117144</Url>
      <Description>MFWF-347-117144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95F85084727864D943A1640386A6A57" ma:contentTypeVersion="9" ma:contentTypeDescription="Створення нового документа." ma:contentTypeScope="" ma:versionID="f735ecf815ac937e532e04e570f5c363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57DC06-4376-4ED2-BF33-8160070E9A0E}">
  <ds:schemaRefs>
    <ds:schemaRef ds:uri="acedc1b3-a6a6-4744-bb8f-c9b717f8a9c9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4D71B-2443-45D1-8597-734F77F722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3D70ED-992C-4BCD-BB77-2C82AB91B3B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831AF69-EDB3-4F77-9320-39342B53A0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Аркуш1 (2)</vt:lpstr>
      <vt:lpstr>Аркуш4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Admin</cp:lastModifiedBy>
  <dcterms:created xsi:type="dcterms:W3CDTF">2018-10-03T07:22:15Z</dcterms:created>
  <dcterms:modified xsi:type="dcterms:W3CDTF">2019-07-11T16:01:15Z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0x010100795F85084727864D943A1640386A6A57</vt:lpwstr>
  </property>
  <property fmtid="{D5CDD505-2E9C-101B-9397-08002B2CF9AE}" pid="3" name="_dlc_DocIdItemGuid">
    <vt:lpwstr>2c010b76-f472-4325-81f2-327a423b7ceb</vt:lpwstr>
  </property>
</Properties>
</file>