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8330" windowHeight="8450"/>
  </bookViews>
  <sheets>
    <sheet name="2023-2048" sheetId="2" r:id="rId1"/>
  </sheets>
  <definedNames>
    <definedName name="_xlnm.Print_Area" localSheetId="0">'2023-2048'!$A$1:$M$165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C62" i="2"/>
  <c r="D62" i="2"/>
  <c r="E62" i="2"/>
  <c r="F62" i="2"/>
  <c r="G62" i="2"/>
  <c r="H62" i="2"/>
  <c r="I62" i="2"/>
  <c r="J62" i="2"/>
  <c r="K62" i="2"/>
  <c r="L62" i="2"/>
  <c r="M62" i="2"/>
  <c r="B64" i="2"/>
  <c r="C64" i="2"/>
  <c r="D64" i="2"/>
  <c r="E64" i="2"/>
  <c r="F64" i="2"/>
  <c r="G64" i="2"/>
  <c r="H64" i="2"/>
  <c r="I64" i="2"/>
  <c r="J64" i="2"/>
  <c r="K64" i="2"/>
  <c r="L64" i="2"/>
  <c r="M64" i="2"/>
  <c r="B66" i="2"/>
  <c r="C66" i="2"/>
  <c r="D66" i="2"/>
  <c r="E66" i="2"/>
  <c r="F66" i="2"/>
  <c r="G66" i="2"/>
  <c r="H66" i="2"/>
  <c r="I66" i="2"/>
  <c r="J66" i="2"/>
  <c r="K66" i="2"/>
  <c r="L66" i="2"/>
  <c r="M66" i="2"/>
  <c r="B71" i="2"/>
  <c r="C71" i="2"/>
  <c r="D71" i="2"/>
  <c r="E71" i="2"/>
  <c r="F71" i="2"/>
  <c r="G71" i="2"/>
  <c r="H71" i="2"/>
  <c r="I71" i="2"/>
  <c r="J71" i="2"/>
  <c r="K71" i="2"/>
  <c r="L71" i="2"/>
  <c r="M71" i="2"/>
  <c r="B73" i="2"/>
  <c r="C73" i="2"/>
  <c r="C70" i="2" s="1"/>
  <c r="D73" i="2"/>
  <c r="D70" i="2" s="1"/>
  <c r="E73" i="2"/>
  <c r="F73" i="2"/>
  <c r="G73" i="2"/>
  <c r="G70" i="2" s="1"/>
  <c r="H73" i="2"/>
  <c r="H70" i="2" s="1"/>
  <c r="I73" i="2"/>
  <c r="J73" i="2"/>
  <c r="K73" i="2"/>
  <c r="K70" i="2" s="1"/>
  <c r="L73" i="2"/>
  <c r="L70" i="2" s="1"/>
  <c r="M73" i="2"/>
  <c r="B79" i="2"/>
  <c r="C79" i="2"/>
  <c r="D79" i="2"/>
  <c r="E79" i="2"/>
  <c r="F79" i="2"/>
  <c r="G79" i="2"/>
  <c r="H79" i="2"/>
  <c r="I79" i="2"/>
  <c r="J79" i="2"/>
  <c r="K79" i="2"/>
  <c r="L79" i="2"/>
  <c r="M79" i="2"/>
  <c r="B84" i="2"/>
  <c r="C84" i="2"/>
  <c r="D84" i="2"/>
  <c r="E84" i="2"/>
  <c r="F84" i="2"/>
  <c r="G84" i="2"/>
  <c r="H84" i="2"/>
  <c r="I84" i="2"/>
  <c r="J84" i="2"/>
  <c r="K84" i="2"/>
  <c r="L84" i="2"/>
  <c r="M84" i="2"/>
  <c r="B87" i="2"/>
  <c r="C87" i="2"/>
  <c r="D87" i="2"/>
  <c r="E87" i="2"/>
  <c r="F87" i="2"/>
  <c r="G87" i="2"/>
  <c r="H87" i="2"/>
  <c r="I87" i="2"/>
  <c r="J87" i="2"/>
  <c r="K87" i="2"/>
  <c r="L87" i="2"/>
  <c r="M87" i="2"/>
  <c r="B93" i="2"/>
  <c r="C93" i="2"/>
  <c r="D93" i="2"/>
  <c r="E93" i="2"/>
  <c r="F93" i="2"/>
  <c r="G93" i="2"/>
  <c r="H93" i="2"/>
  <c r="I93" i="2"/>
  <c r="J93" i="2"/>
  <c r="K93" i="2"/>
  <c r="L93" i="2"/>
  <c r="M93" i="2"/>
  <c r="B98" i="2"/>
  <c r="C98" i="2"/>
  <c r="D98" i="2"/>
  <c r="E98" i="2"/>
  <c r="F98" i="2"/>
  <c r="G98" i="2"/>
  <c r="H98" i="2"/>
  <c r="I98" i="2"/>
  <c r="J98" i="2"/>
  <c r="K98" i="2"/>
  <c r="L98" i="2"/>
  <c r="M98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M152" i="2"/>
  <c r="M151" i="2" s="1"/>
  <c r="L152" i="2"/>
  <c r="K152" i="2"/>
  <c r="J152" i="2"/>
  <c r="I152" i="2"/>
  <c r="H152" i="2"/>
  <c r="G152" i="2"/>
  <c r="F152" i="2"/>
  <c r="E152" i="2"/>
  <c r="D152" i="2"/>
  <c r="C152" i="2"/>
  <c r="B152" i="2"/>
  <c r="I151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M133" i="2"/>
  <c r="M132" i="2" s="1"/>
  <c r="M131" i="2" s="1"/>
  <c r="L133" i="2"/>
  <c r="K133" i="2"/>
  <c r="J133" i="2"/>
  <c r="I133" i="2"/>
  <c r="H133" i="2"/>
  <c r="G133" i="2"/>
  <c r="F133" i="2"/>
  <c r="E133" i="2"/>
  <c r="D133" i="2"/>
  <c r="C133" i="2"/>
  <c r="B133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M125" i="2"/>
  <c r="M124" i="2" s="1"/>
  <c r="L125" i="2"/>
  <c r="K125" i="2"/>
  <c r="J125" i="2"/>
  <c r="I125" i="2"/>
  <c r="H125" i="2"/>
  <c r="G125" i="2"/>
  <c r="F125" i="2"/>
  <c r="F124" i="2" s="1"/>
  <c r="E125" i="2"/>
  <c r="E124" i="2" s="1"/>
  <c r="D125" i="2"/>
  <c r="C125" i="2"/>
  <c r="C124" i="2" s="1"/>
  <c r="B125" i="2"/>
  <c r="I124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K52" i="2"/>
  <c r="J52" i="2"/>
  <c r="I52" i="2"/>
  <c r="H52" i="2"/>
  <c r="G52" i="2"/>
  <c r="F52" i="2"/>
  <c r="E52" i="2"/>
  <c r="D52" i="2"/>
  <c r="C52" i="2"/>
  <c r="B52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D43" i="2"/>
  <c r="C43" i="2"/>
  <c r="B43" i="2"/>
  <c r="K38" i="2"/>
  <c r="J38" i="2"/>
  <c r="I38" i="2"/>
  <c r="H38" i="2"/>
  <c r="G38" i="2"/>
  <c r="F38" i="2"/>
  <c r="E38" i="2"/>
  <c r="D38" i="2"/>
  <c r="C38" i="2"/>
  <c r="B38" i="2"/>
  <c r="K32" i="2"/>
  <c r="J32" i="2"/>
  <c r="I32" i="2"/>
  <c r="H32" i="2"/>
  <c r="G32" i="2"/>
  <c r="F32" i="2"/>
  <c r="E32" i="2"/>
  <c r="D32" i="2"/>
  <c r="C32" i="2"/>
  <c r="B32" i="2"/>
  <c r="K29" i="2"/>
  <c r="J29" i="2"/>
  <c r="I29" i="2"/>
  <c r="H29" i="2"/>
  <c r="G29" i="2"/>
  <c r="F29" i="2"/>
  <c r="E29" i="2"/>
  <c r="D29" i="2"/>
  <c r="C29" i="2"/>
  <c r="B29" i="2"/>
  <c r="K24" i="2"/>
  <c r="K23" i="2" s="1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K124" i="2" l="1"/>
  <c r="E23" i="2"/>
  <c r="I23" i="2"/>
  <c r="E42" i="2"/>
  <c r="I97" i="2"/>
  <c r="E97" i="2"/>
  <c r="E115" i="2"/>
  <c r="I115" i="2"/>
  <c r="I114" i="2" s="1"/>
  <c r="M115" i="2"/>
  <c r="C115" i="2"/>
  <c r="G115" i="2"/>
  <c r="K115" i="2"/>
  <c r="K114" i="2" s="1"/>
  <c r="G124" i="2"/>
  <c r="C151" i="2"/>
  <c r="G151" i="2"/>
  <c r="K151" i="2"/>
  <c r="K131" i="2" s="1"/>
  <c r="B115" i="2"/>
  <c r="F115" i="2"/>
  <c r="J115" i="2"/>
  <c r="C132" i="2"/>
  <c r="C131" i="2" s="1"/>
  <c r="G132" i="2"/>
  <c r="K132" i="2"/>
  <c r="E132" i="2"/>
  <c r="I132" i="2"/>
  <c r="I131" i="2" s="1"/>
  <c r="K78" i="2"/>
  <c r="G78" i="2"/>
  <c r="M97" i="2"/>
  <c r="I70" i="2"/>
  <c r="E70" i="2"/>
  <c r="E151" i="2"/>
  <c r="E131" i="2" s="1"/>
  <c r="L97" i="2"/>
  <c r="H97" i="2"/>
  <c r="H77" i="2" s="1"/>
  <c r="D97" i="2"/>
  <c r="J78" i="2"/>
  <c r="F78" i="2"/>
  <c r="B78" i="2"/>
  <c r="L61" i="2"/>
  <c r="L60" i="2" s="1"/>
  <c r="H61" i="2"/>
  <c r="H60" i="2" s="1"/>
  <c r="D61" i="2"/>
  <c r="C78" i="2"/>
  <c r="L151" i="2"/>
  <c r="K61" i="2"/>
  <c r="K60" i="2" s="1"/>
  <c r="G61" i="2"/>
  <c r="G60" i="2" s="1"/>
  <c r="C61" i="2"/>
  <c r="C60" i="2" s="1"/>
  <c r="M70" i="2"/>
  <c r="J97" i="2"/>
  <c r="F97" i="2"/>
  <c r="B97" i="2"/>
  <c r="B77" i="2" s="1"/>
  <c r="L78" i="2"/>
  <c r="L77" i="2" s="1"/>
  <c r="H78" i="2"/>
  <c r="D78" i="2"/>
  <c r="J70" i="2"/>
  <c r="F70" i="2"/>
  <c r="B70" i="2"/>
  <c r="J61" i="2"/>
  <c r="F61" i="2"/>
  <c r="F60" i="2" s="1"/>
  <c r="B61" i="2"/>
  <c r="K97" i="2"/>
  <c r="G97" i="2"/>
  <c r="G77" i="2" s="1"/>
  <c r="C97" i="2"/>
  <c r="M78" i="2"/>
  <c r="M77" i="2" s="1"/>
  <c r="I78" i="2"/>
  <c r="E78" i="2"/>
  <c r="E77" i="2" s="1"/>
  <c r="D60" i="2"/>
  <c r="B60" i="2"/>
  <c r="M61" i="2"/>
  <c r="M60" i="2" s="1"/>
  <c r="I61" i="2"/>
  <c r="E61" i="2"/>
  <c r="G15" i="2"/>
  <c r="E15" i="2"/>
  <c r="D132" i="2"/>
  <c r="H132" i="2"/>
  <c r="L132" i="2"/>
  <c r="L131" i="2" s="1"/>
  <c r="B132" i="2"/>
  <c r="B6" i="2"/>
  <c r="F6" i="2"/>
  <c r="J6" i="2"/>
  <c r="D6" i="2"/>
  <c r="G42" i="2"/>
  <c r="D115" i="2"/>
  <c r="H115" i="2"/>
  <c r="L115" i="2"/>
  <c r="B151" i="2"/>
  <c r="F151" i="2"/>
  <c r="J151" i="2"/>
  <c r="E114" i="2"/>
  <c r="M114" i="2"/>
  <c r="M113" i="2" s="1"/>
  <c r="C114" i="2"/>
  <c r="G114" i="2"/>
  <c r="I15" i="2"/>
  <c r="I42" i="2"/>
  <c r="I22" i="2" s="1"/>
  <c r="B124" i="2"/>
  <c r="B114" i="2" s="1"/>
  <c r="J124" i="2"/>
  <c r="J114" i="2" s="1"/>
  <c r="D151" i="2"/>
  <c r="H151" i="2"/>
  <c r="G131" i="2"/>
  <c r="G113" i="2" s="1"/>
  <c r="F132" i="2"/>
  <c r="J132" i="2"/>
  <c r="J131" i="2" s="1"/>
  <c r="H6" i="2"/>
  <c r="F114" i="2"/>
  <c r="K6" i="2"/>
  <c r="D15" i="2"/>
  <c r="H15" i="2"/>
  <c r="D23" i="2"/>
  <c r="D42" i="2"/>
  <c r="H42" i="2"/>
  <c r="B42" i="2"/>
  <c r="F42" i="2"/>
  <c r="J42" i="2"/>
  <c r="D124" i="2"/>
  <c r="H124" i="2"/>
  <c r="L124" i="2"/>
  <c r="L114" i="2" s="1"/>
  <c r="C15" i="2"/>
  <c r="K15" i="2"/>
  <c r="C42" i="2"/>
  <c r="K42" i="2"/>
  <c r="K22" i="2" s="1"/>
  <c r="E6" i="2"/>
  <c r="E5" i="2" s="1"/>
  <c r="C23" i="2"/>
  <c r="G23" i="2"/>
  <c r="G6" i="2"/>
  <c r="I6" i="2"/>
  <c r="B23" i="2"/>
  <c r="F23" i="2"/>
  <c r="J23" i="2"/>
  <c r="H23" i="2"/>
  <c r="C6" i="2"/>
  <c r="B15" i="2"/>
  <c r="F15" i="2"/>
  <c r="J15" i="2"/>
  <c r="D5" i="2"/>
  <c r="F22" i="2" l="1"/>
  <c r="H131" i="2"/>
  <c r="B131" i="2"/>
  <c r="D114" i="2"/>
  <c r="K113" i="2"/>
  <c r="I113" i="2"/>
  <c r="D77" i="2"/>
  <c r="I77" i="2"/>
  <c r="I60" i="2"/>
  <c r="E22" i="2"/>
  <c r="E4" i="2" s="1"/>
  <c r="C113" i="2"/>
  <c r="L59" i="2"/>
  <c r="J22" i="2"/>
  <c r="K77" i="2"/>
  <c r="K59" i="2" s="1"/>
  <c r="J60" i="2"/>
  <c r="F77" i="2"/>
  <c r="F59" i="2" s="1"/>
  <c r="J113" i="2"/>
  <c r="B59" i="2"/>
  <c r="E60" i="2"/>
  <c r="E59" i="2" s="1"/>
  <c r="C77" i="2"/>
  <c r="C59" i="2" s="1"/>
  <c r="H59" i="2"/>
  <c r="J77" i="2"/>
  <c r="J59" i="2" s="1"/>
  <c r="E113" i="2"/>
  <c r="D131" i="2"/>
  <c r="D113" i="2" s="1"/>
  <c r="B5" i="2"/>
  <c r="G22" i="2"/>
  <c r="G59" i="2"/>
  <c r="H5" i="2"/>
  <c r="H4" i="2" s="1"/>
  <c r="J5" i="2"/>
  <c r="L113" i="2"/>
  <c r="F131" i="2"/>
  <c r="F113" i="2" s="1"/>
  <c r="M59" i="2"/>
  <c r="F5" i="2"/>
  <c r="F4" i="2" s="1"/>
  <c r="G5" i="2"/>
  <c r="G4" i="2" s="1"/>
  <c r="H114" i="2"/>
  <c r="H113" i="2" s="1"/>
  <c r="K5" i="2"/>
  <c r="K4" i="2" s="1"/>
  <c r="D59" i="2"/>
  <c r="B22" i="2"/>
  <c r="D22" i="2"/>
  <c r="D4" i="2" s="1"/>
  <c r="C5" i="2"/>
  <c r="H22" i="2"/>
  <c r="I5" i="2"/>
  <c r="I4" i="2" s="1"/>
  <c r="B113" i="2"/>
  <c r="C22" i="2"/>
  <c r="J4" i="2"/>
  <c r="I59" i="2" l="1"/>
  <c r="C4" i="2"/>
  <c r="B4" i="2"/>
</calcChain>
</file>

<file path=xl/sharedStrings.xml><?xml version="1.0" encoding="utf-8"?>
<sst xmlns="http://schemas.openxmlformats.org/spreadsheetml/2006/main" count="169" uniqueCount="30">
  <si>
    <t>UAH</t>
  </si>
  <si>
    <t>EUR</t>
  </si>
  <si>
    <t>USD</t>
  </si>
  <si>
    <t>JPY</t>
  </si>
  <si>
    <t>GBP</t>
  </si>
  <si>
    <t>XDR</t>
  </si>
  <si>
    <t>CAD</t>
  </si>
  <si>
    <t>Estimated Government Debt Repayment Profile for the years 2022-2048 under the existing agreements as of 01.04.2023*</t>
  </si>
  <si>
    <t>UAH, billion</t>
  </si>
  <si>
    <t xml:space="preserve">Q1 </t>
  </si>
  <si>
    <t>Q2</t>
  </si>
  <si>
    <t>Q3</t>
  </si>
  <si>
    <t>Q4</t>
  </si>
  <si>
    <t>2023</t>
  </si>
  <si>
    <t>2024</t>
  </si>
  <si>
    <t>Total state debt service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</si>
  <si>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</si>
  <si>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</si>
  <si>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</si>
  <si>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</si>
  <si>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</si>
  <si>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</si>
  <si>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</si>
  <si>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</si>
  <si>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loans*</t>
  </si>
  <si>
    <t>IFI loans</t>
  </si>
  <si>
    <t>Official loans**</t>
  </si>
  <si>
    <t>Official loans</t>
  </si>
  <si>
    <t>Official loan</t>
  </si>
  <si>
    <t>* including payments made before April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</si>
</sst>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0" fontId="0" fillId="0" borderId="0" xfId="0"/>
    <xf numFmtId="4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/>
    <xf numFmtId="0" fontId="2" fillId="0" borderId="0" xfId="0" applyFont="1"/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9" fontId="2" fillId="0" borderId="1" xfId="1" applyNumberFormat="1" applyFont="1" applyBorder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9" fontId="4" fillId="0" borderId="0" xfId="2" applyNumberFormat="1"/>
    <xf numFmtId="4" fontId="4" fillId="0" borderId="0" xfId="2" applyNumberFormat="1"/>
    <xf numFmtId="49" fontId="5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left"/>
    </xf>
    <xf numFmtId="4" fontId="6" fillId="0" borderId="0" xfId="2" applyNumberFormat="1" applyFont="1"/>
    <xf numFmtId="49" fontId="7" fillId="0" borderId="1" xfId="1" applyNumberFormat="1" applyFont="1" applyBorder="1" applyAlignment="1">
      <alignment horizontal="center" vertical="center" wrapText="1"/>
    </xf>
    <xf numFmtId="4" fontId="2" fillId="4" borderId="1" xfId="0" applyNumberFormat="1" applyFont="1" applyFill="1" applyBorder="1"/>
    <xf numFmtId="4" fontId="2" fillId="5" borderId="1" xfId="0" applyNumberFormat="1" applyFont="1" applyFill="1" applyBorder="1"/>
    <xf numFmtId="49" fontId="1" fillId="0" borderId="1" xfId="0" applyNumberFormat="1" applyFont="1" applyBorder="1" applyAlignment="1">
      <alignment horizontal="left" indent="3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5"/>
  <sheetViews>
    <sheetView tabSelected="1" zoomScale="55" zoomScaleNormal="55" workbookViewId="0">
      <selection activeCell="C152" sqref="C152"/>
    </sheetView>
  </sheetViews>
  <sheetFormatPr defaultRowHeight="14.5" outlineLevelRow="4" x14ac:dyDescent="0.35"/>
  <cols>
    <col min="1" max="1" width="31.08984375" style="2" customWidth="1"/>
    <col min="2" max="35" width="8.7265625" style="3"/>
    <col min="36" max="16384" width="8.7265625" style="1"/>
  </cols>
  <sheetData>
    <row r="1" spans="1:35" s="6" customFormat="1" ht="15.5" x14ac:dyDescent="0.35">
      <c r="A1" s="30" t="s">
        <v>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s="6" customFormat="1" x14ac:dyDescent="0.35">
      <c r="A2" s="28"/>
      <c r="B2" s="29"/>
      <c r="C2" s="29"/>
      <c r="D2" s="29"/>
      <c r="E2" s="29"/>
      <c r="F2" s="29"/>
      <c r="G2" s="29"/>
      <c r="H2" s="29"/>
      <c r="I2" s="29"/>
      <c r="J2" s="29"/>
      <c r="K2" s="32" t="s">
        <v>8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9" customFormat="1" x14ac:dyDescent="0.35">
      <c r="A3" s="8"/>
      <c r="B3" s="14" t="s">
        <v>9</v>
      </c>
      <c r="C3" s="14" t="s">
        <v>10</v>
      </c>
      <c r="D3" s="14" t="s">
        <v>11</v>
      </c>
      <c r="E3" s="14" t="s">
        <v>12</v>
      </c>
      <c r="F3" s="33" t="s">
        <v>13</v>
      </c>
      <c r="G3" s="14" t="s">
        <v>9</v>
      </c>
      <c r="H3" s="14" t="s">
        <v>10</v>
      </c>
      <c r="I3" s="14" t="s">
        <v>11</v>
      </c>
      <c r="J3" s="14" t="s">
        <v>12</v>
      </c>
      <c r="K3" s="21" t="s">
        <v>14</v>
      </c>
    </row>
    <row r="4" spans="1:35" s="11" customFormat="1" x14ac:dyDescent="0.35">
      <c r="A4" s="23" t="s">
        <v>15</v>
      </c>
      <c r="B4" s="10">
        <f t="shared" ref="B4:K4" si="0">B5+B22</f>
        <v>120.86813873858999</v>
      </c>
      <c r="C4" s="10">
        <f t="shared" si="0"/>
        <v>261.29961252173001</v>
      </c>
      <c r="D4" s="10">
        <f t="shared" si="0"/>
        <v>163.84655132376</v>
      </c>
      <c r="E4" s="10">
        <f t="shared" si="0"/>
        <v>168.23069759820999</v>
      </c>
      <c r="F4" s="10">
        <f t="shared" si="0"/>
        <v>714.24500018228991</v>
      </c>
      <c r="G4" s="10">
        <f t="shared" si="0"/>
        <v>106.3565616882</v>
      </c>
      <c r="H4" s="10">
        <f t="shared" si="0"/>
        <v>176.40541048471999</v>
      </c>
      <c r="I4" s="10">
        <f t="shared" si="0"/>
        <v>274.49620886687001</v>
      </c>
      <c r="J4" s="10">
        <f t="shared" si="0"/>
        <v>212.92421757904998</v>
      </c>
      <c r="K4" s="10">
        <f t="shared" si="0"/>
        <v>770.18239861884001</v>
      </c>
    </row>
    <row r="5" spans="1:35" s="11" customFormat="1" outlineLevel="1" x14ac:dyDescent="0.35">
      <c r="A5" s="34" t="s">
        <v>16</v>
      </c>
      <c r="B5" s="12">
        <f t="shared" ref="B5:K5" si="1">B6+B15</f>
        <v>95.696674195879993</v>
      </c>
      <c r="C5" s="12">
        <f t="shared" si="1"/>
        <v>240.32231290352001</v>
      </c>
      <c r="D5" s="12">
        <f t="shared" si="1"/>
        <v>119.63534267652</v>
      </c>
      <c r="E5" s="12">
        <f t="shared" si="1"/>
        <v>130.38948318391999</v>
      </c>
      <c r="F5" s="12">
        <f t="shared" si="1"/>
        <v>586.0438129598399</v>
      </c>
      <c r="G5" s="12">
        <f t="shared" si="1"/>
        <v>53.586477917850004</v>
      </c>
      <c r="H5" s="12">
        <f t="shared" si="1"/>
        <v>107.48605923197999</v>
      </c>
      <c r="I5" s="12">
        <f t="shared" si="1"/>
        <v>62.416568017620008</v>
      </c>
      <c r="J5" s="12">
        <f t="shared" si="1"/>
        <v>121.75349990552999</v>
      </c>
      <c r="K5" s="12">
        <f t="shared" si="1"/>
        <v>345.24260507298004</v>
      </c>
    </row>
    <row r="6" spans="1:35" s="11" customFormat="1" outlineLevel="2" x14ac:dyDescent="0.35">
      <c r="A6" s="35" t="s">
        <v>17</v>
      </c>
      <c r="B6" s="13">
        <f t="shared" ref="B6:K6" si="2">B7+B9+B11</f>
        <v>15.43411475607</v>
      </c>
      <c r="C6" s="13">
        <f t="shared" si="2"/>
        <v>93.187433071810005</v>
      </c>
      <c r="D6" s="13">
        <f t="shared" si="2"/>
        <v>35.88848957279</v>
      </c>
      <c r="E6" s="13">
        <f t="shared" si="2"/>
        <v>73.06311945617</v>
      </c>
      <c r="F6" s="13">
        <f t="shared" si="2"/>
        <v>217.57315685684</v>
      </c>
      <c r="G6" s="13">
        <f t="shared" si="2"/>
        <v>14.96648709287</v>
      </c>
      <c r="H6" s="13">
        <f t="shared" si="2"/>
        <v>80.646903524379994</v>
      </c>
      <c r="I6" s="13">
        <f t="shared" si="2"/>
        <v>29.623918499880002</v>
      </c>
      <c r="J6" s="13">
        <f t="shared" si="2"/>
        <v>65.201433759919993</v>
      </c>
      <c r="K6" s="13">
        <f t="shared" si="2"/>
        <v>190.43874287705</v>
      </c>
    </row>
    <row r="7" spans="1:35" outlineLevel="3" collapsed="1" x14ac:dyDescent="0.35">
      <c r="A7" s="36" t="s">
        <v>18</v>
      </c>
      <c r="B7" s="4">
        <f t="shared" ref="B7:K7" si="3">SUM(B8:B8)</f>
        <v>0</v>
      </c>
      <c r="C7" s="4">
        <f t="shared" si="3"/>
        <v>0</v>
      </c>
      <c r="D7" s="4">
        <f t="shared" si="3"/>
        <v>0</v>
      </c>
      <c r="E7" s="4">
        <f t="shared" si="3"/>
        <v>2.0000000000000001E-4</v>
      </c>
      <c r="F7" s="4">
        <f t="shared" si="3"/>
        <v>2.0000000000000001E-4</v>
      </c>
      <c r="G7" s="4">
        <f t="shared" si="3"/>
        <v>0</v>
      </c>
      <c r="H7" s="4">
        <f t="shared" si="3"/>
        <v>0</v>
      </c>
      <c r="I7" s="4">
        <f t="shared" si="3"/>
        <v>0</v>
      </c>
      <c r="J7" s="4">
        <f t="shared" si="3"/>
        <v>2.5750000000000002E-4</v>
      </c>
      <c r="K7" s="4">
        <f t="shared" si="3"/>
        <v>2.5750000000000002E-4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idden="1" outlineLevel="4" x14ac:dyDescent="0.35">
      <c r="A8" s="20" t="s">
        <v>0</v>
      </c>
      <c r="B8" s="4"/>
      <c r="C8" s="4"/>
      <c r="D8" s="4"/>
      <c r="E8" s="4">
        <v>2.0000000000000001E-4</v>
      </c>
      <c r="F8" s="4">
        <v>2.0000000000000001E-4</v>
      </c>
      <c r="G8" s="4"/>
      <c r="H8" s="4"/>
      <c r="I8" s="4"/>
      <c r="J8" s="4">
        <v>2.5750000000000002E-4</v>
      </c>
      <c r="K8" s="4">
        <v>2.5750000000000002E-4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outlineLevel="3" collapsed="1" x14ac:dyDescent="0.35">
      <c r="A9" s="19" t="s">
        <v>19</v>
      </c>
      <c r="B9" s="4">
        <f t="shared" ref="B9:K9" si="4">SUM(B10:B10)</f>
        <v>2.1196637170000001E-2</v>
      </c>
      <c r="C9" s="4">
        <f t="shared" si="4"/>
        <v>2.101999853E-2</v>
      </c>
      <c r="D9" s="4">
        <f t="shared" si="4"/>
        <v>2.0834301489999998E-2</v>
      </c>
      <c r="E9" s="4">
        <f t="shared" si="4"/>
        <v>2.041761546E-2</v>
      </c>
      <c r="F9" s="4">
        <f t="shared" si="4"/>
        <v>8.346855265E-2</v>
      </c>
      <c r="G9" s="4">
        <f t="shared" si="4"/>
        <v>1.972947467E-2</v>
      </c>
      <c r="H9" s="4">
        <f t="shared" si="4"/>
        <v>1.931844395E-2</v>
      </c>
      <c r="I9" s="4">
        <f t="shared" si="4"/>
        <v>1.9115186999999999E-2</v>
      </c>
      <c r="J9" s="4">
        <f t="shared" si="4"/>
        <v>1.869963946E-2</v>
      </c>
      <c r="K9" s="4">
        <f t="shared" si="4"/>
        <v>7.6862745080000003E-2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idden="1" outlineLevel="4" x14ac:dyDescent="0.35">
      <c r="A10" s="20" t="s">
        <v>0</v>
      </c>
      <c r="B10" s="4">
        <v>2.1196637170000001E-2</v>
      </c>
      <c r="C10" s="4">
        <v>2.101999853E-2</v>
      </c>
      <c r="D10" s="4">
        <v>2.0834301489999998E-2</v>
      </c>
      <c r="E10" s="4">
        <v>2.041761546E-2</v>
      </c>
      <c r="F10" s="4">
        <v>8.346855265E-2</v>
      </c>
      <c r="G10" s="4">
        <v>1.972947467E-2</v>
      </c>
      <c r="H10" s="4">
        <v>1.931844395E-2</v>
      </c>
      <c r="I10" s="4">
        <v>1.9115186999999999E-2</v>
      </c>
      <c r="J10" s="4">
        <v>1.869963946E-2</v>
      </c>
      <c r="K10" s="4">
        <v>7.6862745080000003E-2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outlineLevel="3" collapsed="1" x14ac:dyDescent="0.35">
      <c r="A11" s="19" t="s">
        <v>20</v>
      </c>
      <c r="B11" s="4">
        <f t="shared" ref="B11:K11" si="5">SUM(B12:B14)</f>
        <v>15.4129181189</v>
      </c>
      <c r="C11" s="4">
        <f t="shared" si="5"/>
        <v>93.166413073280012</v>
      </c>
      <c r="D11" s="4">
        <f t="shared" si="5"/>
        <v>35.867655271300002</v>
      </c>
      <c r="E11" s="4">
        <f t="shared" si="5"/>
        <v>73.042501840710003</v>
      </c>
      <c r="F11" s="4">
        <f t="shared" si="5"/>
        <v>217.48948830418999</v>
      </c>
      <c r="G11" s="4">
        <f t="shared" si="5"/>
        <v>14.946757618200001</v>
      </c>
      <c r="H11" s="4">
        <f t="shared" si="5"/>
        <v>80.627585080429995</v>
      </c>
      <c r="I11" s="4">
        <f t="shared" si="5"/>
        <v>29.604803312880001</v>
      </c>
      <c r="J11" s="4">
        <f t="shared" si="5"/>
        <v>65.182476620459994</v>
      </c>
      <c r="K11" s="4">
        <f t="shared" si="5"/>
        <v>190.36162263196999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idden="1" outlineLevel="4" x14ac:dyDescent="0.35">
      <c r="A12" s="20" t="s">
        <v>1</v>
      </c>
      <c r="B12" s="4">
        <v>0.12324674699</v>
      </c>
      <c r="C12" s="4">
        <v>0.30637287652</v>
      </c>
      <c r="D12" s="4">
        <v>0.17177112449000001</v>
      </c>
      <c r="E12" s="4"/>
      <c r="F12" s="4">
        <v>0.60139074800000003</v>
      </c>
      <c r="G12" s="4">
        <v>0.15184126499</v>
      </c>
      <c r="H12" s="4"/>
      <c r="I12" s="4"/>
      <c r="J12" s="4"/>
      <c r="K12" s="4">
        <v>0.15184126499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idden="1" outlineLevel="4" x14ac:dyDescent="0.35">
      <c r="A13" s="20" t="s">
        <v>0</v>
      </c>
      <c r="B13" s="4">
        <v>14.70099079401</v>
      </c>
      <c r="C13" s="4">
        <v>91.620350802160004</v>
      </c>
      <c r="D13" s="4">
        <v>35.061350228999999</v>
      </c>
      <c r="E13" s="4">
        <v>72.594061601050001</v>
      </c>
      <c r="F13" s="4">
        <v>213.97675342622</v>
      </c>
      <c r="G13" s="4">
        <v>14.724667573270001</v>
      </c>
      <c r="H13" s="4">
        <v>80.627585080429995</v>
      </c>
      <c r="I13" s="4">
        <v>29.604803312880001</v>
      </c>
      <c r="J13" s="4">
        <v>65.182476620459994</v>
      </c>
      <c r="K13" s="4">
        <v>190.13953258704001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idden="1" outlineLevel="4" x14ac:dyDescent="0.35">
      <c r="A14" s="20" t="s">
        <v>2</v>
      </c>
      <c r="B14" s="4">
        <v>0.58868057789999995</v>
      </c>
      <c r="C14" s="4">
        <v>1.2396893946</v>
      </c>
      <c r="D14" s="4">
        <v>0.63453391781000001</v>
      </c>
      <c r="E14" s="4">
        <v>0.44844023966000002</v>
      </c>
      <c r="F14" s="4">
        <v>2.9113441299699998</v>
      </c>
      <c r="G14" s="4">
        <v>7.0248779940000006E-2</v>
      </c>
      <c r="H14" s="4"/>
      <c r="I14" s="4"/>
      <c r="J14" s="4"/>
      <c r="K14" s="4">
        <v>7.0248779940000006E-2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s="11" customFormat="1" outlineLevel="2" x14ac:dyDescent="0.35">
      <c r="A15" s="27" t="s">
        <v>21</v>
      </c>
      <c r="B15" s="13">
        <f t="shared" ref="B15:K15" si="6">B16+B18</f>
        <v>80.262559439809991</v>
      </c>
      <c r="C15" s="13">
        <f t="shared" si="6"/>
        <v>147.13487983171001</v>
      </c>
      <c r="D15" s="13">
        <f t="shared" si="6"/>
        <v>83.74685310372999</v>
      </c>
      <c r="E15" s="13">
        <f t="shared" si="6"/>
        <v>57.32636372775</v>
      </c>
      <c r="F15" s="13">
        <f t="shared" si="6"/>
        <v>368.47065610299995</v>
      </c>
      <c r="G15" s="13">
        <f t="shared" si="6"/>
        <v>38.61999082498</v>
      </c>
      <c r="H15" s="13">
        <f t="shared" si="6"/>
        <v>26.8391557076</v>
      </c>
      <c r="I15" s="13">
        <f t="shared" si="6"/>
        <v>32.792649517740003</v>
      </c>
      <c r="J15" s="13">
        <f t="shared" si="6"/>
        <v>56.552066145609999</v>
      </c>
      <c r="K15" s="13">
        <f t="shared" si="6"/>
        <v>154.80386219593001</v>
      </c>
    </row>
    <row r="16" spans="1:35" outlineLevel="3" collapsed="1" x14ac:dyDescent="0.35">
      <c r="A16" s="19" t="s">
        <v>19</v>
      </c>
      <c r="B16" s="4">
        <f t="shared" ref="B16:K16" si="7">SUM(B17:B17)</f>
        <v>3.3063130619999999E-2</v>
      </c>
      <c r="C16" s="4">
        <f t="shared" si="7"/>
        <v>3.3063130619999999E-2</v>
      </c>
      <c r="D16" s="4">
        <f t="shared" si="7"/>
        <v>3.3063130619999999E-2</v>
      </c>
      <c r="E16" s="4">
        <f t="shared" si="7"/>
        <v>3.3063130619999999E-2</v>
      </c>
      <c r="F16" s="4">
        <f t="shared" si="7"/>
        <v>0.13225252248</v>
      </c>
      <c r="G16" s="4">
        <f t="shared" si="7"/>
        <v>3.3063130619999999E-2</v>
      </c>
      <c r="H16" s="4">
        <f t="shared" si="7"/>
        <v>3.3063130619999999E-2</v>
      </c>
      <c r="I16" s="4">
        <f t="shared" si="7"/>
        <v>3.3063130619999999E-2</v>
      </c>
      <c r="J16" s="4">
        <f t="shared" si="7"/>
        <v>3.3063130619999999E-2</v>
      </c>
      <c r="K16" s="4">
        <f t="shared" si="7"/>
        <v>0.13225252248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idden="1" outlineLevel="4" x14ac:dyDescent="0.35">
      <c r="A17" s="20" t="s">
        <v>0</v>
      </c>
      <c r="B17" s="4">
        <v>3.3063130619999999E-2</v>
      </c>
      <c r="C17" s="4">
        <v>3.3063130619999999E-2</v>
      </c>
      <c r="D17" s="4">
        <v>3.3063130619999999E-2</v>
      </c>
      <c r="E17" s="4">
        <v>3.3063130619999999E-2</v>
      </c>
      <c r="F17" s="4">
        <v>0.13225252248</v>
      </c>
      <c r="G17" s="4">
        <v>3.3063130619999999E-2</v>
      </c>
      <c r="H17" s="4">
        <v>3.3063130619999999E-2</v>
      </c>
      <c r="I17" s="4">
        <v>3.3063130619999999E-2</v>
      </c>
      <c r="J17" s="4">
        <v>3.3063130619999999E-2</v>
      </c>
      <c r="K17" s="4">
        <v>0.13225252248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outlineLevel="3" collapsed="1" x14ac:dyDescent="0.35">
      <c r="A18" s="19" t="s">
        <v>20</v>
      </c>
      <c r="B18" s="4">
        <f t="shared" ref="B18:K18" si="8">SUM(B19:B21)</f>
        <v>80.229496309189997</v>
      </c>
      <c r="C18" s="4">
        <f t="shared" si="8"/>
        <v>147.10181670109</v>
      </c>
      <c r="D18" s="4">
        <f t="shared" si="8"/>
        <v>83.713789973109996</v>
      </c>
      <c r="E18" s="4">
        <f t="shared" si="8"/>
        <v>57.293300597129999</v>
      </c>
      <c r="F18" s="4">
        <f t="shared" si="8"/>
        <v>368.33840358051998</v>
      </c>
      <c r="G18" s="4">
        <f t="shared" si="8"/>
        <v>38.58692769436</v>
      </c>
      <c r="H18" s="4">
        <f t="shared" si="8"/>
        <v>26.806092576979999</v>
      </c>
      <c r="I18" s="4">
        <f t="shared" si="8"/>
        <v>32.759586387120002</v>
      </c>
      <c r="J18" s="4">
        <f t="shared" si="8"/>
        <v>56.519003014989998</v>
      </c>
      <c r="K18" s="4">
        <f t="shared" si="8"/>
        <v>154.67160967345001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idden="1" outlineLevel="4" x14ac:dyDescent="0.35">
      <c r="A19" s="20" t="s">
        <v>1</v>
      </c>
      <c r="B19" s="4"/>
      <c r="C19" s="4">
        <v>23.492102736309999</v>
      </c>
      <c r="D19" s="4">
        <v>2.5746159813</v>
      </c>
      <c r="E19" s="4"/>
      <c r="F19" s="4">
        <v>26.066718717610001</v>
      </c>
      <c r="G19" s="4">
        <v>12.14730119943</v>
      </c>
      <c r="H19" s="4"/>
      <c r="I19" s="4"/>
      <c r="J19" s="4"/>
      <c r="K19" s="4">
        <v>12.14730119943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idden="1" outlineLevel="4" x14ac:dyDescent="0.35">
      <c r="A20" s="20" t="s">
        <v>0</v>
      </c>
      <c r="B20" s="4">
        <v>52.849122745190002</v>
      </c>
      <c r="C20" s="4">
        <v>82.333195437390003</v>
      </c>
      <c r="D20" s="4">
        <v>53.081949904630001</v>
      </c>
      <c r="E20" s="4">
        <v>38.450898287100003</v>
      </c>
      <c r="F20" s="4">
        <v>226.71516637431</v>
      </c>
      <c r="G20" s="4">
        <v>22.927187497990001</v>
      </c>
      <c r="H20" s="4">
        <v>26.806092576979999</v>
      </c>
      <c r="I20" s="4">
        <v>32.759586387120002</v>
      </c>
      <c r="J20" s="4">
        <v>56.519003014989998</v>
      </c>
      <c r="K20" s="4">
        <v>139.01186947708001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idden="1" outlineLevel="4" x14ac:dyDescent="0.35">
      <c r="A21" s="20" t="s">
        <v>2</v>
      </c>
      <c r="B21" s="4">
        <v>27.380373563999999</v>
      </c>
      <c r="C21" s="4">
        <v>41.276518527390003</v>
      </c>
      <c r="D21" s="4">
        <v>28.05722408718</v>
      </c>
      <c r="E21" s="4">
        <v>18.84240231003</v>
      </c>
      <c r="F21" s="4">
        <v>115.55651848860001</v>
      </c>
      <c r="G21" s="4">
        <v>3.5124389969399998</v>
      </c>
      <c r="H21" s="4"/>
      <c r="I21" s="4"/>
      <c r="J21" s="4"/>
      <c r="K21" s="4">
        <v>3.5124389969399998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s="11" customFormat="1" outlineLevel="1" x14ac:dyDescent="0.35">
      <c r="A22" s="26" t="s">
        <v>22</v>
      </c>
      <c r="B22" s="12">
        <f t="shared" ref="B22:K22" si="9">B23+B42</f>
        <v>25.171464542709998</v>
      </c>
      <c r="C22" s="12">
        <f t="shared" si="9"/>
        <v>20.977299618210001</v>
      </c>
      <c r="D22" s="12">
        <f t="shared" si="9"/>
        <v>44.211208647239999</v>
      </c>
      <c r="E22" s="12">
        <f t="shared" si="9"/>
        <v>37.841214414290008</v>
      </c>
      <c r="F22" s="12">
        <f t="shared" si="9"/>
        <v>128.20118722244999</v>
      </c>
      <c r="G22" s="12">
        <f t="shared" si="9"/>
        <v>52.770083770350006</v>
      </c>
      <c r="H22" s="12">
        <f t="shared" si="9"/>
        <v>68.91935125274</v>
      </c>
      <c r="I22" s="12">
        <f t="shared" si="9"/>
        <v>212.07964084925001</v>
      </c>
      <c r="J22" s="12">
        <f t="shared" si="9"/>
        <v>91.170717673519988</v>
      </c>
      <c r="K22" s="12">
        <f t="shared" si="9"/>
        <v>424.93979354585997</v>
      </c>
    </row>
    <row r="23" spans="1:35" s="11" customFormat="1" outlineLevel="2" x14ac:dyDescent="0.35">
      <c r="A23" s="27" t="s">
        <v>17</v>
      </c>
      <c r="B23" s="13">
        <f t="shared" ref="B23:K23" si="10">B24+B29+B32+B38</f>
        <v>8.7225264224900005</v>
      </c>
      <c r="C23" s="13">
        <f t="shared" si="10"/>
        <v>11.1953055672</v>
      </c>
      <c r="D23" s="13">
        <f t="shared" si="10"/>
        <v>15.42791873438</v>
      </c>
      <c r="E23" s="13">
        <f t="shared" si="10"/>
        <v>17.541648072840001</v>
      </c>
      <c r="F23" s="13">
        <f t="shared" si="10"/>
        <v>52.887398796909999</v>
      </c>
      <c r="G23" s="13">
        <f t="shared" si="10"/>
        <v>21.052079969780003</v>
      </c>
      <c r="H23" s="13">
        <f t="shared" si="10"/>
        <v>16.484808974989999</v>
      </c>
      <c r="I23" s="13">
        <f t="shared" si="10"/>
        <v>137.45599411570001</v>
      </c>
      <c r="J23" s="13">
        <f t="shared" si="10"/>
        <v>55.159757314039993</v>
      </c>
      <c r="K23" s="13">
        <f t="shared" si="10"/>
        <v>230.15264037450999</v>
      </c>
    </row>
    <row r="24" spans="1:35" outlineLevel="3" collapsed="1" x14ac:dyDescent="0.35">
      <c r="A24" s="36" t="s">
        <v>18</v>
      </c>
      <c r="B24" s="4">
        <f t="shared" ref="B24:K24" si="11">SUM(B25:B28)</f>
        <v>3.0285699249999999E-2</v>
      </c>
      <c r="C24" s="4">
        <f t="shared" si="11"/>
        <v>0.56727695333000006</v>
      </c>
      <c r="D24" s="4">
        <f t="shared" si="11"/>
        <v>7.5989199909999999E-2</v>
      </c>
      <c r="E24" s="4">
        <f t="shared" si="11"/>
        <v>0.16310025241000001</v>
      </c>
      <c r="F24" s="4">
        <f t="shared" si="11"/>
        <v>0.83665210489999997</v>
      </c>
      <c r="G24" s="4">
        <f t="shared" si="11"/>
        <v>3.8603119479999996E-2</v>
      </c>
      <c r="H24" s="4">
        <f t="shared" si="11"/>
        <v>2.5512399979999999E-2</v>
      </c>
      <c r="I24" s="4">
        <f t="shared" si="11"/>
        <v>4.734614996E-2</v>
      </c>
      <c r="J24" s="4">
        <f t="shared" si="11"/>
        <v>0.82881183828000005</v>
      </c>
      <c r="K24" s="4">
        <f t="shared" si="11"/>
        <v>0.94027350770000007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idden="1" outlineLevel="4" x14ac:dyDescent="0.35">
      <c r="A25" s="20" t="s">
        <v>1</v>
      </c>
      <c r="B25" s="4">
        <v>3.14320057E-3</v>
      </c>
      <c r="C25" s="4">
        <v>6.1328551599999998E-3</v>
      </c>
      <c r="D25" s="4">
        <v>2.6862000000000001E-3</v>
      </c>
      <c r="E25" s="4">
        <v>2.6862000000000001E-3</v>
      </c>
      <c r="F25" s="4">
        <v>1.4648455729999999E-2</v>
      </c>
      <c r="G25" s="4">
        <v>2.8974000000000001E-3</v>
      </c>
      <c r="H25" s="4">
        <v>2.8974000000000001E-3</v>
      </c>
      <c r="I25" s="4">
        <v>2.8974000000000001E-3</v>
      </c>
      <c r="J25" s="4">
        <v>2.8974000000000001E-3</v>
      </c>
      <c r="K25" s="4">
        <v>1.15896E-2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idden="1" outlineLevel="4" x14ac:dyDescent="0.35">
      <c r="A26" s="20" t="s">
        <v>3</v>
      </c>
      <c r="B26" s="4">
        <v>7.0493E-7</v>
      </c>
      <c r="C26" s="4"/>
      <c r="D26" s="4"/>
      <c r="E26" s="4">
        <v>1.3024E-3</v>
      </c>
      <c r="F26" s="4">
        <v>1.30310493E-3</v>
      </c>
      <c r="G26" s="4">
        <v>9.7563360000000004E-4</v>
      </c>
      <c r="H26" s="4"/>
      <c r="I26" s="4"/>
      <c r="J26" s="4"/>
      <c r="K26" s="4">
        <v>9.7563360000000004E-4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idden="1" outlineLevel="4" x14ac:dyDescent="0.35">
      <c r="A27" s="20" t="s">
        <v>0</v>
      </c>
      <c r="B27" s="4"/>
      <c r="C27" s="4">
        <v>7.5600000000000005E-4</v>
      </c>
      <c r="D27" s="4">
        <v>4.4999999999999999E-4</v>
      </c>
      <c r="E27" s="4">
        <v>2.5999999999999999E-3</v>
      </c>
      <c r="F27" s="4">
        <v>3.8059999999999999E-3</v>
      </c>
      <c r="G27" s="4"/>
      <c r="H27" s="4">
        <v>6.4999999999999996E-6</v>
      </c>
      <c r="I27" s="4"/>
      <c r="J27" s="4">
        <v>3.5000000000000001E-3</v>
      </c>
      <c r="K27" s="4">
        <v>3.5065000000000001E-3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idden="1" outlineLevel="4" x14ac:dyDescent="0.35">
      <c r="A28" s="20" t="s">
        <v>2</v>
      </c>
      <c r="B28" s="4">
        <v>2.714179375E-2</v>
      </c>
      <c r="C28" s="4">
        <v>0.56038809817000002</v>
      </c>
      <c r="D28" s="4">
        <v>7.2852999909999994E-2</v>
      </c>
      <c r="E28" s="4">
        <v>0.15651165241000001</v>
      </c>
      <c r="F28" s="4">
        <v>0.81689454423999996</v>
      </c>
      <c r="G28" s="4">
        <v>3.4730085879999997E-2</v>
      </c>
      <c r="H28" s="4">
        <v>2.2608499979999998E-2</v>
      </c>
      <c r="I28" s="4">
        <v>4.4448749959999999E-2</v>
      </c>
      <c r="J28" s="4">
        <v>0.82241443828000005</v>
      </c>
      <c r="K28" s="4">
        <v>0.92420177410000004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outlineLevel="3" collapsed="1" x14ac:dyDescent="0.35">
      <c r="A29" s="19" t="s">
        <v>23</v>
      </c>
      <c r="B29" s="4">
        <f t="shared" ref="B29:K29" si="12">SUM(B30:B31)</f>
        <v>0.39045560620000003</v>
      </c>
      <c r="C29" s="4">
        <f t="shared" si="12"/>
        <v>0.35450978775000003</v>
      </c>
      <c r="D29" s="4">
        <f t="shared" si="12"/>
        <v>0.45783465905999998</v>
      </c>
      <c r="E29" s="4">
        <f t="shared" si="12"/>
        <v>0.33983818840000002</v>
      </c>
      <c r="F29" s="4">
        <f t="shared" si="12"/>
        <v>1.5426382414099999</v>
      </c>
      <c r="G29" s="4">
        <f t="shared" si="12"/>
        <v>1.9255136482299999</v>
      </c>
      <c r="H29" s="4">
        <f t="shared" si="12"/>
        <v>0.32443743869000002</v>
      </c>
      <c r="I29" s="4">
        <f t="shared" si="12"/>
        <v>121.40002065073</v>
      </c>
      <c r="J29" s="4">
        <f t="shared" si="12"/>
        <v>33.467363561310002</v>
      </c>
      <c r="K29" s="4">
        <f t="shared" si="12"/>
        <v>157.11733529896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idden="1" outlineLevel="4" x14ac:dyDescent="0.35">
      <c r="A30" s="20" t="s">
        <v>1</v>
      </c>
      <c r="B30" s="4">
        <v>0.39045560620000003</v>
      </c>
      <c r="C30" s="4">
        <v>0.35450978775000003</v>
      </c>
      <c r="D30" s="4">
        <v>0.45783465905999998</v>
      </c>
      <c r="E30" s="4">
        <v>0.33983818840000002</v>
      </c>
      <c r="F30" s="4">
        <v>1.5426382414099999</v>
      </c>
      <c r="G30" s="4">
        <v>0.44487639952000002</v>
      </c>
      <c r="H30" s="4">
        <v>0.32443743869000002</v>
      </c>
      <c r="I30" s="4">
        <v>1.9626577326100001</v>
      </c>
      <c r="J30" s="4">
        <v>0.56278907466000005</v>
      </c>
      <c r="K30" s="4">
        <v>3.2947606454799998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idden="1" outlineLevel="4" x14ac:dyDescent="0.35">
      <c r="A31" s="20" t="s">
        <v>2</v>
      </c>
      <c r="B31" s="4"/>
      <c r="C31" s="4"/>
      <c r="D31" s="4"/>
      <c r="E31" s="4"/>
      <c r="F31" s="4"/>
      <c r="G31" s="4">
        <v>1.4806372487099999</v>
      </c>
      <c r="H31" s="4"/>
      <c r="I31" s="4">
        <v>119.43736291812</v>
      </c>
      <c r="J31" s="4">
        <v>32.904574486649999</v>
      </c>
      <c r="K31" s="4">
        <v>153.82257465347999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outlineLevel="3" collapsed="1" x14ac:dyDescent="0.35">
      <c r="A32" s="19" t="s">
        <v>28</v>
      </c>
      <c r="B32" s="4">
        <f t="shared" ref="B32:K32" si="13">SUM(B33:B37)</f>
        <v>8.4787003499999999E-3</v>
      </c>
      <c r="C32" s="4">
        <f t="shared" si="13"/>
        <v>0.11965627766</v>
      </c>
      <c r="D32" s="4">
        <f t="shared" si="13"/>
        <v>8.2216034859999995E-2</v>
      </c>
      <c r="E32" s="4">
        <f t="shared" si="13"/>
        <v>0.17269790067999999</v>
      </c>
      <c r="F32" s="4">
        <f t="shared" si="13"/>
        <v>0.38304891355000004</v>
      </c>
      <c r="G32" s="4">
        <f t="shared" si="13"/>
        <v>0.12142923683</v>
      </c>
      <c r="H32" s="4">
        <f t="shared" si="13"/>
        <v>1.2515365310400002</v>
      </c>
      <c r="I32" s="4">
        <f t="shared" si="13"/>
        <v>0.11944942306999999</v>
      </c>
      <c r="J32" s="4">
        <f t="shared" si="13"/>
        <v>1.2348485671200002</v>
      </c>
      <c r="K32" s="4">
        <f t="shared" si="13"/>
        <v>2.7272637580600003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idden="1" outlineLevel="4" x14ac:dyDescent="0.35">
      <c r="A33" s="20" t="s">
        <v>6</v>
      </c>
      <c r="B33" s="4"/>
      <c r="C33" s="4"/>
      <c r="D33" s="4"/>
      <c r="E33" s="4"/>
      <c r="F33" s="4"/>
      <c r="G33" s="4"/>
      <c r="H33" s="4">
        <v>0.28413042158000001</v>
      </c>
      <c r="I33" s="4"/>
      <c r="J33" s="4">
        <v>0.28413042158000001</v>
      </c>
      <c r="K33" s="4">
        <v>0.56826084316000003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idden="1" outlineLevel="4" x14ac:dyDescent="0.35">
      <c r="A34" s="20" t="s">
        <v>1</v>
      </c>
      <c r="B34" s="4">
        <v>8.4787003499999999E-3</v>
      </c>
      <c r="C34" s="4">
        <v>0.11302670586000001</v>
      </c>
      <c r="D34" s="4">
        <v>8.2216034859999995E-2</v>
      </c>
      <c r="E34" s="4">
        <v>0.16704154500999999</v>
      </c>
      <c r="F34" s="4">
        <v>0.37076298608000002</v>
      </c>
      <c r="G34" s="4">
        <v>8.7669392459999995E-2</v>
      </c>
      <c r="H34" s="4">
        <v>0.50137104673999999</v>
      </c>
      <c r="I34" s="4">
        <v>8.6802540629999994E-2</v>
      </c>
      <c r="J34" s="4">
        <v>0.48490049944000002</v>
      </c>
      <c r="K34" s="4">
        <v>1.16074347927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idden="1" outlineLevel="4" x14ac:dyDescent="0.35">
      <c r="A35" s="20" t="s">
        <v>4</v>
      </c>
      <c r="B35" s="4"/>
      <c r="C35" s="4">
        <v>6.5228072300000002E-3</v>
      </c>
      <c r="D35" s="4"/>
      <c r="E35" s="4">
        <v>5.4655384399999998E-3</v>
      </c>
      <c r="F35" s="4">
        <v>1.1988345669999999E-2</v>
      </c>
      <c r="G35" s="4"/>
      <c r="H35" s="4">
        <v>4.7162100100000002E-3</v>
      </c>
      <c r="I35" s="4"/>
      <c r="J35" s="4">
        <v>3.5371575000000001E-3</v>
      </c>
      <c r="K35" s="4">
        <v>8.2533675099999999E-3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idden="1" outlineLevel="4" x14ac:dyDescent="0.35">
      <c r="A36" s="20" t="s">
        <v>3</v>
      </c>
      <c r="B36" s="4">
        <v>0</v>
      </c>
      <c r="C36" s="4">
        <v>1.0676457E-4</v>
      </c>
      <c r="D36" s="4">
        <v>0</v>
      </c>
      <c r="E36" s="4">
        <v>1.9081723E-4</v>
      </c>
      <c r="F36" s="4">
        <v>2.975818E-4</v>
      </c>
      <c r="G36" s="4">
        <v>3.375984437E-2</v>
      </c>
      <c r="H36" s="4">
        <v>0.18519920461</v>
      </c>
      <c r="I36" s="4">
        <v>3.2646882439999997E-2</v>
      </c>
      <c r="J36" s="4">
        <v>0.18616084050000001</v>
      </c>
      <c r="K36" s="4">
        <v>0.43776677192000002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idden="1" outlineLevel="4" x14ac:dyDescent="0.35">
      <c r="A37" s="20" t="s">
        <v>2</v>
      </c>
      <c r="B37" s="4"/>
      <c r="C37" s="4"/>
      <c r="D37" s="4"/>
      <c r="E37" s="4"/>
      <c r="F37" s="4"/>
      <c r="G37" s="4">
        <v>0</v>
      </c>
      <c r="H37" s="4">
        <v>0.2761196481</v>
      </c>
      <c r="I37" s="4"/>
      <c r="J37" s="4">
        <v>0.2761196481</v>
      </c>
      <c r="K37" s="4">
        <v>0.55223929620000001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outlineLevel="3" collapsed="1" x14ac:dyDescent="0.35">
      <c r="A38" s="19" t="s">
        <v>25</v>
      </c>
      <c r="B38" s="4">
        <f t="shared" ref="B38:K38" si="14">SUM(B39:B41)</f>
        <v>8.293306416690001</v>
      </c>
      <c r="C38" s="4">
        <f t="shared" si="14"/>
        <v>10.153862548459999</v>
      </c>
      <c r="D38" s="4">
        <f t="shared" si="14"/>
        <v>14.811878840550001</v>
      </c>
      <c r="E38" s="4">
        <f t="shared" si="14"/>
        <v>16.86601173135</v>
      </c>
      <c r="F38" s="4">
        <f t="shared" si="14"/>
        <v>50.125059537049999</v>
      </c>
      <c r="G38" s="4">
        <f t="shared" si="14"/>
        <v>18.966533965240004</v>
      </c>
      <c r="H38" s="4">
        <f t="shared" si="14"/>
        <v>14.88332260528</v>
      </c>
      <c r="I38" s="4">
        <f t="shared" si="14"/>
        <v>15.889177891939999</v>
      </c>
      <c r="J38" s="4">
        <f t="shared" si="14"/>
        <v>19.628733347329998</v>
      </c>
      <c r="K38" s="4">
        <f t="shared" si="14"/>
        <v>69.367767809789996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idden="1" outlineLevel="4" x14ac:dyDescent="0.35">
      <c r="A39" s="20" t="s">
        <v>1</v>
      </c>
      <c r="B39" s="4">
        <v>0.55224899236000002</v>
      </c>
      <c r="C39" s="4">
        <v>2.3168451889899999</v>
      </c>
      <c r="D39" s="4">
        <v>1.96374858448</v>
      </c>
      <c r="E39" s="4">
        <v>5.7807335134800004</v>
      </c>
      <c r="F39" s="4">
        <v>10.613576279309999</v>
      </c>
      <c r="G39" s="4">
        <v>5.75190560283</v>
      </c>
      <c r="H39" s="4">
        <v>2.9374983295799999</v>
      </c>
      <c r="I39" s="4">
        <v>2.1274337599400002</v>
      </c>
      <c r="J39" s="4">
        <v>6.1545767393700004</v>
      </c>
      <c r="K39" s="4">
        <v>16.97141443172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idden="1" outlineLevel="4" x14ac:dyDescent="0.35">
      <c r="A40" s="20" t="s">
        <v>2</v>
      </c>
      <c r="B40" s="4">
        <v>3.4171709240900001</v>
      </c>
      <c r="C40" s="4">
        <v>3.0831557152800002</v>
      </c>
      <c r="D40" s="4">
        <v>5.0414025377199998</v>
      </c>
      <c r="E40" s="4">
        <v>3.16961232837</v>
      </c>
      <c r="F40" s="4">
        <v>14.71134150546</v>
      </c>
      <c r="G40" s="4">
        <v>4.3343602705200004</v>
      </c>
      <c r="H40" s="4">
        <v>3.1978313746999998</v>
      </c>
      <c r="I40" s="4">
        <v>3.2172348954599999</v>
      </c>
      <c r="J40" s="4">
        <v>3.30244842374</v>
      </c>
      <c r="K40" s="4">
        <v>14.05187496442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idden="1" outlineLevel="4" x14ac:dyDescent="0.35">
      <c r="A41" s="20" t="s">
        <v>5</v>
      </c>
      <c r="B41" s="4">
        <v>4.3238865002400004</v>
      </c>
      <c r="C41" s="4">
        <v>4.7538616441899997</v>
      </c>
      <c r="D41" s="4">
        <v>7.8067277183500003</v>
      </c>
      <c r="E41" s="4">
        <v>7.9156658894999996</v>
      </c>
      <c r="F41" s="4">
        <v>24.800141752279998</v>
      </c>
      <c r="G41" s="4">
        <v>8.8802680918900005</v>
      </c>
      <c r="H41" s="4">
        <v>8.7479929009999999</v>
      </c>
      <c r="I41" s="4">
        <v>10.54450923654</v>
      </c>
      <c r="J41" s="4">
        <v>10.17170818422</v>
      </c>
      <c r="K41" s="4">
        <v>38.344478413650002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1" customFormat="1" outlineLevel="2" x14ac:dyDescent="0.35">
      <c r="A42" s="27" t="s">
        <v>21</v>
      </c>
      <c r="B42" s="13">
        <f t="shared" ref="B42:K42" si="15">B43+B46+B52</f>
        <v>16.448938120219999</v>
      </c>
      <c r="C42" s="13">
        <f t="shared" si="15"/>
        <v>9.7819940510100007</v>
      </c>
      <c r="D42" s="13">
        <f t="shared" si="15"/>
        <v>28.783289912859999</v>
      </c>
      <c r="E42" s="13">
        <f t="shared" si="15"/>
        <v>20.299566341450003</v>
      </c>
      <c r="F42" s="13">
        <f t="shared" si="15"/>
        <v>75.313788425539997</v>
      </c>
      <c r="G42" s="13">
        <f t="shared" si="15"/>
        <v>31.718003800570003</v>
      </c>
      <c r="H42" s="13">
        <f t="shared" si="15"/>
        <v>52.434542277749998</v>
      </c>
      <c r="I42" s="13">
        <f t="shared" si="15"/>
        <v>74.623646733550004</v>
      </c>
      <c r="J42" s="13">
        <f t="shared" si="15"/>
        <v>36.010960359479995</v>
      </c>
      <c r="K42" s="13">
        <f t="shared" si="15"/>
        <v>194.78715317134998</v>
      </c>
    </row>
    <row r="43" spans="1:35" outlineLevel="3" collapsed="1" x14ac:dyDescent="0.35">
      <c r="A43" s="19" t="s">
        <v>23</v>
      </c>
      <c r="B43" s="4">
        <f t="shared" ref="B43:K43" si="16">SUM(B44:B45)</f>
        <v>1.8693848595</v>
      </c>
      <c r="C43" s="4">
        <f t="shared" si="16"/>
        <v>2.0094109199200001</v>
      </c>
      <c r="D43" s="4">
        <f t="shared" si="16"/>
        <v>2.1084227466400001</v>
      </c>
      <c r="E43" s="4">
        <f t="shared" si="16"/>
        <v>2.0286670474999999</v>
      </c>
      <c r="F43" s="4">
        <f t="shared" si="16"/>
        <v>8.0158855735600003</v>
      </c>
      <c r="G43" s="4">
        <f t="shared" si="16"/>
        <v>2.4579385922600001</v>
      </c>
      <c r="H43" s="4">
        <f t="shared" si="16"/>
        <v>2.1599534835599998</v>
      </c>
      <c r="I43" s="4">
        <f t="shared" si="16"/>
        <v>44.91130246617</v>
      </c>
      <c r="J43" s="4">
        <f t="shared" si="16"/>
        <v>14.245467656340001</v>
      </c>
      <c r="K43" s="4">
        <f t="shared" si="16"/>
        <v>63.774662198329999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idden="1" outlineLevel="4" x14ac:dyDescent="0.35">
      <c r="A44" s="20" t="s">
        <v>1</v>
      </c>
      <c r="B44" s="4">
        <v>1.8693848595</v>
      </c>
      <c r="C44" s="4">
        <v>2.0094109199200001</v>
      </c>
      <c r="D44" s="4">
        <v>2.1084227466400001</v>
      </c>
      <c r="E44" s="4">
        <v>2.0286670474999999</v>
      </c>
      <c r="F44" s="4">
        <v>8.0158855735600003</v>
      </c>
      <c r="G44" s="4">
        <v>2.4579385922600001</v>
      </c>
      <c r="H44" s="4">
        <v>2.1599534835599998</v>
      </c>
      <c r="I44" s="4">
        <v>4.8589619010199998</v>
      </c>
      <c r="J44" s="4">
        <v>14.245467656340001</v>
      </c>
      <c r="K44" s="4">
        <v>23.722321633180002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idden="1" outlineLevel="4" x14ac:dyDescent="0.35">
      <c r="A45" s="20" t="s">
        <v>2</v>
      </c>
      <c r="B45" s="4"/>
      <c r="C45" s="4"/>
      <c r="D45" s="4"/>
      <c r="E45" s="4"/>
      <c r="F45" s="4"/>
      <c r="G45" s="4"/>
      <c r="H45" s="4"/>
      <c r="I45" s="4">
        <v>40.052340565149997</v>
      </c>
      <c r="J45" s="4"/>
      <c r="K45" s="4">
        <v>40.052340565149997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outlineLevel="3" collapsed="1" x14ac:dyDescent="0.35">
      <c r="A46" s="19" t="s">
        <v>27</v>
      </c>
      <c r="B46" s="4">
        <f t="shared" ref="B46:K46" si="17">SUM(B47:B51)</f>
        <v>0.11159428993000001</v>
      </c>
      <c r="C46" s="4">
        <f t="shared" si="17"/>
        <v>0.20977442755</v>
      </c>
      <c r="D46" s="4">
        <f t="shared" si="17"/>
        <v>0.13665428329000001</v>
      </c>
      <c r="E46" s="4">
        <f t="shared" si="17"/>
        <v>0.24081166786000002</v>
      </c>
      <c r="F46" s="4">
        <f t="shared" si="17"/>
        <v>0.69883466862999999</v>
      </c>
      <c r="G46" s="4">
        <f t="shared" si="17"/>
        <v>0.44613387033999996</v>
      </c>
      <c r="H46" s="4">
        <f t="shared" si="17"/>
        <v>1.82630129786</v>
      </c>
      <c r="I46" s="4">
        <f t="shared" si="17"/>
        <v>0.51764100883000008</v>
      </c>
      <c r="J46" s="4">
        <f t="shared" si="17"/>
        <v>1.82630129786</v>
      </c>
      <c r="K46" s="4">
        <f t="shared" si="17"/>
        <v>4.6163774748900002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idden="1" outlineLevel="4" x14ac:dyDescent="0.35">
      <c r="A47" s="20" t="s">
        <v>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idden="1" outlineLevel="4" x14ac:dyDescent="0.35">
      <c r="A48" s="20" t="s">
        <v>1</v>
      </c>
      <c r="B48" s="4">
        <v>0.11159428993000001</v>
      </c>
      <c r="C48" s="4">
        <v>7.0905492510000001E-2</v>
      </c>
      <c r="D48" s="4">
        <v>0.13665428329000001</v>
      </c>
      <c r="E48" s="4">
        <v>0.10194273282000001</v>
      </c>
      <c r="F48" s="4">
        <v>0.42109679854999998</v>
      </c>
      <c r="G48" s="4">
        <v>0.24988696298999999</v>
      </c>
      <c r="H48" s="4">
        <v>0.99394126850999998</v>
      </c>
      <c r="I48" s="4">
        <v>0.32139410148000003</v>
      </c>
      <c r="J48" s="4">
        <v>0.99394126850999998</v>
      </c>
      <c r="K48" s="4">
        <v>2.5591636014899999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idden="1" outlineLevel="4" x14ac:dyDescent="0.35">
      <c r="A49" s="20" t="s">
        <v>4</v>
      </c>
      <c r="B49" s="4"/>
      <c r="C49" s="4">
        <v>0.13886893504</v>
      </c>
      <c r="D49" s="4"/>
      <c r="E49" s="4">
        <v>0.13886893504</v>
      </c>
      <c r="F49" s="4">
        <v>0.27773787008</v>
      </c>
      <c r="G49" s="4"/>
      <c r="H49" s="4">
        <v>0.14978737715000001</v>
      </c>
      <c r="I49" s="4"/>
      <c r="J49" s="4">
        <v>0.14978737715000001</v>
      </c>
      <c r="K49" s="4">
        <v>0.29957475430000002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idden="1" outlineLevel="4" x14ac:dyDescent="0.35">
      <c r="A50" s="20" t="s">
        <v>3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0.19624690735</v>
      </c>
      <c r="H50" s="4">
        <v>0.68257265219999996</v>
      </c>
      <c r="I50" s="4">
        <v>0.19624690735</v>
      </c>
      <c r="J50" s="4">
        <v>0.68257265219999996</v>
      </c>
      <c r="K50" s="4">
        <v>1.7576391191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idden="1" outlineLevel="4" x14ac:dyDescent="0.35">
      <c r="A51" s="20" t="s">
        <v>2</v>
      </c>
      <c r="B51" s="4"/>
      <c r="C51" s="4"/>
      <c r="D51" s="4"/>
      <c r="E51" s="4"/>
      <c r="F51" s="4"/>
      <c r="G51" s="4">
        <v>0</v>
      </c>
      <c r="H51" s="4"/>
      <c r="I51" s="4"/>
      <c r="J51" s="4"/>
      <c r="K51" s="4">
        <v>0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outlineLevel="3" collapsed="1" x14ac:dyDescent="0.35">
      <c r="A52" s="19" t="s">
        <v>25</v>
      </c>
      <c r="B52" s="4">
        <f t="shared" ref="B52:K52" si="18">SUM(B53:B55)</f>
        <v>14.467958970790001</v>
      </c>
      <c r="C52" s="4">
        <f t="shared" si="18"/>
        <v>7.56280870354</v>
      </c>
      <c r="D52" s="4">
        <f t="shared" si="18"/>
        <v>26.538212882929997</v>
      </c>
      <c r="E52" s="4">
        <f t="shared" si="18"/>
        <v>18.030087626090001</v>
      </c>
      <c r="F52" s="4">
        <f t="shared" si="18"/>
        <v>66.599068183349999</v>
      </c>
      <c r="G52" s="4">
        <f t="shared" si="18"/>
        <v>28.813931337970001</v>
      </c>
      <c r="H52" s="4">
        <f t="shared" si="18"/>
        <v>48.448287496329996</v>
      </c>
      <c r="I52" s="4">
        <f t="shared" si="18"/>
        <v>29.19470325855</v>
      </c>
      <c r="J52" s="4">
        <f t="shared" si="18"/>
        <v>19.939191405279999</v>
      </c>
      <c r="K52" s="4">
        <f t="shared" si="18"/>
        <v>126.39611349812999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idden="1" outlineLevel="4" x14ac:dyDescent="0.35">
      <c r="A53" s="5" t="s">
        <v>1</v>
      </c>
      <c r="B53" s="4">
        <v>0.49353902040999997</v>
      </c>
      <c r="C53" s="4">
        <v>2.6289998887900001</v>
      </c>
      <c r="D53" s="4">
        <v>0.68043263309000002</v>
      </c>
      <c r="E53" s="4">
        <v>2.7813819133500002</v>
      </c>
      <c r="F53" s="4">
        <v>6.5843534556399996</v>
      </c>
      <c r="G53" s="4">
        <v>0.69368935573000001</v>
      </c>
      <c r="H53" s="4">
        <v>32.140450039439997</v>
      </c>
      <c r="I53" s="4">
        <v>0.77098729678</v>
      </c>
      <c r="J53" s="4">
        <v>3.6188691931600001</v>
      </c>
      <c r="K53" s="4">
        <v>37.22399588511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idden="1" outlineLevel="4" x14ac:dyDescent="0.35">
      <c r="A54" s="5" t="s">
        <v>2</v>
      </c>
      <c r="B54" s="4">
        <v>6.1133496762900004</v>
      </c>
      <c r="C54" s="4">
        <v>4.9338088147499999</v>
      </c>
      <c r="D54" s="4">
        <v>6.7877902222399999</v>
      </c>
      <c r="E54" s="4">
        <v>4.9465182253100002</v>
      </c>
      <c r="F54" s="4">
        <v>22.78146693859</v>
      </c>
      <c r="G54" s="4">
        <v>7.5508915521500004</v>
      </c>
      <c r="H54" s="4">
        <v>5.1956499665600004</v>
      </c>
      <c r="I54" s="4">
        <v>7.8543655316800001</v>
      </c>
      <c r="J54" s="4">
        <v>5.2081347217899996</v>
      </c>
      <c r="K54" s="4">
        <v>25.809041772179999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idden="1" outlineLevel="4" x14ac:dyDescent="0.35">
      <c r="A55" s="5" t="s">
        <v>5</v>
      </c>
      <c r="B55" s="4">
        <v>7.8610702740900003</v>
      </c>
      <c r="C55" s="4"/>
      <c r="D55" s="4">
        <v>19.069990027599999</v>
      </c>
      <c r="E55" s="4">
        <v>10.30218748743</v>
      </c>
      <c r="F55" s="4">
        <v>37.23324778912</v>
      </c>
      <c r="G55" s="4">
        <v>20.569350430090001</v>
      </c>
      <c r="H55" s="4">
        <v>11.112187490329999</v>
      </c>
      <c r="I55" s="4">
        <v>20.569350430090001</v>
      </c>
      <c r="J55" s="4">
        <v>11.112187490329999</v>
      </c>
      <c r="K55" s="4">
        <v>63.363075840839997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35">
      <c r="A56" s="31" t="s">
        <v>29</v>
      </c>
      <c r="B56" s="31"/>
      <c r="C56" s="31"/>
      <c r="D56" s="31"/>
      <c r="E56" s="31"/>
      <c r="F56" s="31"/>
      <c r="G56" s="3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8" customHeight="1" x14ac:dyDescent="0.35"/>
    <row r="58" spans="1:35" s="22" customFormat="1" x14ac:dyDescent="0.35">
      <c r="A58" s="21"/>
      <c r="B58" s="21">
        <v>2025</v>
      </c>
      <c r="C58" s="21">
        <v>2026</v>
      </c>
      <c r="D58" s="21">
        <v>2027</v>
      </c>
      <c r="E58" s="21">
        <v>2028</v>
      </c>
      <c r="F58" s="21">
        <v>2029</v>
      </c>
      <c r="G58" s="21">
        <v>2030</v>
      </c>
      <c r="H58" s="21">
        <v>2031</v>
      </c>
      <c r="I58" s="21">
        <v>2032</v>
      </c>
      <c r="J58" s="21">
        <v>2033</v>
      </c>
      <c r="K58" s="21">
        <v>2034</v>
      </c>
      <c r="L58" s="21">
        <v>2035</v>
      </c>
      <c r="M58" s="21">
        <v>2036</v>
      </c>
    </row>
    <row r="59" spans="1:35" s="25" customFormat="1" x14ac:dyDescent="0.35">
      <c r="A59" s="23" t="s">
        <v>15</v>
      </c>
      <c r="B59" s="24">
        <f t="shared" ref="B59:M59" si="19">B60+B77</f>
        <v>611.79403485013995</v>
      </c>
      <c r="C59" s="24">
        <f t="shared" si="19"/>
        <v>592.48156941967</v>
      </c>
      <c r="D59" s="24">
        <f t="shared" si="19"/>
        <v>599.08664460499995</v>
      </c>
      <c r="E59" s="24">
        <f t="shared" si="19"/>
        <v>529.40956270700997</v>
      </c>
      <c r="F59" s="24">
        <f t="shared" si="19"/>
        <v>483.75679299717001</v>
      </c>
      <c r="G59" s="24">
        <f t="shared" si="19"/>
        <v>446.36589491660999</v>
      </c>
      <c r="H59" s="24">
        <f t="shared" si="19"/>
        <v>467.69937497958</v>
      </c>
      <c r="I59" s="24">
        <f t="shared" si="19"/>
        <v>347.31538532963998</v>
      </c>
      <c r="J59" s="24">
        <f t="shared" si="19"/>
        <v>284.63451582377002</v>
      </c>
      <c r="K59" s="24">
        <f t="shared" si="19"/>
        <v>260.58045580945003</v>
      </c>
      <c r="L59" s="24">
        <f t="shared" si="19"/>
        <v>344.44406243112996</v>
      </c>
      <c r="M59" s="24">
        <f t="shared" si="19"/>
        <v>215.26627969745999</v>
      </c>
    </row>
    <row r="60" spans="1:35" s="25" customFormat="1" outlineLevel="1" x14ac:dyDescent="0.35">
      <c r="A60" s="26" t="s">
        <v>16</v>
      </c>
      <c r="B60" s="26">
        <f t="shared" ref="B60:M60" si="20">B61+B70</f>
        <v>281.0207220213</v>
      </c>
      <c r="C60" s="26">
        <f t="shared" si="20"/>
        <v>149.85153620417</v>
      </c>
      <c r="D60" s="26">
        <f t="shared" si="20"/>
        <v>172.82061805000001</v>
      </c>
      <c r="E60" s="26">
        <f t="shared" si="20"/>
        <v>120.53215986796</v>
      </c>
      <c r="F60" s="26">
        <f t="shared" si="20"/>
        <v>105.74014042329</v>
      </c>
      <c r="G60" s="26">
        <f t="shared" si="20"/>
        <v>107.72392379716</v>
      </c>
      <c r="H60" s="26">
        <f t="shared" si="20"/>
        <v>125.53935807015</v>
      </c>
      <c r="I60" s="26">
        <f t="shared" si="20"/>
        <v>107.81030385625999</v>
      </c>
      <c r="J60" s="26">
        <f t="shared" si="20"/>
        <v>114.61440286049</v>
      </c>
      <c r="K60" s="26">
        <f t="shared" si="20"/>
        <v>94.675072251960003</v>
      </c>
      <c r="L60" s="26">
        <f t="shared" si="20"/>
        <v>114.70253221276</v>
      </c>
      <c r="M60" s="26">
        <f t="shared" si="20"/>
        <v>126.401025605</v>
      </c>
    </row>
    <row r="61" spans="1:35" s="25" customFormat="1" outlineLevel="2" x14ac:dyDescent="0.35">
      <c r="A61" s="27" t="s">
        <v>17</v>
      </c>
      <c r="B61" s="27">
        <f t="shared" ref="B61:M61" si="21">B62+B64+B66</f>
        <v>160.72943149881999</v>
      </c>
      <c r="C61" s="27">
        <f t="shared" si="21"/>
        <v>120.23291316290999</v>
      </c>
      <c r="D61" s="27">
        <f t="shared" si="21"/>
        <v>105.15256735420999</v>
      </c>
      <c r="E61" s="27">
        <f t="shared" si="21"/>
        <v>89.269227345480004</v>
      </c>
      <c r="F61" s="27">
        <f t="shared" si="21"/>
        <v>81.227207900810001</v>
      </c>
      <c r="G61" s="27">
        <f t="shared" si="21"/>
        <v>70.673870274679999</v>
      </c>
      <c r="H61" s="27">
        <f t="shared" si="21"/>
        <v>67.348307558559995</v>
      </c>
      <c r="I61" s="27">
        <f t="shared" si="21"/>
        <v>62.779352333779997</v>
      </c>
      <c r="J61" s="27">
        <f t="shared" si="21"/>
        <v>61.63428633801</v>
      </c>
      <c r="K61" s="27">
        <f t="shared" si="21"/>
        <v>52.445075729480003</v>
      </c>
      <c r="L61" s="27">
        <f t="shared" si="21"/>
        <v>50.632535689779999</v>
      </c>
      <c r="M61" s="27">
        <f t="shared" si="21"/>
        <v>42.479981604999999</v>
      </c>
    </row>
    <row r="62" spans="1:35" s="15" customFormat="1" outlineLevel="3" collapsed="1" x14ac:dyDescent="0.35">
      <c r="A62" s="36" t="s">
        <v>18</v>
      </c>
      <c r="B62" s="18">
        <f t="shared" ref="B62:M62" si="22">SUM(B63:B63)</f>
        <v>0</v>
      </c>
      <c r="C62" s="18">
        <f t="shared" si="22"/>
        <v>0</v>
      </c>
      <c r="D62" s="18">
        <f t="shared" si="22"/>
        <v>0</v>
      </c>
      <c r="E62" s="18">
        <f t="shared" si="22"/>
        <v>0</v>
      </c>
      <c r="F62" s="18">
        <f t="shared" si="22"/>
        <v>0</v>
      </c>
      <c r="G62" s="18">
        <f t="shared" si="22"/>
        <v>0</v>
      </c>
      <c r="H62" s="18">
        <f t="shared" si="22"/>
        <v>0</v>
      </c>
      <c r="I62" s="18">
        <f t="shared" si="22"/>
        <v>0</v>
      </c>
      <c r="J62" s="18">
        <f t="shared" si="22"/>
        <v>0</v>
      </c>
      <c r="K62" s="18">
        <f t="shared" si="22"/>
        <v>0</v>
      </c>
      <c r="L62" s="18">
        <f t="shared" si="22"/>
        <v>0</v>
      </c>
      <c r="M62" s="18">
        <f t="shared" si="22"/>
        <v>0</v>
      </c>
    </row>
    <row r="63" spans="1:35" s="15" customFormat="1" hidden="1" outlineLevel="4" x14ac:dyDescent="0.35">
      <c r="A63" s="20" t="s">
        <v>0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1:35" s="15" customFormat="1" outlineLevel="3" collapsed="1" x14ac:dyDescent="0.35">
      <c r="A64" s="19" t="s">
        <v>19</v>
      </c>
      <c r="B64" s="18">
        <f t="shared" ref="B64:M64" si="23">SUM(B65:B65)</f>
        <v>7.0243300420000002E-2</v>
      </c>
      <c r="C64" s="18">
        <f t="shared" si="23"/>
        <v>6.3630674289999994E-2</v>
      </c>
      <c r="D64" s="18">
        <f t="shared" si="23"/>
        <v>5.7018048170000002E-2</v>
      </c>
      <c r="E64" s="18">
        <f t="shared" si="23"/>
        <v>5.0412240580000003E-2</v>
      </c>
      <c r="F64" s="18">
        <f t="shared" si="23"/>
        <v>4.3792795910000001E-2</v>
      </c>
      <c r="G64" s="18">
        <f t="shared" si="23"/>
        <v>3.7180169780000001E-2</v>
      </c>
      <c r="H64" s="18">
        <f t="shared" si="23"/>
        <v>3.0567543660000002E-2</v>
      </c>
      <c r="I64" s="18">
        <f t="shared" si="23"/>
        <v>2.3961736080000001E-2</v>
      </c>
      <c r="J64" s="18">
        <f t="shared" si="23"/>
        <v>1.7342291409999998E-2</v>
      </c>
      <c r="K64" s="18">
        <f t="shared" si="23"/>
        <v>1.072966528E-2</v>
      </c>
      <c r="L64" s="18">
        <f t="shared" si="23"/>
        <v>4.1170391799999996E-3</v>
      </c>
      <c r="M64" s="18">
        <f t="shared" si="23"/>
        <v>0</v>
      </c>
    </row>
    <row r="65" spans="1:13" s="15" customFormat="1" hidden="1" outlineLevel="4" x14ac:dyDescent="0.35">
      <c r="A65" s="20" t="s">
        <v>0</v>
      </c>
      <c r="B65" s="18">
        <v>7.0243300420000002E-2</v>
      </c>
      <c r="C65" s="18">
        <v>6.3630674289999994E-2</v>
      </c>
      <c r="D65" s="18">
        <v>5.7018048170000002E-2</v>
      </c>
      <c r="E65" s="18">
        <v>5.0412240580000003E-2</v>
      </c>
      <c r="F65" s="18">
        <v>4.3792795910000001E-2</v>
      </c>
      <c r="G65" s="18">
        <v>3.7180169780000001E-2</v>
      </c>
      <c r="H65" s="18">
        <v>3.0567543660000002E-2</v>
      </c>
      <c r="I65" s="18">
        <v>2.3961736080000001E-2</v>
      </c>
      <c r="J65" s="18">
        <v>1.7342291409999998E-2</v>
      </c>
      <c r="K65" s="18">
        <v>1.072966528E-2</v>
      </c>
      <c r="L65" s="18">
        <v>4.1170391799999996E-3</v>
      </c>
      <c r="M65" s="18"/>
    </row>
    <row r="66" spans="1:13" s="15" customFormat="1" outlineLevel="3" collapsed="1" x14ac:dyDescent="0.35">
      <c r="A66" s="19" t="s">
        <v>20</v>
      </c>
      <c r="B66" s="18">
        <f t="shared" ref="B66:M66" si="24">SUM(B67:B69)</f>
        <v>160.65918819839999</v>
      </c>
      <c r="C66" s="18">
        <f t="shared" si="24"/>
        <v>120.16928248862</v>
      </c>
      <c r="D66" s="18">
        <f t="shared" si="24"/>
        <v>105.09554930604</v>
      </c>
      <c r="E66" s="18">
        <f t="shared" si="24"/>
        <v>89.218815104900003</v>
      </c>
      <c r="F66" s="18">
        <f t="shared" si="24"/>
        <v>81.183415104900007</v>
      </c>
      <c r="G66" s="18">
        <f t="shared" si="24"/>
        <v>70.636690104899998</v>
      </c>
      <c r="H66" s="18">
        <f t="shared" si="24"/>
        <v>67.317740014899996</v>
      </c>
      <c r="I66" s="18">
        <f t="shared" si="24"/>
        <v>62.7553905977</v>
      </c>
      <c r="J66" s="18">
        <f t="shared" si="24"/>
        <v>61.616944046599997</v>
      </c>
      <c r="K66" s="18">
        <f t="shared" si="24"/>
        <v>52.4343460642</v>
      </c>
      <c r="L66" s="18">
        <f t="shared" si="24"/>
        <v>50.628418650599997</v>
      </c>
      <c r="M66" s="18">
        <f t="shared" si="24"/>
        <v>42.479981604999999</v>
      </c>
    </row>
    <row r="67" spans="1:13" s="15" customFormat="1" hidden="1" outlineLevel="4" x14ac:dyDescent="0.35">
      <c r="A67" s="20" t="s">
        <v>1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s="15" customFormat="1" hidden="1" outlineLevel="4" x14ac:dyDescent="0.35">
      <c r="A68" s="20" t="s">
        <v>0</v>
      </c>
      <c r="B68" s="18">
        <v>160.65918819839999</v>
      </c>
      <c r="C68" s="18">
        <v>120.16928248862</v>
      </c>
      <c r="D68" s="18">
        <v>105.09554930604</v>
      </c>
      <c r="E68" s="18">
        <v>89.218815104900003</v>
      </c>
      <c r="F68" s="18">
        <v>81.183415104900007</v>
      </c>
      <c r="G68" s="18">
        <v>70.636690104899998</v>
      </c>
      <c r="H68" s="18">
        <v>67.317740014899996</v>
      </c>
      <c r="I68" s="18">
        <v>62.7553905977</v>
      </c>
      <c r="J68" s="18">
        <v>61.616944046599997</v>
      </c>
      <c r="K68" s="18">
        <v>52.4343460642</v>
      </c>
      <c r="L68" s="18">
        <v>50.628418650599997</v>
      </c>
      <c r="M68" s="18">
        <v>42.479981604999999</v>
      </c>
    </row>
    <row r="69" spans="1:13" s="15" customFormat="1" hidden="1" outlineLevel="4" x14ac:dyDescent="0.35">
      <c r="A69" s="20" t="s">
        <v>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s="25" customFormat="1" outlineLevel="2" x14ac:dyDescent="0.35">
      <c r="A70" s="27" t="s">
        <v>21</v>
      </c>
      <c r="B70" s="27">
        <f t="shared" ref="B70:M70" si="25">B71+B73</f>
        <v>120.29129052248</v>
      </c>
      <c r="C70" s="27">
        <f t="shared" si="25"/>
        <v>29.618623041260001</v>
      </c>
      <c r="D70" s="27">
        <f t="shared" si="25"/>
        <v>67.668050695790001</v>
      </c>
      <c r="E70" s="27">
        <f t="shared" si="25"/>
        <v>31.262932522480003</v>
      </c>
      <c r="F70" s="27">
        <f t="shared" si="25"/>
        <v>24.512932522480003</v>
      </c>
      <c r="G70" s="27">
        <f t="shared" si="25"/>
        <v>37.050053522479999</v>
      </c>
      <c r="H70" s="27">
        <f t="shared" si="25"/>
        <v>58.191050511589999</v>
      </c>
      <c r="I70" s="27">
        <f t="shared" si="25"/>
        <v>45.030951522480002</v>
      </c>
      <c r="J70" s="27">
        <f t="shared" si="25"/>
        <v>52.980116522480003</v>
      </c>
      <c r="K70" s="27">
        <f t="shared" si="25"/>
        <v>42.22999652248</v>
      </c>
      <c r="L70" s="27">
        <f t="shared" si="25"/>
        <v>64.069996522980006</v>
      </c>
      <c r="M70" s="27">
        <f t="shared" si="25"/>
        <v>83.921043999999995</v>
      </c>
    </row>
    <row r="71" spans="1:13" s="15" customFormat="1" outlineLevel="3" collapsed="1" x14ac:dyDescent="0.35">
      <c r="A71" s="19" t="s">
        <v>19</v>
      </c>
      <c r="B71" s="18">
        <f t="shared" ref="B71:M71" si="26">SUM(B72:B72)</f>
        <v>0.13225252248</v>
      </c>
      <c r="C71" s="18">
        <f t="shared" si="26"/>
        <v>0.13225252248</v>
      </c>
      <c r="D71" s="18">
        <f t="shared" si="26"/>
        <v>0.13225252248</v>
      </c>
      <c r="E71" s="18">
        <f t="shared" si="26"/>
        <v>0.13225252248</v>
      </c>
      <c r="F71" s="18">
        <f t="shared" si="26"/>
        <v>0.13225252248</v>
      </c>
      <c r="G71" s="18">
        <f t="shared" si="26"/>
        <v>0.13225252248</v>
      </c>
      <c r="H71" s="18">
        <f t="shared" si="26"/>
        <v>0.13225252248</v>
      </c>
      <c r="I71" s="18">
        <f t="shared" si="26"/>
        <v>0.13225252248</v>
      </c>
      <c r="J71" s="18">
        <f t="shared" si="26"/>
        <v>0.13225252248</v>
      </c>
      <c r="K71" s="18">
        <f t="shared" si="26"/>
        <v>0.13225252248</v>
      </c>
      <c r="L71" s="18">
        <f t="shared" si="26"/>
        <v>0.13225252298000001</v>
      </c>
      <c r="M71" s="18">
        <f t="shared" si="26"/>
        <v>0</v>
      </c>
    </row>
    <row r="72" spans="1:13" s="15" customFormat="1" hidden="1" outlineLevel="4" x14ac:dyDescent="0.35">
      <c r="A72" s="20" t="s">
        <v>0</v>
      </c>
      <c r="B72" s="18">
        <v>0.13225252248</v>
      </c>
      <c r="C72" s="18">
        <v>0.13225252248</v>
      </c>
      <c r="D72" s="18">
        <v>0.13225252248</v>
      </c>
      <c r="E72" s="18">
        <v>0.13225252248</v>
      </c>
      <c r="F72" s="18">
        <v>0.13225252248</v>
      </c>
      <c r="G72" s="18">
        <v>0.13225252248</v>
      </c>
      <c r="H72" s="18">
        <v>0.13225252248</v>
      </c>
      <c r="I72" s="18">
        <v>0.13225252248</v>
      </c>
      <c r="J72" s="18">
        <v>0.13225252248</v>
      </c>
      <c r="K72" s="18">
        <v>0.13225252248</v>
      </c>
      <c r="L72" s="18">
        <v>0.13225252298000001</v>
      </c>
      <c r="M72" s="18"/>
    </row>
    <row r="73" spans="1:13" s="15" customFormat="1" outlineLevel="3" collapsed="1" x14ac:dyDescent="0.35">
      <c r="A73" s="19" t="s">
        <v>20</v>
      </c>
      <c r="B73" s="18">
        <f t="shared" ref="B73:M73" si="27">SUM(B74:B76)</f>
        <v>120.159038</v>
      </c>
      <c r="C73" s="18">
        <f t="shared" si="27"/>
        <v>29.486370518779999</v>
      </c>
      <c r="D73" s="18">
        <f t="shared" si="27"/>
        <v>67.535798173309999</v>
      </c>
      <c r="E73" s="18">
        <f t="shared" si="27"/>
        <v>31.130680000000002</v>
      </c>
      <c r="F73" s="18">
        <f t="shared" si="27"/>
        <v>24.380680000000002</v>
      </c>
      <c r="G73" s="18">
        <f t="shared" si="27"/>
        <v>36.917800999999997</v>
      </c>
      <c r="H73" s="18">
        <f t="shared" si="27"/>
        <v>58.058797989109998</v>
      </c>
      <c r="I73" s="18">
        <f t="shared" si="27"/>
        <v>44.898699000000001</v>
      </c>
      <c r="J73" s="18">
        <f t="shared" si="27"/>
        <v>52.847864000000001</v>
      </c>
      <c r="K73" s="18">
        <f t="shared" si="27"/>
        <v>42.097743999999999</v>
      </c>
      <c r="L73" s="18">
        <f t="shared" si="27"/>
        <v>63.937744000000002</v>
      </c>
      <c r="M73" s="18">
        <f t="shared" si="27"/>
        <v>83.921043999999995</v>
      </c>
    </row>
    <row r="74" spans="1:13" s="15" customFormat="1" hidden="1" outlineLevel="4" x14ac:dyDescent="0.35">
      <c r="A74" s="20" t="s">
        <v>1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</row>
    <row r="75" spans="1:13" s="15" customFormat="1" hidden="1" outlineLevel="4" x14ac:dyDescent="0.35">
      <c r="A75" s="20" t="s">
        <v>0</v>
      </c>
      <c r="B75" s="18">
        <v>120.159038</v>
      </c>
      <c r="C75" s="18">
        <v>29.486370518779999</v>
      </c>
      <c r="D75" s="18">
        <v>67.535798173309999</v>
      </c>
      <c r="E75" s="18">
        <v>31.130680000000002</v>
      </c>
      <c r="F75" s="18">
        <v>24.380680000000002</v>
      </c>
      <c r="G75" s="18">
        <v>36.917800999999997</v>
      </c>
      <c r="H75" s="18">
        <v>58.058797989109998</v>
      </c>
      <c r="I75" s="18">
        <v>44.898699000000001</v>
      </c>
      <c r="J75" s="18">
        <v>52.847864000000001</v>
      </c>
      <c r="K75" s="18">
        <v>42.097743999999999</v>
      </c>
      <c r="L75" s="18">
        <v>63.937744000000002</v>
      </c>
      <c r="M75" s="18">
        <v>83.921043999999995</v>
      </c>
    </row>
    <row r="76" spans="1:13" s="15" customFormat="1" hidden="1" outlineLevel="4" x14ac:dyDescent="0.35">
      <c r="A76" s="20" t="s">
        <v>2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s="25" customFormat="1" outlineLevel="1" x14ac:dyDescent="0.35">
      <c r="A77" s="26" t="s">
        <v>22</v>
      </c>
      <c r="B77" s="26">
        <f t="shared" ref="B77:M77" si="28">B78+B97</f>
        <v>330.77331282884001</v>
      </c>
      <c r="C77" s="26">
        <f t="shared" si="28"/>
        <v>442.63003321550002</v>
      </c>
      <c r="D77" s="26">
        <f t="shared" si="28"/>
        <v>426.266026555</v>
      </c>
      <c r="E77" s="26">
        <f t="shared" si="28"/>
        <v>408.87740283904998</v>
      </c>
      <c r="F77" s="26">
        <f t="shared" si="28"/>
        <v>378.01665257388004</v>
      </c>
      <c r="G77" s="26">
        <f t="shared" si="28"/>
        <v>338.64197111944998</v>
      </c>
      <c r="H77" s="26">
        <f t="shared" si="28"/>
        <v>342.16001690943</v>
      </c>
      <c r="I77" s="26">
        <f t="shared" si="28"/>
        <v>239.50508147337999</v>
      </c>
      <c r="J77" s="26">
        <f t="shared" si="28"/>
        <v>170.02011296327998</v>
      </c>
      <c r="K77" s="26">
        <f t="shared" si="28"/>
        <v>165.90538355749001</v>
      </c>
      <c r="L77" s="26">
        <f t="shared" si="28"/>
        <v>229.74153021836997</v>
      </c>
      <c r="M77" s="26">
        <f t="shared" si="28"/>
        <v>88.865254092459992</v>
      </c>
    </row>
    <row r="78" spans="1:13" s="25" customFormat="1" outlineLevel="2" x14ac:dyDescent="0.35">
      <c r="A78" s="27" t="s">
        <v>17</v>
      </c>
      <c r="B78" s="27">
        <f t="shared" ref="B78:M78" si="29">B79+B84+B87+B93</f>
        <v>147.47041894703</v>
      </c>
      <c r="C78" s="27">
        <f t="shared" si="29"/>
        <v>128.0524590176</v>
      </c>
      <c r="D78" s="27">
        <f t="shared" si="29"/>
        <v>122.41934995290001</v>
      </c>
      <c r="E78" s="27">
        <f t="shared" si="29"/>
        <v>104.4209579198</v>
      </c>
      <c r="F78" s="27">
        <f t="shared" si="29"/>
        <v>88.622945222699997</v>
      </c>
      <c r="G78" s="27">
        <f t="shared" si="29"/>
        <v>75.778657515060004</v>
      </c>
      <c r="H78" s="27">
        <f t="shared" si="29"/>
        <v>52.114944043679998</v>
      </c>
      <c r="I78" s="27">
        <f t="shared" si="29"/>
        <v>42.890341820320003</v>
      </c>
      <c r="J78" s="27">
        <f t="shared" si="29"/>
        <v>36.921563893119995</v>
      </c>
      <c r="K78" s="27">
        <f t="shared" si="29"/>
        <v>31.161380290290001</v>
      </c>
      <c r="L78" s="27">
        <f t="shared" si="29"/>
        <v>22.7948452682</v>
      </c>
      <c r="M78" s="27">
        <f t="shared" si="29"/>
        <v>18.294606316439996</v>
      </c>
    </row>
    <row r="79" spans="1:13" s="15" customFormat="1" outlineLevel="3" collapsed="1" x14ac:dyDescent="0.35">
      <c r="A79" s="36" t="s">
        <v>18</v>
      </c>
      <c r="B79" s="18">
        <f t="shared" ref="B79:M79" si="30">SUM(B80:B83)</f>
        <v>0.12301949983</v>
      </c>
      <c r="C79" s="18">
        <f t="shared" si="30"/>
        <v>0.12048749983</v>
      </c>
      <c r="D79" s="18">
        <f t="shared" si="30"/>
        <v>0.12048749983</v>
      </c>
      <c r="E79" s="18">
        <f t="shared" si="30"/>
        <v>0.12048099982999999</v>
      </c>
      <c r="F79" s="18">
        <f t="shared" si="30"/>
        <v>0.11647727482999999</v>
      </c>
      <c r="G79" s="18">
        <f t="shared" si="30"/>
        <v>0.11583899983</v>
      </c>
      <c r="H79" s="18">
        <f t="shared" si="30"/>
        <v>0.11583899983</v>
      </c>
      <c r="I79" s="18">
        <f t="shared" si="30"/>
        <v>0.11583899983</v>
      </c>
      <c r="J79" s="18">
        <f t="shared" si="30"/>
        <v>0.11583899983</v>
      </c>
      <c r="K79" s="18">
        <f t="shared" si="30"/>
        <v>0.11583899983</v>
      </c>
      <c r="L79" s="18">
        <f t="shared" si="30"/>
        <v>0.11583899983</v>
      </c>
      <c r="M79" s="18">
        <f t="shared" si="30"/>
        <v>0.11583899983</v>
      </c>
    </row>
    <row r="80" spans="1:13" s="15" customFormat="1" hidden="1" outlineLevel="4" x14ac:dyDescent="0.35">
      <c r="A80" s="20" t="s">
        <v>1</v>
      </c>
      <c r="B80" s="18">
        <v>4.6420000000000003E-3</v>
      </c>
      <c r="C80" s="18">
        <v>4.6420000000000003E-3</v>
      </c>
      <c r="D80" s="18">
        <v>4.6420000000000003E-3</v>
      </c>
      <c r="E80" s="18">
        <v>4.6420000000000003E-3</v>
      </c>
      <c r="F80" s="18">
        <v>6.38275E-4</v>
      </c>
      <c r="G80" s="18"/>
      <c r="H80" s="18"/>
      <c r="I80" s="18"/>
      <c r="J80" s="18"/>
      <c r="K80" s="18"/>
      <c r="L80" s="18"/>
      <c r="M80" s="18"/>
    </row>
    <row r="81" spans="1:13" s="15" customFormat="1" hidden="1" outlineLevel="4" x14ac:dyDescent="0.35">
      <c r="A81" s="20" t="s">
        <v>3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3" s="15" customFormat="1" hidden="1" outlineLevel="4" x14ac:dyDescent="0.35">
      <c r="A82" s="20" t="s">
        <v>0</v>
      </c>
      <c r="B82" s="18">
        <v>6.4999999999999996E-6</v>
      </c>
      <c r="C82" s="18">
        <v>6.4999999999999996E-6</v>
      </c>
      <c r="D82" s="18">
        <v>6.4999999999999996E-6</v>
      </c>
      <c r="E82" s="18"/>
      <c r="F82" s="18"/>
      <c r="G82" s="18"/>
      <c r="H82" s="18"/>
      <c r="I82" s="18"/>
      <c r="J82" s="18"/>
      <c r="K82" s="18"/>
      <c r="L82" s="18"/>
      <c r="M82" s="18"/>
    </row>
    <row r="83" spans="1:13" s="15" customFormat="1" hidden="1" outlineLevel="4" x14ac:dyDescent="0.35">
      <c r="A83" s="20" t="s">
        <v>2</v>
      </c>
      <c r="B83" s="18">
        <v>0.11837099983</v>
      </c>
      <c r="C83" s="18">
        <v>0.11583899983</v>
      </c>
      <c r="D83" s="18">
        <v>0.11583899983</v>
      </c>
      <c r="E83" s="18">
        <v>0.11583899983</v>
      </c>
      <c r="F83" s="18">
        <v>0.11583899983</v>
      </c>
      <c r="G83" s="18">
        <v>0.11583899983</v>
      </c>
      <c r="H83" s="18">
        <v>0.11583899983</v>
      </c>
      <c r="I83" s="18">
        <v>0.11583899983</v>
      </c>
      <c r="J83" s="18">
        <v>0.11583899983</v>
      </c>
      <c r="K83" s="18">
        <v>0.11583899983</v>
      </c>
      <c r="L83" s="18">
        <v>0.11583899983</v>
      </c>
      <c r="M83" s="18">
        <v>0.11583899983</v>
      </c>
    </row>
    <row r="84" spans="1:13" s="15" customFormat="1" outlineLevel="3" collapsed="1" x14ac:dyDescent="0.35">
      <c r="A84" s="19" t="s">
        <v>23</v>
      </c>
      <c r="B84" s="18">
        <f t="shared" ref="B84:M84" si="31">SUM(B85:B86)</f>
        <v>74.707324626249999</v>
      </c>
      <c r="C84" s="18">
        <f t="shared" si="31"/>
        <v>56.061423252360001</v>
      </c>
      <c r="D84" s="18">
        <f t="shared" si="31"/>
        <v>48.028848022620004</v>
      </c>
      <c r="E84" s="18">
        <f t="shared" si="31"/>
        <v>43.433291172429996</v>
      </c>
      <c r="F84" s="18">
        <f t="shared" si="31"/>
        <v>35.796216943559998</v>
      </c>
      <c r="G84" s="18">
        <f t="shared" si="31"/>
        <v>31.49446130275</v>
      </c>
      <c r="H84" s="18">
        <f t="shared" si="31"/>
        <v>22.372298316439998</v>
      </c>
      <c r="I84" s="18">
        <f t="shared" si="31"/>
        <v>19.833335320250001</v>
      </c>
      <c r="J84" s="18">
        <f t="shared" si="31"/>
        <v>16.127647825810001</v>
      </c>
      <c r="K84" s="18">
        <f t="shared" si="31"/>
        <v>11.459272832810001</v>
      </c>
      <c r="L84" s="18">
        <f t="shared" si="31"/>
        <v>3.9789957940299998</v>
      </c>
      <c r="M84" s="18">
        <f t="shared" si="31"/>
        <v>0</v>
      </c>
    </row>
    <row r="85" spans="1:13" s="15" customFormat="1" hidden="1" outlineLevel="4" x14ac:dyDescent="0.35">
      <c r="A85" s="20" t="s">
        <v>1</v>
      </c>
      <c r="B85" s="18">
        <v>21.161669448550001</v>
      </c>
      <c r="C85" s="18">
        <v>8.3713515513899992</v>
      </c>
      <c r="D85" s="18">
        <v>6.1414627314599999</v>
      </c>
      <c r="E85" s="18">
        <v>5.8920308082500004</v>
      </c>
      <c r="F85" s="18">
        <v>2.5652793429199998</v>
      </c>
      <c r="G85" s="18">
        <v>2.5385937461900001</v>
      </c>
      <c r="H85" s="18">
        <v>2.5385937461900001</v>
      </c>
      <c r="I85" s="18">
        <v>2.5385937461900001</v>
      </c>
      <c r="J85" s="18"/>
      <c r="K85" s="18"/>
      <c r="L85" s="18"/>
      <c r="M85" s="18"/>
    </row>
    <row r="86" spans="1:13" s="15" customFormat="1" hidden="1" outlineLevel="4" x14ac:dyDescent="0.35">
      <c r="A86" s="20" t="s">
        <v>2</v>
      </c>
      <c r="B86" s="18">
        <v>53.545655177699999</v>
      </c>
      <c r="C86" s="18">
        <v>47.690071700970002</v>
      </c>
      <c r="D86" s="18">
        <v>41.887385291160001</v>
      </c>
      <c r="E86" s="18">
        <v>37.541260364179998</v>
      </c>
      <c r="F86" s="18">
        <v>33.230937600639997</v>
      </c>
      <c r="G86" s="18">
        <v>28.955867556560001</v>
      </c>
      <c r="H86" s="18">
        <v>19.833704570249999</v>
      </c>
      <c r="I86" s="18">
        <v>17.294741574060001</v>
      </c>
      <c r="J86" s="18">
        <v>16.127647825810001</v>
      </c>
      <c r="K86" s="18">
        <v>11.459272832810001</v>
      </c>
      <c r="L86" s="18">
        <v>3.9789957940299998</v>
      </c>
      <c r="M86" s="18"/>
    </row>
    <row r="87" spans="1:13" s="15" customFormat="1" outlineLevel="3" collapsed="1" x14ac:dyDescent="0.35">
      <c r="A87" s="19" t="s">
        <v>26</v>
      </c>
      <c r="B87" s="18">
        <f t="shared" ref="B87:M87" si="32">SUM(B88:B92)</f>
        <v>2.6373051414600002</v>
      </c>
      <c r="C87" s="18">
        <f t="shared" si="32"/>
        <v>2.5703323198499999</v>
      </c>
      <c r="D87" s="18">
        <f t="shared" si="32"/>
        <v>10.18499321729</v>
      </c>
      <c r="E87" s="18">
        <f t="shared" si="32"/>
        <v>4.4675401244800002</v>
      </c>
      <c r="F87" s="18">
        <f t="shared" si="32"/>
        <v>3.9614883120099997</v>
      </c>
      <c r="G87" s="18">
        <f t="shared" si="32"/>
        <v>3.46065447334</v>
      </c>
      <c r="H87" s="18">
        <f t="shared" si="32"/>
        <v>2.9561671064299997</v>
      </c>
      <c r="I87" s="18">
        <f t="shared" si="32"/>
        <v>1.28332353467</v>
      </c>
      <c r="J87" s="18">
        <f t="shared" si="32"/>
        <v>0.65930510693</v>
      </c>
      <c r="K87" s="18">
        <f t="shared" si="32"/>
        <v>0.51116340165999996</v>
      </c>
      <c r="L87" s="18">
        <f t="shared" si="32"/>
        <v>0.42120865669999996</v>
      </c>
      <c r="M87" s="18">
        <f t="shared" si="32"/>
        <v>0.35545020746</v>
      </c>
    </row>
    <row r="88" spans="1:13" s="15" customFormat="1" hidden="1" outlineLevel="4" x14ac:dyDescent="0.35">
      <c r="A88" s="20" t="s">
        <v>6</v>
      </c>
      <c r="B88" s="18">
        <v>0.54775599951999998</v>
      </c>
      <c r="C88" s="18">
        <v>0.54775599917999995</v>
      </c>
      <c r="D88" s="18">
        <v>7.1884963951499996</v>
      </c>
      <c r="E88" s="18">
        <v>1.67305317241</v>
      </c>
      <c r="F88" s="18">
        <v>1.32947941552</v>
      </c>
      <c r="G88" s="18">
        <v>0.99124218320000002</v>
      </c>
      <c r="H88" s="18">
        <v>0.64856019131999998</v>
      </c>
      <c r="I88" s="18">
        <v>0.30896475404000001</v>
      </c>
      <c r="J88" s="18">
        <v>5.0153282E-2</v>
      </c>
      <c r="K88" s="18"/>
      <c r="L88" s="18"/>
      <c r="M88" s="18"/>
    </row>
    <row r="89" spans="1:13" s="15" customFormat="1" hidden="1" outlineLevel="4" x14ac:dyDescent="0.35">
      <c r="A89" s="20" t="s">
        <v>1</v>
      </c>
      <c r="B89" s="18">
        <v>1.1470302261300001</v>
      </c>
      <c r="C89" s="18">
        <v>1.09077359841</v>
      </c>
      <c r="D89" s="18">
        <v>1.17990498935</v>
      </c>
      <c r="E89" s="18">
        <v>1.0657464643300001</v>
      </c>
      <c r="F89" s="18">
        <v>0.92046386040999995</v>
      </c>
      <c r="G89" s="18">
        <v>0.77249287701000002</v>
      </c>
      <c r="H89" s="18">
        <v>0.62531312666000005</v>
      </c>
      <c r="I89" s="18">
        <v>0.36416461538</v>
      </c>
      <c r="J89" s="18">
        <v>0.29025421707999999</v>
      </c>
      <c r="K89" s="18">
        <v>0.21717613399999999</v>
      </c>
      <c r="L89" s="18">
        <v>0.15013923886</v>
      </c>
      <c r="M89" s="18">
        <v>0.10141697728</v>
      </c>
    </row>
    <row r="90" spans="1:13" s="15" customFormat="1" hidden="1" outlineLevel="4" x14ac:dyDescent="0.35">
      <c r="A90" s="20" t="s">
        <v>4</v>
      </c>
      <c r="B90" s="18">
        <v>2.2544014799999999E-3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s="15" customFormat="1" hidden="1" outlineLevel="4" x14ac:dyDescent="0.35">
      <c r="A91" s="20" t="s">
        <v>3</v>
      </c>
      <c r="B91" s="18">
        <v>0.41086076043999997</v>
      </c>
      <c r="C91" s="18">
        <v>0.40239896837</v>
      </c>
      <c r="D91" s="18">
        <v>1.0263924021299999</v>
      </c>
      <c r="E91" s="18">
        <v>1.0179837833000001</v>
      </c>
      <c r="F91" s="18">
        <v>1.0074245715400001</v>
      </c>
      <c r="G91" s="18">
        <v>0.99792855227999999</v>
      </c>
      <c r="H91" s="18">
        <v>0.98843253381999996</v>
      </c>
      <c r="I91" s="18">
        <v>0.34476707771999998</v>
      </c>
      <c r="J91" s="18">
        <v>0.31889760784999999</v>
      </c>
      <c r="K91" s="18">
        <v>0.29398726766</v>
      </c>
      <c r="L91" s="18">
        <v>0.27106941783999999</v>
      </c>
      <c r="M91" s="18">
        <v>0.25403323018000001</v>
      </c>
    </row>
    <row r="92" spans="1:13" s="15" customFormat="1" hidden="1" outlineLevel="4" x14ac:dyDescent="0.35">
      <c r="A92" s="20" t="s">
        <v>2</v>
      </c>
      <c r="B92" s="18">
        <v>0.52940375389000005</v>
      </c>
      <c r="C92" s="18">
        <v>0.52940375389000005</v>
      </c>
      <c r="D92" s="18">
        <v>0.79019943065999998</v>
      </c>
      <c r="E92" s="18">
        <v>0.71075670444000005</v>
      </c>
      <c r="F92" s="18">
        <v>0.70412046453999999</v>
      </c>
      <c r="G92" s="18">
        <v>0.69899086084999995</v>
      </c>
      <c r="H92" s="18">
        <v>0.69386125463000003</v>
      </c>
      <c r="I92" s="18">
        <v>0.26542708752999999</v>
      </c>
      <c r="J92" s="18"/>
      <c r="K92" s="18"/>
      <c r="L92" s="18"/>
      <c r="M92" s="18"/>
    </row>
    <row r="93" spans="1:13" s="15" customFormat="1" outlineLevel="3" collapsed="1" x14ac:dyDescent="0.35">
      <c r="A93" s="19" t="s">
        <v>25</v>
      </c>
      <c r="B93" s="18">
        <f t="shared" ref="B93:M93" si="33">SUM(B94:B96)</f>
        <v>70.002769679490001</v>
      </c>
      <c r="C93" s="18">
        <f t="shared" si="33"/>
        <v>69.300215945559998</v>
      </c>
      <c r="D93" s="18">
        <f t="shared" si="33"/>
        <v>64.085021213160005</v>
      </c>
      <c r="E93" s="18">
        <f t="shared" si="33"/>
        <v>56.399645623060003</v>
      </c>
      <c r="F93" s="18">
        <f t="shared" si="33"/>
        <v>48.748762692300005</v>
      </c>
      <c r="G93" s="18">
        <f t="shared" si="33"/>
        <v>40.707702739140004</v>
      </c>
      <c r="H93" s="18">
        <f t="shared" si="33"/>
        <v>26.670639620980001</v>
      </c>
      <c r="I93" s="18">
        <f t="shared" si="33"/>
        <v>21.657843965570002</v>
      </c>
      <c r="J93" s="18">
        <f t="shared" si="33"/>
        <v>20.018771960549998</v>
      </c>
      <c r="K93" s="18">
        <f t="shared" si="33"/>
        <v>19.075105055990001</v>
      </c>
      <c r="L93" s="18">
        <f t="shared" si="33"/>
        <v>18.278801817639998</v>
      </c>
      <c r="M93" s="18">
        <f t="shared" si="33"/>
        <v>17.823317109149997</v>
      </c>
    </row>
    <row r="94" spans="1:13" s="15" customFormat="1" hidden="1" outlineLevel="4" x14ac:dyDescent="0.35">
      <c r="A94" s="20" t="s">
        <v>1</v>
      </c>
      <c r="B94" s="18">
        <v>14.850285205400001</v>
      </c>
      <c r="C94" s="18">
        <v>14.62681654801</v>
      </c>
      <c r="D94" s="18">
        <v>14.308586391</v>
      </c>
      <c r="E94" s="18">
        <v>13.885512081070001</v>
      </c>
      <c r="F94" s="18">
        <v>13.469984430209999</v>
      </c>
      <c r="G94" s="18">
        <v>12.583117327389999</v>
      </c>
      <c r="H94" s="18">
        <v>11.913293186180001</v>
      </c>
      <c r="I94" s="18">
        <v>10.92031154372</v>
      </c>
      <c r="J94" s="18">
        <v>10.322381277930001</v>
      </c>
      <c r="K94" s="18">
        <v>9.8417333538600005</v>
      </c>
      <c r="L94" s="18">
        <v>9.4645974571899991</v>
      </c>
      <c r="M94" s="18">
        <v>9.4069936069499995</v>
      </c>
    </row>
    <row r="95" spans="1:13" s="15" customFormat="1" hidden="1" outlineLevel="4" x14ac:dyDescent="0.35">
      <c r="A95" s="20" t="s">
        <v>2</v>
      </c>
      <c r="B95" s="18">
        <v>12.149677531449999</v>
      </c>
      <c r="C95" s="18">
        <v>11.23182848656</v>
      </c>
      <c r="D95" s="18">
        <v>10.229034313090001</v>
      </c>
      <c r="E95" s="18">
        <v>9.02238641802</v>
      </c>
      <c r="F95" s="18">
        <v>7.8891735870500002</v>
      </c>
      <c r="G95" s="18">
        <v>6.7877019494199997</v>
      </c>
      <c r="H95" s="18">
        <v>5.8477529396700003</v>
      </c>
      <c r="I95" s="18">
        <v>5.0765840712300001</v>
      </c>
      <c r="J95" s="18">
        <v>4.2599376254600001</v>
      </c>
      <c r="K95" s="18">
        <v>3.7933052139100001</v>
      </c>
      <c r="L95" s="18">
        <v>3.3741378722299999</v>
      </c>
      <c r="M95" s="18">
        <v>2.9634893584899999</v>
      </c>
    </row>
    <row r="96" spans="1:13" s="15" customFormat="1" hidden="1" outlineLevel="4" x14ac:dyDescent="0.35">
      <c r="A96" s="20" t="s">
        <v>5</v>
      </c>
      <c r="B96" s="18">
        <v>43.002806942639999</v>
      </c>
      <c r="C96" s="18">
        <v>43.441570910990002</v>
      </c>
      <c r="D96" s="18">
        <v>39.547400509070002</v>
      </c>
      <c r="E96" s="18">
        <v>33.491747123970001</v>
      </c>
      <c r="F96" s="18">
        <v>27.389604675040001</v>
      </c>
      <c r="G96" s="18">
        <v>21.33688346233</v>
      </c>
      <c r="H96" s="18">
        <v>8.9095934951300002</v>
      </c>
      <c r="I96" s="18">
        <v>5.66094835062</v>
      </c>
      <c r="J96" s="18">
        <v>5.4364530571599996</v>
      </c>
      <c r="K96" s="18">
        <v>5.4400664882200003</v>
      </c>
      <c r="L96" s="18">
        <v>5.4400664882200003</v>
      </c>
      <c r="M96" s="18">
        <v>5.4528341437099996</v>
      </c>
    </row>
    <row r="97" spans="1:13" s="25" customFormat="1" outlineLevel="2" x14ac:dyDescent="0.35">
      <c r="A97" s="27" t="s">
        <v>21</v>
      </c>
      <c r="B97" s="27">
        <f t="shared" ref="B97:M97" si="34">B98+B101+B107</f>
        <v>183.30289388181001</v>
      </c>
      <c r="C97" s="27">
        <f t="shared" si="34"/>
        <v>314.57757419789999</v>
      </c>
      <c r="D97" s="27">
        <f t="shared" si="34"/>
        <v>303.84667660209999</v>
      </c>
      <c r="E97" s="27">
        <f t="shared" si="34"/>
        <v>304.45644491924998</v>
      </c>
      <c r="F97" s="27">
        <f t="shared" si="34"/>
        <v>289.39370735118001</v>
      </c>
      <c r="G97" s="27">
        <f t="shared" si="34"/>
        <v>262.86331360438999</v>
      </c>
      <c r="H97" s="27">
        <f t="shared" si="34"/>
        <v>290.04507286575</v>
      </c>
      <c r="I97" s="27">
        <f t="shared" si="34"/>
        <v>196.61473965305998</v>
      </c>
      <c r="J97" s="27">
        <f t="shared" si="34"/>
        <v>133.09854907016</v>
      </c>
      <c r="K97" s="27">
        <f t="shared" si="34"/>
        <v>134.74400326720001</v>
      </c>
      <c r="L97" s="27">
        <f t="shared" si="34"/>
        <v>206.94668495016998</v>
      </c>
      <c r="M97" s="27">
        <f t="shared" si="34"/>
        <v>70.570647776019996</v>
      </c>
    </row>
    <row r="98" spans="1:13" s="15" customFormat="1" outlineLevel="3" collapsed="1" x14ac:dyDescent="0.35">
      <c r="A98" s="19" t="s">
        <v>23</v>
      </c>
      <c r="B98" s="18">
        <f t="shared" ref="B98:M98" si="35">SUM(B99:B100)</f>
        <v>73.192763890969999</v>
      </c>
      <c r="C98" s="18">
        <f t="shared" si="35"/>
        <v>105.33040677171</v>
      </c>
      <c r="D98" s="18">
        <f t="shared" si="35"/>
        <v>62.42769999307</v>
      </c>
      <c r="E98" s="18">
        <f t="shared" si="35"/>
        <v>107.71328383971</v>
      </c>
      <c r="F98" s="18">
        <f t="shared" si="35"/>
        <v>56.811740704820004</v>
      </c>
      <c r="G98" s="18">
        <f t="shared" si="35"/>
        <v>67.519999898720002</v>
      </c>
      <c r="H98" s="18">
        <f t="shared" si="35"/>
        <v>73.849999889230006</v>
      </c>
      <c r="I98" s="18">
        <f t="shared" si="35"/>
        <v>58.024999912959998</v>
      </c>
      <c r="J98" s="18">
        <f t="shared" si="35"/>
        <v>63.299999905059998</v>
      </c>
      <c r="K98" s="18">
        <f t="shared" si="35"/>
        <v>63.299999905059998</v>
      </c>
      <c r="L98" s="18">
        <f t="shared" si="35"/>
        <v>109.71999983542</v>
      </c>
      <c r="M98" s="18">
        <f t="shared" si="35"/>
        <v>0</v>
      </c>
    </row>
    <row r="99" spans="1:13" s="15" customFormat="1" hidden="1" outlineLevel="4" x14ac:dyDescent="0.35">
      <c r="A99" s="20" t="s">
        <v>1</v>
      </c>
      <c r="B99" s="18">
        <v>16.00201577676</v>
      </c>
      <c r="C99" s="18">
        <v>17.172201503939998</v>
      </c>
      <c r="D99" s="18">
        <v>6.3486686771900001</v>
      </c>
      <c r="E99" s="18">
        <v>52.096215923140001</v>
      </c>
      <c r="F99" s="18">
        <v>1.6495465875599999</v>
      </c>
      <c r="G99" s="18">
        <v>0</v>
      </c>
      <c r="H99" s="18"/>
      <c r="I99" s="18">
        <v>58.024999912959998</v>
      </c>
      <c r="J99" s="18"/>
      <c r="K99" s="18"/>
      <c r="L99" s="18"/>
      <c r="M99" s="18"/>
    </row>
    <row r="100" spans="1:13" s="15" customFormat="1" hidden="1" outlineLevel="4" x14ac:dyDescent="0.35">
      <c r="A100" s="20" t="s">
        <v>2</v>
      </c>
      <c r="B100" s="18">
        <v>57.190748114210002</v>
      </c>
      <c r="C100" s="18">
        <v>88.158205267770001</v>
      </c>
      <c r="D100" s="18">
        <v>56.079031315880002</v>
      </c>
      <c r="E100" s="18">
        <v>55.617067916570001</v>
      </c>
      <c r="F100" s="18">
        <v>55.16219411726</v>
      </c>
      <c r="G100" s="18">
        <v>67.519999898720002</v>
      </c>
      <c r="H100" s="18">
        <v>73.849999889230006</v>
      </c>
      <c r="I100" s="18"/>
      <c r="J100" s="18">
        <v>63.299999905059998</v>
      </c>
      <c r="K100" s="18">
        <v>63.299999905059998</v>
      </c>
      <c r="L100" s="18">
        <v>109.71999983542</v>
      </c>
      <c r="M100" s="18"/>
    </row>
    <row r="101" spans="1:13" s="15" customFormat="1" outlineLevel="3" collapsed="1" x14ac:dyDescent="0.35">
      <c r="A101" s="19" t="s">
        <v>26</v>
      </c>
      <c r="B101" s="18">
        <f t="shared" ref="B101:M101" si="36">SUM(B102:B106)</f>
        <v>5.1211419948200003</v>
      </c>
      <c r="C101" s="18">
        <f t="shared" si="36"/>
        <v>7.77921501409</v>
      </c>
      <c r="D101" s="18">
        <f t="shared" si="36"/>
        <v>39.623668091630002</v>
      </c>
      <c r="E101" s="18">
        <f t="shared" si="36"/>
        <v>31.40571316462</v>
      </c>
      <c r="F101" s="18">
        <f t="shared" si="36"/>
        <v>32.010462501959999</v>
      </c>
      <c r="G101" s="18">
        <f t="shared" si="36"/>
        <v>33.170962503929999</v>
      </c>
      <c r="H101" s="18">
        <f t="shared" si="36"/>
        <v>32.28833526935</v>
      </c>
      <c r="I101" s="18">
        <f t="shared" si="36"/>
        <v>46.447249227009998</v>
      </c>
      <c r="J101" s="18">
        <f t="shared" si="36"/>
        <v>17.802492163309999</v>
      </c>
      <c r="K101" s="18">
        <f t="shared" si="36"/>
        <v>10.941066598999999</v>
      </c>
      <c r="L101" s="18">
        <f t="shared" si="36"/>
        <v>9.1844152242399986</v>
      </c>
      <c r="M101" s="18">
        <f t="shared" si="36"/>
        <v>7.9628795767799998</v>
      </c>
    </row>
    <row r="102" spans="1:13" s="15" customFormat="1" hidden="1" outlineLevel="4" x14ac:dyDescent="0.35">
      <c r="A102" s="20" t="s">
        <v>6</v>
      </c>
      <c r="B102" s="18"/>
      <c r="C102" s="18">
        <v>2.8133333290000002</v>
      </c>
      <c r="D102" s="18">
        <v>31.790666618749999</v>
      </c>
      <c r="E102" s="18">
        <v>21.662666633939999</v>
      </c>
      <c r="F102" s="18">
        <v>21.662666633939999</v>
      </c>
      <c r="G102" s="18">
        <v>21.662666633939999</v>
      </c>
      <c r="H102" s="18">
        <v>21.662666633939999</v>
      </c>
      <c r="I102" s="18">
        <v>18.849333306289999</v>
      </c>
      <c r="J102" s="18">
        <v>6.7519999898699998</v>
      </c>
      <c r="K102" s="18"/>
      <c r="L102" s="18"/>
      <c r="M102" s="18"/>
    </row>
    <row r="103" spans="1:13" s="15" customFormat="1" hidden="1" outlineLevel="4" x14ac:dyDescent="0.35">
      <c r="A103" s="20" t="s">
        <v>1</v>
      </c>
      <c r="B103" s="18">
        <v>2.6401199372100002</v>
      </c>
      <c r="C103" s="18">
        <v>2.5565398536899999</v>
      </c>
      <c r="D103" s="18">
        <v>4.6486306805800002</v>
      </c>
      <c r="E103" s="18">
        <v>6.5586757383799998</v>
      </c>
      <c r="F103" s="18">
        <v>7.1634250757200002</v>
      </c>
      <c r="G103" s="18">
        <v>8.3239250776899993</v>
      </c>
      <c r="H103" s="18">
        <v>7.4412978431100001</v>
      </c>
      <c r="I103" s="18">
        <v>6.2958697512899997</v>
      </c>
      <c r="J103" s="18">
        <v>6.3246892080999997</v>
      </c>
      <c r="K103" s="18">
        <v>6.3549599476900003</v>
      </c>
      <c r="L103" s="18">
        <v>4.9266522556399996</v>
      </c>
      <c r="M103" s="18">
        <v>4.9266522556399996</v>
      </c>
    </row>
    <row r="104" spans="1:13" s="15" customFormat="1" hidden="1" outlineLevel="4" x14ac:dyDescent="0.35">
      <c r="A104" s="20" t="s">
        <v>4</v>
      </c>
      <c r="B104" s="18">
        <v>0.28797390832999997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1:13" s="15" customFormat="1" hidden="1" outlineLevel="4" x14ac:dyDescent="0.35">
      <c r="A105" s="20" t="s">
        <v>3</v>
      </c>
      <c r="B105" s="18">
        <v>2.19304814928</v>
      </c>
      <c r="C105" s="18">
        <v>2.4093418313999999</v>
      </c>
      <c r="D105" s="18">
        <v>3.1843707923000002</v>
      </c>
      <c r="E105" s="18">
        <v>3.1843707923000002</v>
      </c>
      <c r="F105" s="18">
        <v>3.1843707923000002</v>
      </c>
      <c r="G105" s="18">
        <v>3.1843707923000002</v>
      </c>
      <c r="H105" s="18">
        <v>3.1843707923000002</v>
      </c>
      <c r="I105" s="18">
        <v>4.7258033704600004</v>
      </c>
      <c r="J105" s="18">
        <v>4.7258029653399998</v>
      </c>
      <c r="K105" s="18">
        <v>4.5861066513099997</v>
      </c>
      <c r="L105" s="18">
        <v>4.2577629685999998</v>
      </c>
      <c r="M105" s="18">
        <v>3.0362273211400002</v>
      </c>
    </row>
    <row r="106" spans="1:13" s="15" customFormat="1" hidden="1" outlineLevel="4" x14ac:dyDescent="0.35">
      <c r="A106" s="20" t="s">
        <v>2</v>
      </c>
      <c r="B106" s="18"/>
      <c r="C106" s="18"/>
      <c r="D106" s="18"/>
      <c r="E106" s="18"/>
      <c r="F106" s="18"/>
      <c r="G106" s="18"/>
      <c r="H106" s="18"/>
      <c r="I106" s="18">
        <v>16.57624279897</v>
      </c>
      <c r="J106" s="18"/>
      <c r="K106" s="18"/>
      <c r="L106" s="18"/>
      <c r="M106" s="18"/>
    </row>
    <row r="107" spans="1:13" s="15" customFormat="1" outlineLevel="3" collapsed="1" x14ac:dyDescent="0.35">
      <c r="A107" s="19" t="s">
        <v>25</v>
      </c>
      <c r="B107" s="18">
        <f t="shared" ref="B107:M107" si="37">SUM(B108:B110)</f>
        <v>104.98898799602</v>
      </c>
      <c r="C107" s="18">
        <f t="shared" si="37"/>
        <v>201.46795241209998</v>
      </c>
      <c r="D107" s="18">
        <f t="shared" si="37"/>
        <v>201.7953085174</v>
      </c>
      <c r="E107" s="18">
        <f t="shared" si="37"/>
        <v>165.33744791492001</v>
      </c>
      <c r="F107" s="18">
        <f t="shared" si="37"/>
        <v>200.5715041444</v>
      </c>
      <c r="G107" s="18">
        <f t="shared" si="37"/>
        <v>162.17235120174001</v>
      </c>
      <c r="H107" s="18">
        <f t="shared" si="37"/>
        <v>183.90673770717001</v>
      </c>
      <c r="I107" s="18">
        <f t="shared" si="37"/>
        <v>92.142490513089996</v>
      </c>
      <c r="J107" s="18">
        <f t="shared" si="37"/>
        <v>51.99605700179</v>
      </c>
      <c r="K107" s="18">
        <f t="shared" si="37"/>
        <v>60.502936763139999</v>
      </c>
      <c r="L107" s="18">
        <f t="shared" si="37"/>
        <v>88.042269890509999</v>
      </c>
      <c r="M107" s="18">
        <f t="shared" si="37"/>
        <v>62.607768199239999</v>
      </c>
    </row>
    <row r="108" spans="1:13" s="15" customFormat="1" hidden="1" outlineLevel="4" x14ac:dyDescent="0.35">
      <c r="A108" s="20" t="s">
        <v>1</v>
      </c>
      <c r="B108" s="18">
        <v>13.49161024787</v>
      </c>
      <c r="C108" s="18">
        <v>22.138751555079999</v>
      </c>
      <c r="D108" s="18">
        <v>29.315739563720001</v>
      </c>
      <c r="E108" s="18">
        <v>29.257620783779998</v>
      </c>
      <c r="F108" s="18">
        <v>64.536820738749995</v>
      </c>
      <c r="G108" s="18">
        <v>28.702042474270002</v>
      </c>
      <c r="H108" s="18">
        <v>54.182207825319999</v>
      </c>
      <c r="I108" s="18">
        <v>48.55931327031</v>
      </c>
      <c r="J108" s="18">
        <v>40.122537802220002</v>
      </c>
      <c r="K108" s="18">
        <v>50.353006530499997</v>
      </c>
      <c r="L108" s="18">
        <v>78.096693157570002</v>
      </c>
      <c r="M108" s="18">
        <v>52.662191466300001</v>
      </c>
    </row>
    <row r="109" spans="1:13" s="15" customFormat="1" hidden="1" outlineLevel="4" x14ac:dyDescent="0.35">
      <c r="A109" s="20" t="s">
        <v>2</v>
      </c>
      <c r="B109" s="18">
        <v>25.310391485389999</v>
      </c>
      <c r="C109" s="18">
        <v>25.115327776360001</v>
      </c>
      <c r="D109" s="18">
        <v>26.44290854846</v>
      </c>
      <c r="E109" s="18">
        <v>25.859493547220001</v>
      </c>
      <c r="F109" s="18">
        <v>25.814349821730001</v>
      </c>
      <c r="G109" s="18">
        <v>23.24997514355</v>
      </c>
      <c r="H109" s="18">
        <v>19.504196297930001</v>
      </c>
      <c r="I109" s="18">
        <v>16.028093842240001</v>
      </c>
      <c r="J109" s="18">
        <v>11.87351919957</v>
      </c>
      <c r="K109" s="18">
        <v>10.149930232639999</v>
      </c>
      <c r="L109" s="18">
        <v>9.9455767329399993</v>
      </c>
      <c r="M109" s="18">
        <v>9.9455767329399993</v>
      </c>
    </row>
    <row r="110" spans="1:13" s="15" customFormat="1" hidden="1" outlineLevel="4" x14ac:dyDescent="0.35">
      <c r="A110" s="20" t="s">
        <v>5</v>
      </c>
      <c r="B110" s="18">
        <v>66.186986262760001</v>
      </c>
      <c r="C110" s="18">
        <v>154.21387308065999</v>
      </c>
      <c r="D110" s="18">
        <v>146.03666040522</v>
      </c>
      <c r="E110" s="18">
        <v>110.22033358392</v>
      </c>
      <c r="F110" s="18">
        <v>110.22033358392</v>
      </c>
      <c r="G110" s="18">
        <v>110.22033358392</v>
      </c>
      <c r="H110" s="18">
        <v>110.22033358392</v>
      </c>
      <c r="I110" s="18">
        <v>27.555083400539999</v>
      </c>
      <c r="J110" s="18"/>
      <c r="K110" s="18"/>
      <c r="L110" s="18"/>
      <c r="M110" s="18"/>
    </row>
    <row r="111" spans="1:13" s="15" customFormat="1" x14ac:dyDescent="0.35">
      <c r="A111" s="16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</row>
    <row r="112" spans="1:13" s="22" customFormat="1" x14ac:dyDescent="0.35">
      <c r="A112" s="21"/>
      <c r="B112" s="21">
        <v>2037</v>
      </c>
      <c r="C112" s="21">
        <v>2038</v>
      </c>
      <c r="D112" s="21">
        <v>2039</v>
      </c>
      <c r="E112" s="21">
        <v>2040</v>
      </c>
      <c r="F112" s="21">
        <v>2041</v>
      </c>
      <c r="G112" s="21">
        <v>2042</v>
      </c>
      <c r="H112" s="21">
        <v>2043</v>
      </c>
      <c r="I112" s="21">
        <v>2044</v>
      </c>
      <c r="J112" s="21">
        <v>2045</v>
      </c>
      <c r="K112" s="21">
        <v>2046</v>
      </c>
      <c r="L112" s="21">
        <v>2047</v>
      </c>
      <c r="M112" s="21">
        <v>2048</v>
      </c>
    </row>
    <row r="113" spans="1:13" s="25" customFormat="1" x14ac:dyDescent="0.35">
      <c r="A113" s="23" t="s">
        <v>15</v>
      </c>
      <c r="B113" s="24">
        <f t="shared" ref="B113:M113" si="38">B114+B131</f>
        <v>251.32056310437002</v>
      </c>
      <c r="C113" s="24">
        <f t="shared" si="38"/>
        <v>98.977776747279989</v>
      </c>
      <c r="D113" s="24">
        <f t="shared" si="38"/>
        <v>93.579284268350008</v>
      </c>
      <c r="E113" s="24">
        <f t="shared" si="38"/>
        <v>111.61715098166</v>
      </c>
      <c r="F113" s="24">
        <f t="shared" si="38"/>
        <v>63.476987111570004</v>
      </c>
      <c r="G113" s="24">
        <f t="shared" si="38"/>
        <v>151.79799285414001</v>
      </c>
      <c r="H113" s="24">
        <f t="shared" si="38"/>
        <v>53.814405817919997</v>
      </c>
      <c r="I113" s="24">
        <f t="shared" si="38"/>
        <v>52.243245253140003</v>
      </c>
      <c r="J113" s="24">
        <f t="shared" si="38"/>
        <v>50.778646396230002</v>
      </c>
      <c r="K113" s="24">
        <f t="shared" si="38"/>
        <v>48.675501278420001</v>
      </c>
      <c r="L113" s="24">
        <f t="shared" si="38"/>
        <v>46.593855942659999</v>
      </c>
      <c r="M113" s="24">
        <f t="shared" si="38"/>
        <v>32.311102054929997</v>
      </c>
    </row>
    <row r="114" spans="1:13" s="25" customFormat="1" outlineLevel="1" x14ac:dyDescent="0.35">
      <c r="A114" s="26" t="s">
        <v>16</v>
      </c>
      <c r="B114" s="26">
        <f t="shared" ref="B114:M114" si="39">B115+B124</f>
        <v>168.64143599900001</v>
      </c>
      <c r="C114" s="26">
        <f t="shared" si="39"/>
        <v>49.364736782999998</v>
      </c>
      <c r="D114" s="26">
        <f t="shared" si="39"/>
        <v>46.788037567000003</v>
      </c>
      <c r="E114" s="26">
        <f t="shared" si="39"/>
        <v>44.211338350999995</v>
      </c>
      <c r="F114" s="26">
        <f t="shared" si="39"/>
        <v>26.634639135</v>
      </c>
      <c r="G114" s="26">
        <f t="shared" si="39"/>
        <v>25.557939918999999</v>
      </c>
      <c r="H114" s="26">
        <f t="shared" si="39"/>
        <v>24.481240703000001</v>
      </c>
      <c r="I114" s="26">
        <f t="shared" si="39"/>
        <v>23.404541487000003</v>
      </c>
      <c r="J114" s="26">
        <f t="shared" si="39"/>
        <v>22.327842271000002</v>
      </c>
      <c r="K114" s="26">
        <f t="shared" si="39"/>
        <v>21.251143055</v>
      </c>
      <c r="L114" s="26">
        <f t="shared" si="39"/>
        <v>20.174450839000002</v>
      </c>
      <c r="M114" s="26">
        <f t="shared" si="39"/>
        <v>7</v>
      </c>
    </row>
    <row r="115" spans="1:13" s="25" customFormat="1" outlineLevel="2" x14ac:dyDescent="0.35">
      <c r="A115" s="27" t="s">
        <v>17</v>
      </c>
      <c r="B115" s="27">
        <f t="shared" ref="B115:M115" si="40">B116+B118+B120</f>
        <v>36.543691999000004</v>
      </c>
      <c r="C115" s="27">
        <f t="shared" si="40"/>
        <v>22.266992782999999</v>
      </c>
      <c r="D115" s="27">
        <f t="shared" si="40"/>
        <v>19.690293567000001</v>
      </c>
      <c r="E115" s="27">
        <f t="shared" si="40"/>
        <v>17.113594351</v>
      </c>
      <c r="F115" s="27">
        <f t="shared" si="40"/>
        <v>14.536895135</v>
      </c>
      <c r="G115" s="27">
        <f t="shared" si="40"/>
        <v>13.460195919</v>
      </c>
      <c r="H115" s="27">
        <f t="shared" si="40"/>
        <v>12.383496703</v>
      </c>
      <c r="I115" s="27">
        <f t="shared" si="40"/>
        <v>11.306797487000001</v>
      </c>
      <c r="J115" s="27">
        <f t="shared" si="40"/>
        <v>10.230098270999999</v>
      </c>
      <c r="K115" s="27">
        <f t="shared" si="40"/>
        <v>9.1533990549999995</v>
      </c>
      <c r="L115" s="27">
        <f t="shared" si="40"/>
        <v>8.0766998389999998</v>
      </c>
      <c r="M115" s="27">
        <f t="shared" si="40"/>
        <v>7</v>
      </c>
    </row>
    <row r="116" spans="1:13" s="15" customFormat="1" outlineLevel="3" collapsed="1" x14ac:dyDescent="0.35">
      <c r="A116" s="36" t="s">
        <v>18</v>
      </c>
      <c r="B116" s="18">
        <f t="shared" ref="B116:M116" si="41">SUM(B117:B117)</f>
        <v>0</v>
      </c>
      <c r="C116" s="18">
        <f t="shared" si="41"/>
        <v>0</v>
      </c>
      <c r="D116" s="18">
        <f t="shared" si="41"/>
        <v>0</v>
      </c>
      <c r="E116" s="18">
        <f t="shared" si="41"/>
        <v>0</v>
      </c>
      <c r="F116" s="18">
        <f t="shared" si="41"/>
        <v>0</v>
      </c>
      <c r="G116" s="18">
        <f t="shared" si="41"/>
        <v>0</v>
      </c>
      <c r="H116" s="18">
        <f t="shared" si="41"/>
        <v>0</v>
      </c>
      <c r="I116" s="18">
        <f t="shared" si="41"/>
        <v>0</v>
      </c>
      <c r="J116" s="18">
        <f t="shared" si="41"/>
        <v>0</v>
      </c>
      <c r="K116" s="18">
        <f t="shared" si="41"/>
        <v>0</v>
      </c>
      <c r="L116" s="18">
        <f t="shared" si="41"/>
        <v>0</v>
      </c>
      <c r="M116" s="18">
        <f t="shared" si="41"/>
        <v>0</v>
      </c>
    </row>
    <row r="117" spans="1:13" s="15" customFormat="1" hidden="1" outlineLevel="4" x14ac:dyDescent="0.35">
      <c r="A117" s="20" t="s">
        <v>0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3" s="15" customFormat="1" outlineLevel="3" collapsed="1" x14ac:dyDescent="0.35">
      <c r="A118" s="19" t="s">
        <v>19</v>
      </c>
      <c r="B118" s="18">
        <f t="shared" ref="B118:M118" si="42">SUM(B119:B119)</f>
        <v>0</v>
      </c>
      <c r="C118" s="18">
        <f t="shared" si="42"/>
        <v>0</v>
      </c>
      <c r="D118" s="18">
        <f t="shared" si="42"/>
        <v>0</v>
      </c>
      <c r="E118" s="18">
        <f t="shared" si="42"/>
        <v>0</v>
      </c>
      <c r="F118" s="18">
        <f t="shared" si="42"/>
        <v>0</v>
      </c>
      <c r="G118" s="18">
        <f t="shared" si="42"/>
        <v>0</v>
      </c>
      <c r="H118" s="18">
        <f t="shared" si="42"/>
        <v>0</v>
      </c>
      <c r="I118" s="18">
        <f t="shared" si="42"/>
        <v>0</v>
      </c>
      <c r="J118" s="18">
        <f t="shared" si="42"/>
        <v>0</v>
      </c>
      <c r="K118" s="18">
        <f t="shared" si="42"/>
        <v>0</v>
      </c>
      <c r="L118" s="18">
        <f t="shared" si="42"/>
        <v>0</v>
      </c>
      <c r="M118" s="18">
        <f t="shared" si="42"/>
        <v>0</v>
      </c>
    </row>
    <row r="119" spans="1:13" s="15" customFormat="1" hidden="1" outlineLevel="4" x14ac:dyDescent="0.35">
      <c r="A119" s="20" t="s">
        <v>0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</row>
    <row r="120" spans="1:13" s="15" customFormat="1" outlineLevel="3" collapsed="1" x14ac:dyDescent="0.35">
      <c r="A120" s="19" t="s">
        <v>20</v>
      </c>
      <c r="B120" s="18">
        <f t="shared" ref="B120:M120" si="43">SUM(B121:B123)</f>
        <v>36.543691999000004</v>
      </c>
      <c r="C120" s="18">
        <f t="shared" si="43"/>
        <v>22.266992782999999</v>
      </c>
      <c r="D120" s="18">
        <f t="shared" si="43"/>
        <v>19.690293567000001</v>
      </c>
      <c r="E120" s="18">
        <f t="shared" si="43"/>
        <v>17.113594351</v>
      </c>
      <c r="F120" s="18">
        <f t="shared" si="43"/>
        <v>14.536895135</v>
      </c>
      <c r="G120" s="18">
        <f t="shared" si="43"/>
        <v>13.460195919</v>
      </c>
      <c r="H120" s="18">
        <f t="shared" si="43"/>
        <v>12.383496703</v>
      </c>
      <c r="I120" s="18">
        <f t="shared" si="43"/>
        <v>11.306797487000001</v>
      </c>
      <c r="J120" s="18">
        <f t="shared" si="43"/>
        <v>10.230098270999999</v>
      </c>
      <c r="K120" s="18">
        <f t="shared" si="43"/>
        <v>9.1533990549999995</v>
      </c>
      <c r="L120" s="18">
        <f t="shared" si="43"/>
        <v>8.0766998389999998</v>
      </c>
      <c r="M120" s="18">
        <f t="shared" si="43"/>
        <v>7</v>
      </c>
    </row>
    <row r="121" spans="1:13" s="15" customFormat="1" hidden="1" outlineLevel="4" x14ac:dyDescent="0.35">
      <c r="A121" s="20" t="s">
        <v>1</v>
      </c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1:13" s="15" customFormat="1" hidden="1" outlineLevel="4" x14ac:dyDescent="0.35">
      <c r="A122" s="20" t="s">
        <v>0</v>
      </c>
      <c r="B122" s="18">
        <v>36.543691999000004</v>
      </c>
      <c r="C122" s="18">
        <v>22.266992782999999</v>
      </c>
      <c r="D122" s="18">
        <v>19.690293567000001</v>
      </c>
      <c r="E122" s="18">
        <v>17.113594351</v>
      </c>
      <c r="F122" s="18">
        <v>14.536895135</v>
      </c>
      <c r="G122" s="18">
        <v>13.460195919</v>
      </c>
      <c r="H122" s="18">
        <v>12.383496703</v>
      </c>
      <c r="I122" s="18">
        <v>11.306797487000001</v>
      </c>
      <c r="J122" s="18">
        <v>10.230098270999999</v>
      </c>
      <c r="K122" s="18">
        <v>9.1533990549999995</v>
      </c>
      <c r="L122" s="18">
        <v>8.0766998389999998</v>
      </c>
      <c r="M122" s="18">
        <v>7</v>
      </c>
    </row>
    <row r="123" spans="1:13" s="15" customFormat="1" hidden="1" outlineLevel="4" x14ac:dyDescent="0.35">
      <c r="A123" s="20" t="s">
        <v>2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</row>
    <row r="124" spans="1:13" s="25" customFormat="1" outlineLevel="2" x14ac:dyDescent="0.35">
      <c r="A124" s="27" t="s">
        <v>21</v>
      </c>
      <c r="B124" s="27">
        <f t="shared" ref="B124:M124" si="44">B125+B127</f>
        <v>132.09774400000001</v>
      </c>
      <c r="C124" s="27">
        <f t="shared" si="44"/>
        <v>27.097743999999999</v>
      </c>
      <c r="D124" s="27">
        <f t="shared" si="44"/>
        <v>27.097743999999999</v>
      </c>
      <c r="E124" s="27">
        <f t="shared" si="44"/>
        <v>27.097743999999999</v>
      </c>
      <c r="F124" s="27">
        <f t="shared" si="44"/>
        <v>12.097744</v>
      </c>
      <c r="G124" s="27">
        <f t="shared" si="44"/>
        <v>12.097744</v>
      </c>
      <c r="H124" s="27">
        <f t="shared" si="44"/>
        <v>12.097744</v>
      </c>
      <c r="I124" s="27">
        <f t="shared" si="44"/>
        <v>12.097744</v>
      </c>
      <c r="J124" s="27">
        <f t="shared" si="44"/>
        <v>12.097744</v>
      </c>
      <c r="K124" s="27">
        <f t="shared" si="44"/>
        <v>12.097744</v>
      </c>
      <c r="L124" s="27">
        <f t="shared" si="44"/>
        <v>12.097751000000001</v>
      </c>
      <c r="M124" s="27">
        <f t="shared" si="44"/>
        <v>0</v>
      </c>
    </row>
    <row r="125" spans="1:13" s="15" customFormat="1" outlineLevel="3" collapsed="1" x14ac:dyDescent="0.35">
      <c r="A125" s="19" t="s">
        <v>19</v>
      </c>
      <c r="B125" s="18">
        <f t="shared" ref="B125:M125" si="45">SUM(B126:B126)</f>
        <v>0</v>
      </c>
      <c r="C125" s="18">
        <f t="shared" si="45"/>
        <v>0</v>
      </c>
      <c r="D125" s="18">
        <f t="shared" si="45"/>
        <v>0</v>
      </c>
      <c r="E125" s="18">
        <f t="shared" si="45"/>
        <v>0</v>
      </c>
      <c r="F125" s="18">
        <f t="shared" si="45"/>
        <v>0</v>
      </c>
      <c r="G125" s="18">
        <f t="shared" si="45"/>
        <v>0</v>
      </c>
      <c r="H125" s="18">
        <f t="shared" si="45"/>
        <v>0</v>
      </c>
      <c r="I125" s="18">
        <f t="shared" si="45"/>
        <v>0</v>
      </c>
      <c r="J125" s="18">
        <f t="shared" si="45"/>
        <v>0</v>
      </c>
      <c r="K125" s="18">
        <f t="shared" si="45"/>
        <v>0</v>
      </c>
      <c r="L125" s="18">
        <f t="shared" si="45"/>
        <v>0</v>
      </c>
      <c r="M125" s="18">
        <f t="shared" si="45"/>
        <v>0</v>
      </c>
    </row>
    <row r="126" spans="1:13" s="15" customFormat="1" hidden="1" outlineLevel="4" x14ac:dyDescent="0.35">
      <c r="A126" s="20" t="s">
        <v>0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</row>
    <row r="127" spans="1:13" s="15" customFormat="1" outlineLevel="3" collapsed="1" x14ac:dyDescent="0.35">
      <c r="A127" s="19" t="s">
        <v>20</v>
      </c>
      <c r="B127" s="18">
        <f t="shared" ref="B127:M127" si="46">SUM(B128:B130)</f>
        <v>132.09774400000001</v>
      </c>
      <c r="C127" s="18">
        <f t="shared" si="46"/>
        <v>27.097743999999999</v>
      </c>
      <c r="D127" s="18">
        <f t="shared" si="46"/>
        <v>27.097743999999999</v>
      </c>
      <c r="E127" s="18">
        <f t="shared" si="46"/>
        <v>27.097743999999999</v>
      </c>
      <c r="F127" s="18">
        <f t="shared" si="46"/>
        <v>12.097744</v>
      </c>
      <c r="G127" s="18">
        <f t="shared" si="46"/>
        <v>12.097744</v>
      </c>
      <c r="H127" s="18">
        <f t="shared" si="46"/>
        <v>12.097744</v>
      </c>
      <c r="I127" s="18">
        <f t="shared" si="46"/>
        <v>12.097744</v>
      </c>
      <c r="J127" s="18">
        <f t="shared" si="46"/>
        <v>12.097744</v>
      </c>
      <c r="K127" s="18">
        <f t="shared" si="46"/>
        <v>12.097744</v>
      </c>
      <c r="L127" s="18">
        <f t="shared" si="46"/>
        <v>12.097751000000001</v>
      </c>
      <c r="M127" s="18">
        <f t="shared" si="46"/>
        <v>0</v>
      </c>
    </row>
    <row r="128" spans="1:13" s="15" customFormat="1" hidden="1" outlineLevel="4" x14ac:dyDescent="0.35">
      <c r="A128" s="20" t="s">
        <v>1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</row>
    <row r="129" spans="1:13" s="15" customFormat="1" hidden="1" outlineLevel="4" x14ac:dyDescent="0.35">
      <c r="A129" s="20" t="s">
        <v>0</v>
      </c>
      <c r="B129" s="18">
        <v>132.09774400000001</v>
      </c>
      <c r="C129" s="18">
        <v>27.097743999999999</v>
      </c>
      <c r="D129" s="18">
        <v>27.097743999999999</v>
      </c>
      <c r="E129" s="18">
        <v>27.097743999999999</v>
      </c>
      <c r="F129" s="18">
        <v>12.097744</v>
      </c>
      <c r="G129" s="18">
        <v>12.097744</v>
      </c>
      <c r="H129" s="18">
        <v>12.097744</v>
      </c>
      <c r="I129" s="18">
        <v>12.097744</v>
      </c>
      <c r="J129" s="18">
        <v>12.097744</v>
      </c>
      <c r="K129" s="18">
        <v>12.097744</v>
      </c>
      <c r="L129" s="18">
        <v>12.097751000000001</v>
      </c>
      <c r="M129" s="18"/>
    </row>
    <row r="130" spans="1:13" s="15" customFormat="1" hidden="1" outlineLevel="4" x14ac:dyDescent="0.35">
      <c r="A130" s="20" t="s">
        <v>2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</row>
    <row r="131" spans="1:13" s="25" customFormat="1" outlineLevel="1" x14ac:dyDescent="0.35">
      <c r="A131" s="26" t="s">
        <v>22</v>
      </c>
      <c r="B131" s="26">
        <f t="shared" ref="B131:M131" si="47">B132+B151</f>
        <v>82.67912710537</v>
      </c>
      <c r="C131" s="26">
        <f t="shared" si="47"/>
        <v>49.613039964279999</v>
      </c>
      <c r="D131" s="26">
        <f t="shared" si="47"/>
        <v>46.791246701350005</v>
      </c>
      <c r="E131" s="26">
        <f t="shared" si="47"/>
        <v>67.405812630660009</v>
      </c>
      <c r="F131" s="26">
        <f t="shared" si="47"/>
        <v>36.842347976570004</v>
      </c>
      <c r="G131" s="26">
        <f t="shared" si="47"/>
        <v>126.24005293514001</v>
      </c>
      <c r="H131" s="26">
        <f t="shared" si="47"/>
        <v>29.333165114919996</v>
      </c>
      <c r="I131" s="26">
        <f t="shared" si="47"/>
        <v>28.838703766140004</v>
      </c>
      <c r="J131" s="26">
        <f t="shared" si="47"/>
        <v>28.45080412523</v>
      </c>
      <c r="K131" s="26">
        <f t="shared" si="47"/>
        <v>27.424358223420001</v>
      </c>
      <c r="L131" s="26">
        <f t="shared" si="47"/>
        <v>26.419405103660001</v>
      </c>
      <c r="M131" s="26">
        <f t="shared" si="47"/>
        <v>25.311102054929997</v>
      </c>
    </row>
    <row r="132" spans="1:13" s="25" customFormat="1" outlineLevel="2" x14ac:dyDescent="0.35">
      <c r="A132" s="27" t="s">
        <v>17</v>
      </c>
      <c r="B132" s="27">
        <f t="shared" ref="B132:M132" si="48">B133+B138+B141+B147</f>
        <v>17.160320440339998</v>
      </c>
      <c r="C132" s="27">
        <f t="shared" si="48"/>
        <v>16.33398367897</v>
      </c>
      <c r="D132" s="27">
        <f t="shared" si="48"/>
        <v>15.83022458252</v>
      </c>
      <c r="E132" s="27">
        <f t="shared" si="48"/>
        <v>15.417918998759999</v>
      </c>
      <c r="F132" s="27">
        <f t="shared" si="48"/>
        <v>12.45739210202</v>
      </c>
      <c r="G132" s="27">
        <f t="shared" si="48"/>
        <v>12.198643008319999</v>
      </c>
      <c r="H132" s="27">
        <f t="shared" si="48"/>
        <v>8.8645925139199981</v>
      </c>
      <c r="I132" s="27">
        <f t="shared" si="48"/>
        <v>8.6647947864400017</v>
      </c>
      <c r="J132" s="27">
        <f t="shared" si="48"/>
        <v>8.4783151274200002</v>
      </c>
      <c r="K132" s="27">
        <f t="shared" si="48"/>
        <v>8.3261348028800004</v>
      </c>
      <c r="L132" s="27">
        <f t="shared" si="48"/>
        <v>8.1718456770699994</v>
      </c>
      <c r="M132" s="27">
        <f t="shared" si="48"/>
        <v>8.0411759607699995</v>
      </c>
    </row>
    <row r="133" spans="1:13" s="15" customFormat="1" outlineLevel="3" collapsed="1" x14ac:dyDescent="0.35">
      <c r="A133" s="36" t="s">
        <v>18</v>
      </c>
      <c r="B133" s="18">
        <f t="shared" ref="B133:M133" si="49">SUM(B134:B137)</f>
        <v>0.11583899983</v>
      </c>
      <c r="C133" s="18">
        <f t="shared" si="49"/>
        <v>0.11583899983</v>
      </c>
      <c r="D133" s="18">
        <f t="shared" si="49"/>
        <v>0.11583899983</v>
      </c>
      <c r="E133" s="18">
        <f t="shared" si="49"/>
        <v>0.11583899983</v>
      </c>
      <c r="F133" s="18">
        <f t="shared" si="49"/>
        <v>0.11541699983000001</v>
      </c>
      <c r="G133" s="18">
        <f t="shared" si="49"/>
        <v>0.11541699983000001</v>
      </c>
      <c r="H133" s="18">
        <f t="shared" si="49"/>
        <v>0.11541699983000001</v>
      </c>
      <c r="I133" s="18">
        <f t="shared" si="49"/>
        <v>0.11541699983000001</v>
      </c>
      <c r="J133" s="18">
        <f t="shared" si="49"/>
        <v>0.11541699983000001</v>
      </c>
      <c r="K133" s="18">
        <f t="shared" si="49"/>
        <v>0.11541699983000001</v>
      </c>
      <c r="L133" s="18">
        <f t="shared" si="49"/>
        <v>0.11541699983000001</v>
      </c>
      <c r="M133" s="18">
        <f t="shared" si="49"/>
        <v>0.11541699983000001</v>
      </c>
    </row>
    <row r="134" spans="1:13" s="15" customFormat="1" hidden="1" outlineLevel="4" x14ac:dyDescent="0.35">
      <c r="A134" s="20" t="s">
        <v>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</row>
    <row r="135" spans="1:13" s="15" customFormat="1" hidden="1" outlineLevel="4" x14ac:dyDescent="0.35">
      <c r="A135" s="20" t="s">
        <v>3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</row>
    <row r="136" spans="1:13" s="15" customFormat="1" hidden="1" outlineLevel="4" x14ac:dyDescent="0.35">
      <c r="A136" s="20" t="s">
        <v>0</v>
      </c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</row>
    <row r="137" spans="1:13" s="15" customFormat="1" hidden="1" outlineLevel="4" x14ac:dyDescent="0.35">
      <c r="A137" s="20" t="s">
        <v>2</v>
      </c>
      <c r="B137" s="18">
        <v>0.11583899983</v>
      </c>
      <c r="C137" s="18">
        <v>0.11583899983</v>
      </c>
      <c r="D137" s="18">
        <v>0.11583899983</v>
      </c>
      <c r="E137" s="18">
        <v>0.11583899983</v>
      </c>
      <c r="F137" s="18">
        <v>0.11541699983000001</v>
      </c>
      <c r="G137" s="18">
        <v>0.11541699983000001</v>
      </c>
      <c r="H137" s="18">
        <v>0.11541699983000001</v>
      </c>
      <c r="I137" s="18">
        <v>0.11541699983000001</v>
      </c>
      <c r="J137" s="18">
        <v>0.11541699983000001</v>
      </c>
      <c r="K137" s="18">
        <v>0.11541699983000001</v>
      </c>
      <c r="L137" s="18">
        <v>0.11541699983000001</v>
      </c>
      <c r="M137" s="18">
        <v>0.11541699983000001</v>
      </c>
    </row>
    <row r="138" spans="1:13" s="15" customFormat="1" outlineLevel="3" collapsed="1" x14ac:dyDescent="0.35">
      <c r="A138" s="19" t="s">
        <v>23</v>
      </c>
      <c r="B138" s="18">
        <f t="shared" ref="B138:M138" si="50">SUM(B139:B140)</f>
        <v>0</v>
      </c>
      <c r="C138" s="18">
        <f t="shared" si="50"/>
        <v>0</v>
      </c>
      <c r="D138" s="18">
        <f t="shared" si="50"/>
        <v>0</v>
      </c>
      <c r="E138" s="18">
        <f t="shared" si="50"/>
        <v>0</v>
      </c>
      <c r="F138" s="18">
        <f t="shared" si="50"/>
        <v>0</v>
      </c>
      <c r="G138" s="18">
        <f t="shared" si="50"/>
        <v>0</v>
      </c>
      <c r="H138" s="18">
        <f t="shared" si="50"/>
        <v>0</v>
      </c>
      <c r="I138" s="18">
        <f t="shared" si="50"/>
        <v>0</v>
      </c>
      <c r="J138" s="18">
        <f t="shared" si="50"/>
        <v>0</v>
      </c>
      <c r="K138" s="18">
        <f t="shared" si="50"/>
        <v>0</v>
      </c>
      <c r="L138" s="18">
        <f t="shared" si="50"/>
        <v>0</v>
      </c>
      <c r="M138" s="18">
        <f t="shared" si="50"/>
        <v>0</v>
      </c>
    </row>
    <row r="139" spans="1:13" s="15" customFormat="1" hidden="1" outlineLevel="4" x14ac:dyDescent="0.35">
      <c r="A139" s="20" t="s">
        <v>1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</row>
    <row r="140" spans="1:13" s="15" customFormat="1" hidden="1" outlineLevel="4" x14ac:dyDescent="0.35">
      <c r="A140" s="20" t="s">
        <v>2</v>
      </c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</row>
    <row r="141" spans="1:13" s="15" customFormat="1" outlineLevel="3" collapsed="1" x14ac:dyDescent="0.35">
      <c r="A141" s="19" t="s">
        <v>24</v>
      </c>
      <c r="B141" s="18">
        <f t="shared" ref="B141:M141" si="51">SUM(B142:B146)</f>
        <v>0.29000453945000004</v>
      </c>
      <c r="C141" s="18">
        <f t="shared" si="51"/>
        <v>0.25102189330000002</v>
      </c>
      <c r="D141" s="18">
        <f t="shared" si="51"/>
        <v>0.23262854083000001</v>
      </c>
      <c r="E141" s="18">
        <f t="shared" si="51"/>
        <v>0.21477895303</v>
      </c>
      <c r="F141" s="18">
        <f t="shared" si="51"/>
        <v>0.19584183154999998</v>
      </c>
      <c r="G141" s="18">
        <f t="shared" si="51"/>
        <v>0.17744852378000001</v>
      </c>
      <c r="H141" s="18">
        <f t="shared" si="51"/>
        <v>0.15905521639</v>
      </c>
      <c r="I141" s="18">
        <f t="shared" si="51"/>
        <v>0.14103190495000001</v>
      </c>
      <c r="J141" s="18">
        <f t="shared" si="51"/>
        <v>0.12226836828000001</v>
      </c>
      <c r="K141" s="18">
        <f t="shared" si="51"/>
        <v>0.10503921057</v>
      </c>
      <c r="L141" s="18">
        <f t="shared" si="51"/>
        <v>8.8217966670000009E-2</v>
      </c>
      <c r="M141" s="18">
        <f t="shared" si="51"/>
        <v>7.1653233679999997E-2</v>
      </c>
    </row>
    <row r="142" spans="1:13" s="15" customFormat="1" hidden="1" outlineLevel="4" x14ac:dyDescent="0.35">
      <c r="A142" s="20" t="s">
        <v>6</v>
      </c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</row>
    <row r="143" spans="1:13" s="15" customFormat="1" hidden="1" outlineLevel="4" x14ac:dyDescent="0.35">
      <c r="A143" s="20" t="s">
        <v>1</v>
      </c>
      <c r="B143" s="18">
        <v>5.2239908350000003E-2</v>
      </c>
      <c r="C143" s="18">
        <v>2.8821063899999999E-2</v>
      </c>
      <c r="D143" s="18">
        <v>2.5991511910000001E-2</v>
      </c>
      <c r="E143" s="18">
        <v>2.3171490400000001E-2</v>
      </c>
      <c r="F143" s="18">
        <v>2.0332405599999999E-2</v>
      </c>
      <c r="G143" s="18">
        <v>1.7502899129999999E-2</v>
      </c>
      <c r="H143" s="18">
        <v>1.467339262E-2</v>
      </c>
      <c r="I143" s="18">
        <v>1.1850209469999999E-2</v>
      </c>
      <c r="J143" s="18">
        <v>9.0141470799999998E-3</v>
      </c>
      <c r="K143" s="18">
        <v>7.3487910500000002E-3</v>
      </c>
      <c r="L143" s="18">
        <v>6.0913484499999998E-3</v>
      </c>
      <c r="M143" s="18">
        <v>4.8973053699999996E-3</v>
      </c>
    </row>
    <row r="144" spans="1:13" s="15" customFormat="1" hidden="1" outlineLevel="4" x14ac:dyDescent="0.35">
      <c r="A144" s="20" t="s">
        <v>4</v>
      </c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</row>
    <row r="145" spans="1:13" s="15" customFormat="1" hidden="1" outlineLevel="4" x14ac:dyDescent="0.35">
      <c r="A145" s="20" t="s">
        <v>3</v>
      </c>
      <c r="B145" s="18">
        <v>0.23776463110000001</v>
      </c>
      <c r="C145" s="18">
        <v>0.22220082939999999</v>
      </c>
      <c r="D145" s="18">
        <v>0.20663702891999999</v>
      </c>
      <c r="E145" s="18">
        <v>0.19160746263</v>
      </c>
      <c r="F145" s="18">
        <v>0.17550942594999999</v>
      </c>
      <c r="G145" s="18">
        <v>0.15994562465000001</v>
      </c>
      <c r="H145" s="18">
        <v>0.14438182377</v>
      </c>
      <c r="I145" s="18">
        <v>0.12918169548</v>
      </c>
      <c r="J145" s="18">
        <v>0.1132542212</v>
      </c>
      <c r="K145" s="18">
        <v>9.7690419520000002E-2</v>
      </c>
      <c r="L145" s="18">
        <v>8.2126618220000003E-2</v>
      </c>
      <c r="M145" s="18">
        <v>6.6755928310000004E-2</v>
      </c>
    </row>
    <row r="146" spans="1:13" s="15" customFormat="1" hidden="1" outlineLevel="4" x14ac:dyDescent="0.35">
      <c r="A146" s="20" t="s">
        <v>2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</row>
    <row r="147" spans="1:13" s="15" customFormat="1" outlineLevel="3" collapsed="1" x14ac:dyDescent="0.35">
      <c r="A147" s="19" t="s">
        <v>25</v>
      </c>
      <c r="B147" s="18">
        <f t="shared" ref="B147:M147" si="52">SUM(B148:B150)</f>
        <v>16.754476901059999</v>
      </c>
      <c r="C147" s="18">
        <f t="shared" si="52"/>
        <v>15.967122785840001</v>
      </c>
      <c r="D147" s="18">
        <f t="shared" si="52"/>
        <v>15.48175704186</v>
      </c>
      <c r="E147" s="18">
        <f t="shared" si="52"/>
        <v>15.087301045899999</v>
      </c>
      <c r="F147" s="18">
        <f t="shared" si="52"/>
        <v>12.14613327064</v>
      </c>
      <c r="G147" s="18">
        <f t="shared" si="52"/>
        <v>11.905777484709999</v>
      </c>
      <c r="H147" s="18">
        <f t="shared" si="52"/>
        <v>8.5901202976999986</v>
      </c>
      <c r="I147" s="18">
        <f t="shared" si="52"/>
        <v>8.4083458816600007</v>
      </c>
      <c r="J147" s="18">
        <f t="shared" si="52"/>
        <v>8.24062975931</v>
      </c>
      <c r="K147" s="18">
        <f t="shared" si="52"/>
        <v>8.1056785924800003</v>
      </c>
      <c r="L147" s="18">
        <f t="shared" si="52"/>
        <v>7.9682107105700002</v>
      </c>
      <c r="M147" s="18">
        <f t="shared" si="52"/>
        <v>7.8541057272600003</v>
      </c>
    </row>
    <row r="148" spans="1:13" s="15" customFormat="1" hidden="1" outlineLevel="4" x14ac:dyDescent="0.35">
      <c r="A148" s="20" t="s">
        <v>1</v>
      </c>
      <c r="B148" s="18">
        <v>8.7797349209999993</v>
      </c>
      <c r="C148" s="18">
        <v>8.3716118808700006</v>
      </c>
      <c r="D148" s="18">
        <v>8.2075624266599991</v>
      </c>
      <c r="E148" s="18">
        <v>8.0513149660799996</v>
      </c>
      <c r="F148" s="18">
        <v>7.4455479051499998</v>
      </c>
      <c r="G148" s="18">
        <v>7.3538170948900001</v>
      </c>
      <c r="H148" s="18">
        <v>4.1669423752199997</v>
      </c>
      <c r="I148" s="18">
        <v>4.1025928620199998</v>
      </c>
      <c r="J148" s="18">
        <v>4.0750167723299997</v>
      </c>
      <c r="K148" s="18">
        <v>4.0688480728499998</v>
      </c>
      <c r="L148" s="18">
        <v>4.06313049268</v>
      </c>
      <c r="M148" s="18">
        <v>4.0617499939100004</v>
      </c>
    </row>
    <row r="149" spans="1:13" s="15" customFormat="1" hidden="1" outlineLevel="4" x14ac:dyDescent="0.35">
      <c r="A149" s="20" t="s">
        <v>2</v>
      </c>
      <c r="B149" s="18">
        <v>2.5382889229000001</v>
      </c>
      <c r="C149" s="18">
        <v>2.15544441675</v>
      </c>
      <c r="D149" s="18">
        <v>1.8341281269800001</v>
      </c>
      <c r="E149" s="18">
        <v>1.5831519361099999</v>
      </c>
      <c r="F149" s="18">
        <v>1.3592936741199999</v>
      </c>
      <c r="G149" s="18">
        <v>1.2106686984499999</v>
      </c>
      <c r="H149" s="18">
        <v>1.0818862311099999</v>
      </c>
      <c r="I149" s="18">
        <v>0.95530710383999995</v>
      </c>
      <c r="J149" s="18">
        <v>0.82432129561</v>
      </c>
      <c r="K149" s="18">
        <v>0.69553882826000002</v>
      </c>
      <c r="L149" s="18">
        <v>0.56378852652</v>
      </c>
      <c r="M149" s="18">
        <v>0.44190981754999997</v>
      </c>
    </row>
    <row r="150" spans="1:13" s="15" customFormat="1" hidden="1" outlineLevel="4" x14ac:dyDescent="0.35">
      <c r="A150" s="20" t="s">
        <v>5</v>
      </c>
      <c r="B150" s="18">
        <v>5.4364530571599996</v>
      </c>
      <c r="C150" s="18">
        <v>5.4400664882200003</v>
      </c>
      <c r="D150" s="18">
        <v>5.4400664882200003</v>
      </c>
      <c r="E150" s="18">
        <v>5.4528341437099996</v>
      </c>
      <c r="F150" s="18">
        <v>3.3412916913699999</v>
      </c>
      <c r="G150" s="18">
        <v>3.3412916913699999</v>
      </c>
      <c r="H150" s="18">
        <v>3.3412916913699999</v>
      </c>
      <c r="I150" s="18">
        <v>3.3504459158</v>
      </c>
      <c r="J150" s="18">
        <v>3.3412916913699999</v>
      </c>
      <c r="K150" s="18">
        <v>3.3412916913699999</v>
      </c>
      <c r="L150" s="18">
        <v>3.3412916913699999</v>
      </c>
      <c r="M150" s="18">
        <v>3.3504459158</v>
      </c>
    </row>
    <row r="151" spans="1:13" s="25" customFormat="1" outlineLevel="2" x14ac:dyDescent="0.35">
      <c r="A151" s="27" t="s">
        <v>21</v>
      </c>
      <c r="B151" s="27">
        <f t="shared" ref="B151:M151" si="53">B152+B155+B161</f>
        <v>65.518806665029999</v>
      </c>
      <c r="C151" s="27">
        <f t="shared" si="53"/>
        <v>33.279056285309998</v>
      </c>
      <c r="D151" s="27">
        <f t="shared" si="53"/>
        <v>30.961022118830002</v>
      </c>
      <c r="E151" s="27">
        <f t="shared" si="53"/>
        <v>51.987893631900008</v>
      </c>
      <c r="F151" s="27">
        <f t="shared" si="53"/>
        <v>24.384955874550002</v>
      </c>
      <c r="G151" s="27">
        <f t="shared" si="53"/>
        <v>114.04140992682001</v>
      </c>
      <c r="H151" s="27">
        <f t="shared" si="53"/>
        <v>20.468572600999998</v>
      </c>
      <c r="I151" s="27">
        <f t="shared" si="53"/>
        <v>20.173908979700002</v>
      </c>
      <c r="J151" s="27">
        <f t="shared" si="53"/>
        <v>19.97248899781</v>
      </c>
      <c r="K151" s="27">
        <f t="shared" si="53"/>
        <v>19.098223420539998</v>
      </c>
      <c r="L151" s="27">
        <f t="shared" si="53"/>
        <v>18.247559426590001</v>
      </c>
      <c r="M151" s="27">
        <f t="shared" si="53"/>
        <v>17.269926094159999</v>
      </c>
    </row>
    <row r="152" spans="1:13" s="15" customFormat="1" outlineLevel="3" collapsed="1" x14ac:dyDescent="0.35">
      <c r="A152" s="19" t="s">
        <v>23</v>
      </c>
      <c r="B152" s="18">
        <f t="shared" ref="B152:M152" si="54">SUM(B153:B154)</f>
        <v>0</v>
      </c>
      <c r="C152" s="18">
        <f t="shared" si="54"/>
        <v>0</v>
      </c>
      <c r="D152" s="18">
        <f t="shared" si="54"/>
        <v>0</v>
      </c>
      <c r="E152" s="18">
        <f t="shared" si="54"/>
        <v>0</v>
      </c>
      <c r="F152" s="18">
        <f t="shared" si="54"/>
        <v>0</v>
      </c>
      <c r="G152" s="18">
        <f t="shared" si="54"/>
        <v>0</v>
      </c>
      <c r="H152" s="18">
        <f t="shared" si="54"/>
        <v>0</v>
      </c>
      <c r="I152" s="18">
        <f t="shared" si="54"/>
        <v>0</v>
      </c>
      <c r="J152" s="18">
        <f t="shared" si="54"/>
        <v>0</v>
      </c>
      <c r="K152" s="18">
        <f t="shared" si="54"/>
        <v>0</v>
      </c>
      <c r="L152" s="18">
        <f t="shared" si="54"/>
        <v>0</v>
      </c>
      <c r="M152" s="18">
        <f t="shared" si="54"/>
        <v>0</v>
      </c>
    </row>
    <row r="153" spans="1:13" s="15" customFormat="1" hidden="1" outlineLevel="4" x14ac:dyDescent="0.35">
      <c r="A153" s="20" t="s">
        <v>1</v>
      </c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</row>
    <row r="154" spans="1:13" s="15" customFormat="1" hidden="1" outlineLevel="4" x14ac:dyDescent="0.35">
      <c r="A154" s="20" t="s">
        <v>2</v>
      </c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</row>
    <row r="155" spans="1:13" s="15" customFormat="1" outlineLevel="3" collapsed="1" x14ac:dyDescent="0.35">
      <c r="A155" s="19" t="s">
        <v>24</v>
      </c>
      <c r="B155" s="18">
        <f t="shared" ref="B155:M155" si="55">SUM(B156:B160)</f>
        <v>6.9350081554600003</v>
      </c>
      <c r="C155" s="18">
        <f t="shared" si="55"/>
        <v>3.61929387048</v>
      </c>
      <c r="D155" s="18">
        <f t="shared" si="55"/>
        <v>3.61929387048</v>
      </c>
      <c r="E155" s="18">
        <f t="shared" si="55"/>
        <v>3.61929387095</v>
      </c>
      <c r="F155" s="18">
        <f t="shared" si="55"/>
        <v>3.61929387142</v>
      </c>
      <c r="G155" s="18">
        <f t="shared" si="55"/>
        <v>3.61929387142</v>
      </c>
      <c r="H155" s="18">
        <f t="shared" si="55"/>
        <v>3.61929387142</v>
      </c>
      <c r="I155" s="18">
        <f t="shared" si="55"/>
        <v>3.61929387142</v>
      </c>
      <c r="J155" s="18">
        <f t="shared" si="55"/>
        <v>3.5753559089700002</v>
      </c>
      <c r="K155" s="18">
        <f t="shared" si="55"/>
        <v>3.5314179613600003</v>
      </c>
      <c r="L155" s="18">
        <f t="shared" si="55"/>
        <v>3.5207413613800003</v>
      </c>
      <c r="M155" s="18">
        <f t="shared" si="55"/>
        <v>3.5207413613800003</v>
      </c>
    </row>
    <row r="156" spans="1:13" s="15" customFormat="1" hidden="1" outlineLevel="4" x14ac:dyDescent="0.35">
      <c r="A156" s="20" t="s">
        <v>6</v>
      </c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</row>
    <row r="157" spans="1:13" s="15" customFormat="1" hidden="1" outlineLevel="4" x14ac:dyDescent="0.35">
      <c r="A157" s="20" t="s">
        <v>1</v>
      </c>
      <c r="B157" s="18">
        <v>3.8987808343200001</v>
      </c>
      <c r="C157" s="18">
        <v>0.58306654934000002</v>
      </c>
      <c r="D157" s="18">
        <v>0.58306654934000002</v>
      </c>
      <c r="E157" s="18">
        <v>0.58306654980999995</v>
      </c>
      <c r="F157" s="18">
        <v>0.58306655027999998</v>
      </c>
      <c r="G157" s="18">
        <v>0.58306655027999998</v>
      </c>
      <c r="H157" s="18">
        <v>0.58306655027999998</v>
      </c>
      <c r="I157" s="18">
        <v>0.58306655027999998</v>
      </c>
      <c r="J157" s="18">
        <v>0.53912858782999995</v>
      </c>
      <c r="K157" s="18">
        <v>0.49519064021999998</v>
      </c>
      <c r="L157" s="18">
        <v>0.48451404024</v>
      </c>
      <c r="M157" s="18">
        <v>0.48451404024</v>
      </c>
    </row>
    <row r="158" spans="1:13" s="15" customFormat="1" hidden="1" outlineLevel="4" x14ac:dyDescent="0.35">
      <c r="A158" s="20" t="s">
        <v>4</v>
      </c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1:13" s="15" customFormat="1" hidden="1" outlineLevel="4" x14ac:dyDescent="0.35">
      <c r="A159" s="20" t="s">
        <v>3</v>
      </c>
      <c r="B159" s="18">
        <v>3.0362273211400002</v>
      </c>
      <c r="C159" s="18">
        <v>3.0362273211400002</v>
      </c>
      <c r="D159" s="18">
        <v>3.0362273211400002</v>
      </c>
      <c r="E159" s="18">
        <v>3.0362273211400002</v>
      </c>
      <c r="F159" s="18">
        <v>3.0362273211400002</v>
      </c>
      <c r="G159" s="18">
        <v>3.0362273211400002</v>
      </c>
      <c r="H159" s="18">
        <v>3.0362273211400002</v>
      </c>
      <c r="I159" s="18">
        <v>3.0362273211400002</v>
      </c>
      <c r="J159" s="18">
        <v>3.0362273211400002</v>
      </c>
      <c r="K159" s="18">
        <v>3.0362273211400002</v>
      </c>
      <c r="L159" s="18">
        <v>3.0362273211400002</v>
      </c>
      <c r="M159" s="18">
        <v>3.0362273211400002</v>
      </c>
    </row>
    <row r="160" spans="1:13" s="15" customFormat="1" hidden="1" outlineLevel="4" x14ac:dyDescent="0.35">
      <c r="A160" s="20" t="s">
        <v>2</v>
      </c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1:13" s="15" customFormat="1" outlineLevel="3" collapsed="1" x14ac:dyDescent="0.35">
      <c r="A161" s="19" t="s">
        <v>25</v>
      </c>
      <c r="B161" s="18">
        <f t="shared" ref="B161:M161" si="56">SUM(B162:B164)</f>
        <v>58.583798509570002</v>
      </c>
      <c r="C161" s="18">
        <f t="shared" si="56"/>
        <v>29.659762414829999</v>
      </c>
      <c r="D161" s="18">
        <f t="shared" si="56"/>
        <v>27.341728248350002</v>
      </c>
      <c r="E161" s="18">
        <f t="shared" si="56"/>
        <v>48.368599760950005</v>
      </c>
      <c r="F161" s="18">
        <f t="shared" si="56"/>
        <v>20.76566200313</v>
      </c>
      <c r="G161" s="18">
        <f t="shared" si="56"/>
        <v>110.42211605540001</v>
      </c>
      <c r="H161" s="18">
        <f t="shared" si="56"/>
        <v>16.84927872958</v>
      </c>
      <c r="I161" s="18">
        <f t="shared" si="56"/>
        <v>16.55461510828</v>
      </c>
      <c r="J161" s="18">
        <f t="shared" si="56"/>
        <v>16.39713308884</v>
      </c>
      <c r="K161" s="18">
        <f t="shared" si="56"/>
        <v>15.566805459179999</v>
      </c>
      <c r="L161" s="18">
        <f t="shared" si="56"/>
        <v>14.726818065210001</v>
      </c>
      <c r="M161" s="18">
        <f t="shared" si="56"/>
        <v>13.749184732779998</v>
      </c>
    </row>
    <row r="162" spans="1:13" s="15" customFormat="1" hidden="1" outlineLevel="4" x14ac:dyDescent="0.35">
      <c r="A162" s="20" t="s">
        <v>1</v>
      </c>
      <c r="B162" s="18">
        <v>49.219297427610002</v>
      </c>
      <c r="C162" s="18">
        <v>21.367297471259999</v>
      </c>
      <c r="D162" s="18">
        <v>21.03436893001</v>
      </c>
      <c r="E162" s="18">
        <v>42.879139504210002</v>
      </c>
      <c r="F162" s="18">
        <v>16.623349219870001</v>
      </c>
      <c r="G162" s="18">
        <v>107.23756824452001</v>
      </c>
      <c r="H162" s="18">
        <v>13.66473091786</v>
      </c>
      <c r="I162" s="18">
        <v>13.37006729656</v>
      </c>
      <c r="J162" s="18">
        <v>13.212585277120001</v>
      </c>
      <c r="K162" s="18">
        <v>12.382257647459999</v>
      </c>
      <c r="L162" s="18">
        <v>11.542270253490001</v>
      </c>
      <c r="M162" s="18">
        <v>10.845970254539999</v>
      </c>
    </row>
    <row r="163" spans="1:13" s="15" customFormat="1" hidden="1" outlineLevel="4" x14ac:dyDescent="0.35">
      <c r="A163" s="20" t="s">
        <v>2</v>
      </c>
      <c r="B163" s="18">
        <v>9.3645010819600003</v>
      </c>
      <c r="C163" s="18">
        <v>8.2924649435699997</v>
      </c>
      <c r="D163" s="18">
        <v>6.3073593183399996</v>
      </c>
      <c r="E163" s="18">
        <v>5.4894602567400002</v>
      </c>
      <c r="F163" s="18">
        <v>4.1423127832600004</v>
      </c>
      <c r="G163" s="18">
        <v>3.1845478108799998</v>
      </c>
      <c r="H163" s="18">
        <v>3.1845478117199999</v>
      </c>
      <c r="I163" s="18">
        <v>3.1845478117199999</v>
      </c>
      <c r="J163" s="18">
        <v>3.1845478117199999</v>
      </c>
      <c r="K163" s="18">
        <v>3.1845478117199999</v>
      </c>
      <c r="L163" s="18">
        <v>3.1845478117199999</v>
      </c>
      <c r="M163" s="18">
        <v>2.9032144782399998</v>
      </c>
    </row>
    <row r="164" spans="1:13" s="15" customFormat="1" hidden="1" outlineLevel="4" x14ac:dyDescent="0.35">
      <c r="A164" s="20" t="s">
        <v>5</v>
      </c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 s="15" customFormat="1" x14ac:dyDescent="0.35">
      <c r="A165" s="16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</row>
  </sheetData>
  <mergeCells count="2">
    <mergeCell ref="A1:K1"/>
    <mergeCell ref="A56:G56"/>
  </mergeCells>
  <pageMargins left="0.25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2023-2048</vt:lpstr>
      <vt:lpstr>'2023-2048'!Область_друку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2023-04-03T14:10:31Z</cp:lastPrinted>
  <dcterms:created xsi:type="dcterms:W3CDTF">2023-04-03T08:32:37Z</dcterms:created>
  <dcterms:modified xsi:type="dcterms:W3CDTF">2023-04-03T14:53:54Z</dcterms:modified>
</cp:coreProperties>
</file>