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4D6DE0E7-420D-604C-9AC6-EAE60865B08D}" xr6:coauthVersionLast="47" xr6:coauthVersionMax="47" xr10:uidLastSave="{00000000-0000-0000-0000-000000000000}"/>
  <bookViews>
    <workbookView xWindow="5800" yWindow="920" windowWidth="21620" windowHeight="14440" xr2:uid="{00000000-000D-0000-FFFF-FFFF00000000}"/>
  </bookViews>
  <sheets>
    <sheet name="2022 monthly" sheetId="1" r:id="rId1"/>
  </sheets>
  <definedNames>
    <definedName name="_xlnm.Print_Area" localSheetId="0">'2022 monthly'!$A$1:$N$55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3" i="1"/>
  <c r="C33" i="1"/>
  <c r="E33" i="1"/>
  <c r="F33" i="1"/>
  <c r="G33" i="1"/>
  <c r="H33" i="1"/>
  <c r="I33" i="1"/>
  <c r="J33" i="1"/>
  <c r="K33" i="1"/>
  <c r="L33" i="1"/>
  <c r="M33" i="1"/>
  <c r="N33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G15" i="1" l="1"/>
  <c r="K6" i="1"/>
  <c r="G6" i="1"/>
  <c r="G5" i="1" s="1"/>
  <c r="J42" i="1"/>
  <c r="B42" i="1"/>
  <c r="K23" i="1"/>
  <c r="G23" i="1"/>
  <c r="C23" i="1"/>
  <c r="L15" i="1"/>
  <c r="H15" i="1"/>
  <c r="D15" i="1"/>
  <c r="C6" i="1"/>
  <c r="N42" i="1"/>
  <c r="F42" i="1"/>
  <c r="K15" i="1"/>
  <c r="C15" i="1"/>
  <c r="N6" i="1"/>
  <c r="J6" i="1"/>
  <c r="N23" i="1"/>
  <c r="J23" i="1"/>
  <c r="J22" i="1" s="1"/>
  <c r="F23" i="1"/>
  <c r="B23" i="1"/>
  <c r="F6" i="1"/>
  <c r="B6" i="1"/>
  <c r="I42" i="1"/>
  <c r="M23" i="1"/>
  <c r="I23" i="1"/>
  <c r="E23" i="1"/>
  <c r="M6" i="1"/>
  <c r="I6" i="1"/>
  <c r="E6" i="1"/>
  <c r="M42" i="1"/>
  <c r="L42" i="1"/>
  <c r="F15" i="1"/>
  <c r="H6" i="1"/>
  <c r="H5" i="1" s="1"/>
  <c r="D6" i="1"/>
  <c r="E42" i="1"/>
  <c r="H42" i="1"/>
  <c r="D42" i="1"/>
  <c r="L23" i="1"/>
  <c r="H23" i="1"/>
  <c r="D23" i="1"/>
  <c r="N15" i="1"/>
  <c r="J15" i="1"/>
  <c r="J5" i="1" s="1"/>
  <c r="J4" i="1" s="1"/>
  <c r="B15" i="1"/>
  <c r="L6" i="1"/>
  <c r="K42" i="1"/>
  <c r="G42" i="1"/>
  <c r="G22" i="1" s="1"/>
  <c r="C42" i="1"/>
  <c r="C22" i="1" s="1"/>
  <c r="M15" i="1"/>
  <c r="I15" i="1"/>
  <c r="E15" i="1"/>
  <c r="I22" i="1"/>
  <c r="L5" i="1" l="1"/>
  <c r="F22" i="1"/>
  <c r="K22" i="1"/>
  <c r="G4" i="1"/>
  <c r="D5" i="1"/>
  <c r="L22" i="1"/>
  <c r="L4" i="1" s="1"/>
  <c r="C5" i="1"/>
  <c r="C4" i="1" s="1"/>
  <c r="N5" i="1"/>
  <c r="N22" i="1"/>
  <c r="D22" i="1"/>
  <c r="H22" i="1"/>
  <c r="H4" i="1" s="1"/>
  <c r="M5" i="1"/>
  <c r="B22" i="1"/>
  <c r="M22" i="1"/>
  <c r="E22" i="1"/>
  <c r="B5" i="1"/>
  <c r="K5" i="1"/>
  <c r="F5" i="1"/>
  <c r="F4" i="1" s="1"/>
  <c r="E5" i="1"/>
  <c r="I5" i="1"/>
  <c r="I4" i="1" s="1"/>
  <c r="D4" i="1" l="1"/>
  <c r="K4" i="1"/>
  <c r="N4" i="1"/>
  <c r="M4" i="1"/>
  <c r="E4" i="1"/>
  <c r="B4" i="1"/>
</calcChain>
</file>

<file path=xl/sharedStrings.xml><?xml version="1.0" encoding="utf-8"?>
<sst xmlns="http://schemas.openxmlformats.org/spreadsheetml/2006/main" count="67" uniqueCount="32">
  <si>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</si>
  <si>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</si>
  <si>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</si>
  <si>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</si>
  <si>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</si>
  <si>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</si>
  <si>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</si>
  <si>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</si>
  <si>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</si>
  <si>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</si>
  <si>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</si>
  <si>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</si>
  <si>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UAH</t>
  </si>
  <si>
    <t>EUR</t>
  </si>
  <si>
    <t>USD</t>
  </si>
  <si>
    <t>GBP</t>
  </si>
  <si>
    <t>JPY</t>
  </si>
  <si>
    <t>XDR</t>
  </si>
  <si>
    <t>Estimated Government Debt Repayment Profile for the year 2021 under the existing agreements as of  01.04.2022*</t>
  </si>
  <si>
    <t>billion, UAH</t>
  </si>
  <si>
    <t>TOTAL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</si>
  <si>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</si>
  <si>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</si>
  <si>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</si>
  <si>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</si>
  <si>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</si>
  <si>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</si>
  <si>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</si>
  <si>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</si>
  <si>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</si>
  <si>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</si>
  <si>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April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</si>
</sst>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2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4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5"/>
  <sheetViews>
    <sheetView tabSelected="1" workbookViewId="0">
      <selection activeCell="D58" sqref="D58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14" width="8.33203125" style="2" bestFit="1" customWidth="1"/>
  </cols>
  <sheetData>
    <row r="1" spans="1:14" x14ac:dyDescent="0.2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7" t="s">
        <v>19</v>
      </c>
      <c r="N2" s="17"/>
    </row>
    <row r="3" spans="1:14" s="8" customFormat="1" ht="16" x14ac:dyDescent="0.2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20</v>
      </c>
    </row>
    <row r="4" spans="1:14" s="11" customFormat="1" x14ac:dyDescent="0.2">
      <c r="A4" s="9" t="s">
        <v>20</v>
      </c>
      <c r="B4" s="10">
        <f t="shared" ref="B4:N4" si="0">B5+B22</f>
        <v>25.133888447779999</v>
      </c>
      <c r="C4" s="10">
        <f t="shared" si="0"/>
        <v>75.777335884809986</v>
      </c>
      <c r="D4" s="10">
        <f t="shared" si="0"/>
        <v>34.402496009970001</v>
      </c>
      <c r="E4" s="10">
        <f t="shared" si="0"/>
        <v>39.626817508249992</v>
      </c>
      <c r="F4" s="10">
        <f t="shared" si="0"/>
        <v>69.591025867770014</v>
      </c>
      <c r="G4" s="10">
        <f t="shared" si="0"/>
        <v>57.781258666349999</v>
      </c>
      <c r="H4" s="10">
        <f t="shared" si="0"/>
        <v>42.817313058510003</v>
      </c>
      <c r="I4" s="10">
        <f t="shared" si="0"/>
        <v>48.108213817880007</v>
      </c>
      <c r="J4" s="10">
        <f t="shared" si="0"/>
        <v>54.391575458129999</v>
      </c>
      <c r="K4" s="10">
        <f t="shared" si="0"/>
        <v>34.815675134639996</v>
      </c>
      <c r="L4" s="10">
        <f t="shared" si="0"/>
        <v>54.903203491779998</v>
      </c>
      <c r="M4" s="10">
        <f t="shared" si="0"/>
        <v>34.915466902909998</v>
      </c>
      <c r="N4" s="10">
        <f t="shared" si="0"/>
        <v>572.26427024878001</v>
      </c>
    </row>
    <row r="5" spans="1:14" outlineLevel="1" x14ac:dyDescent="0.2">
      <c r="A5" s="14" t="s">
        <v>21</v>
      </c>
      <c r="B5" s="14">
        <f t="shared" ref="B5:N5" si="1">B6+B15</f>
        <v>22.004033322649999</v>
      </c>
      <c r="C5" s="14">
        <f t="shared" si="1"/>
        <v>58.330344303549992</v>
      </c>
      <c r="D5" s="14">
        <f t="shared" si="1"/>
        <v>26.446698665150002</v>
      </c>
      <c r="E5" s="14">
        <f t="shared" si="1"/>
        <v>35.956882617199994</v>
      </c>
      <c r="F5" s="14">
        <f t="shared" si="1"/>
        <v>54.213488800030007</v>
      </c>
      <c r="G5" s="14">
        <f t="shared" si="1"/>
        <v>51.878136552439997</v>
      </c>
      <c r="H5" s="14">
        <f t="shared" si="1"/>
        <v>41.374031188830003</v>
      </c>
      <c r="I5" s="14">
        <f t="shared" si="1"/>
        <v>40.621672524770005</v>
      </c>
      <c r="J5" s="14">
        <f t="shared" si="1"/>
        <v>3.1180315679799997</v>
      </c>
      <c r="K5" s="14">
        <f t="shared" si="1"/>
        <v>31.535854739259996</v>
      </c>
      <c r="L5" s="14">
        <f t="shared" si="1"/>
        <v>46.302723413869998</v>
      </c>
      <c r="M5" s="14">
        <f t="shared" si="1"/>
        <v>29.16502439692</v>
      </c>
      <c r="N5" s="14">
        <f t="shared" si="1"/>
        <v>440.94692209264997</v>
      </c>
    </row>
    <row r="6" spans="1:14" outlineLevel="2" x14ac:dyDescent="0.2">
      <c r="A6" s="12" t="s">
        <v>22</v>
      </c>
      <c r="B6" s="13">
        <f t="shared" ref="B6:N6" si="2">B7+B9+B11</f>
        <v>3.8358705844600003</v>
      </c>
      <c r="C6" s="13">
        <f t="shared" si="2"/>
        <v>8.2671660654199997</v>
      </c>
      <c r="D6" s="13">
        <f t="shared" si="2"/>
        <v>7.4314974659300006</v>
      </c>
      <c r="E6" s="13">
        <f t="shared" si="2"/>
        <v>5.5397777044599996</v>
      </c>
      <c r="F6" s="13">
        <f t="shared" si="2"/>
        <v>22.428448086620001</v>
      </c>
      <c r="G6" s="13">
        <f t="shared" si="2"/>
        <v>7.7722325902299998</v>
      </c>
      <c r="H6" s="13">
        <f t="shared" si="2"/>
        <v>2.8026236294900002</v>
      </c>
      <c r="I6" s="13">
        <f t="shared" si="2"/>
        <v>9.3731915247700002</v>
      </c>
      <c r="J6" s="13">
        <f t="shared" si="2"/>
        <v>3.0849684373599997</v>
      </c>
      <c r="K6" s="13">
        <f t="shared" si="2"/>
        <v>4.9981910654600004</v>
      </c>
      <c r="L6" s="13">
        <f t="shared" si="2"/>
        <v>21.188898169400002</v>
      </c>
      <c r="M6" s="13">
        <f t="shared" si="2"/>
        <v>4.4967341261400007</v>
      </c>
      <c r="N6" s="13">
        <f t="shared" si="2"/>
        <v>101.21959944974</v>
      </c>
    </row>
    <row r="7" spans="1:14" outlineLevel="3" collapsed="1" x14ac:dyDescent="0.2">
      <c r="A7" s="4" t="s">
        <v>23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2.8547499999999999E-4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0</v>
      </c>
      <c r="N7" s="3">
        <f t="shared" si="3"/>
        <v>2.8547499999999999E-4</v>
      </c>
    </row>
    <row r="8" spans="1:14" hidden="1" outlineLevel="4" x14ac:dyDescent="0.2">
      <c r="A8" s="5" t="s">
        <v>12</v>
      </c>
      <c r="B8" s="3"/>
      <c r="C8" s="3"/>
      <c r="D8" s="3"/>
      <c r="E8" s="3"/>
      <c r="F8" s="3"/>
      <c r="G8" s="3"/>
      <c r="H8" s="3">
        <v>2.8547499999999999E-4</v>
      </c>
      <c r="I8" s="3"/>
      <c r="J8" s="3"/>
      <c r="K8" s="3"/>
      <c r="L8" s="3"/>
      <c r="M8" s="3"/>
      <c r="N8" s="3">
        <v>2.8547499999999999E-4</v>
      </c>
    </row>
    <row r="9" spans="1:14" outlineLevel="3" collapsed="1" x14ac:dyDescent="0.2">
      <c r="A9" s="4" t="s">
        <v>24</v>
      </c>
      <c r="B9" s="3">
        <f t="shared" ref="B9:N9" si="4">SUM(B10:B10)</f>
        <v>0</v>
      </c>
      <c r="C9" s="3">
        <f t="shared" si="4"/>
        <v>0</v>
      </c>
      <c r="D9" s="3">
        <f t="shared" si="4"/>
        <v>2.282714772E-2</v>
      </c>
      <c r="E9" s="3">
        <f t="shared" si="4"/>
        <v>0</v>
      </c>
      <c r="F9" s="3">
        <f t="shared" si="4"/>
        <v>0</v>
      </c>
      <c r="G9" s="3">
        <f t="shared" si="4"/>
        <v>2.266862586E-2</v>
      </c>
      <c r="H9" s="3">
        <f t="shared" si="4"/>
        <v>0</v>
      </c>
      <c r="I9" s="3">
        <f t="shared" si="4"/>
        <v>0</v>
      </c>
      <c r="J9" s="3">
        <f t="shared" si="4"/>
        <v>2.2501045609999999E-2</v>
      </c>
      <c r="K9" s="3">
        <f t="shared" si="4"/>
        <v>0</v>
      </c>
      <c r="L9" s="3">
        <f t="shared" si="4"/>
        <v>0</v>
      </c>
      <c r="M9" s="3">
        <f t="shared" si="4"/>
        <v>2.2084359580000001E-2</v>
      </c>
      <c r="N9" s="3">
        <f t="shared" si="4"/>
        <v>9.0081178770000006E-2</v>
      </c>
    </row>
    <row r="10" spans="1:14" hidden="1" outlineLevel="4" x14ac:dyDescent="0.2">
      <c r="A10" s="5" t="s">
        <v>12</v>
      </c>
      <c r="B10" s="3"/>
      <c r="C10" s="3"/>
      <c r="D10" s="3">
        <v>2.282714772E-2</v>
      </c>
      <c r="E10" s="3"/>
      <c r="F10" s="3"/>
      <c r="G10" s="3">
        <v>2.266862586E-2</v>
      </c>
      <c r="H10" s="3"/>
      <c r="I10" s="3"/>
      <c r="J10" s="3">
        <v>2.2501045609999999E-2</v>
      </c>
      <c r="K10" s="3"/>
      <c r="L10" s="3"/>
      <c r="M10" s="3">
        <v>2.2084359580000001E-2</v>
      </c>
      <c r="N10" s="3">
        <v>9.0081178770000006E-2</v>
      </c>
    </row>
    <row r="11" spans="1:14" outlineLevel="3" collapsed="1" x14ac:dyDescent="0.2">
      <c r="A11" s="4" t="s">
        <v>25</v>
      </c>
      <c r="B11" s="3">
        <f t="shared" ref="B11:N11" si="5">SUM(B12:B14)</f>
        <v>3.8358705844600003</v>
      </c>
      <c r="C11" s="3">
        <f t="shared" si="5"/>
        <v>8.2671660654199997</v>
      </c>
      <c r="D11" s="3">
        <f t="shared" si="5"/>
        <v>7.4086703182100004</v>
      </c>
      <c r="E11" s="3">
        <f t="shared" si="5"/>
        <v>5.5397777044599996</v>
      </c>
      <c r="F11" s="3">
        <f t="shared" si="5"/>
        <v>22.428448086620001</v>
      </c>
      <c r="G11" s="3">
        <f t="shared" si="5"/>
        <v>7.7495639643700001</v>
      </c>
      <c r="H11" s="3">
        <f t="shared" si="5"/>
        <v>2.8023381544900001</v>
      </c>
      <c r="I11" s="3">
        <f t="shared" si="5"/>
        <v>9.3731915247700002</v>
      </c>
      <c r="J11" s="3">
        <f t="shared" si="5"/>
        <v>3.0624673917499998</v>
      </c>
      <c r="K11" s="3">
        <f t="shared" si="5"/>
        <v>4.9981910654600004</v>
      </c>
      <c r="L11" s="3">
        <f t="shared" si="5"/>
        <v>21.188898169400002</v>
      </c>
      <c r="M11" s="3">
        <f t="shared" si="5"/>
        <v>4.4746497665600007</v>
      </c>
      <c r="N11" s="3">
        <f t="shared" si="5"/>
        <v>101.12923279597</v>
      </c>
    </row>
    <row r="12" spans="1:14" hidden="1" outlineLevel="4" x14ac:dyDescent="0.2">
      <c r="A12" s="5" t="s">
        <v>13</v>
      </c>
      <c r="B12" s="3"/>
      <c r="C12" s="3">
        <v>0.13807882416</v>
      </c>
      <c r="D12" s="3">
        <v>1.0535263099999999E-2</v>
      </c>
      <c r="E12" s="3"/>
      <c r="F12" s="3"/>
      <c r="G12" s="3">
        <v>0.17539775304999999</v>
      </c>
      <c r="H12" s="3"/>
      <c r="I12" s="3"/>
      <c r="J12" s="3"/>
      <c r="K12" s="3"/>
      <c r="L12" s="3">
        <v>0.11759328866</v>
      </c>
      <c r="M12" s="3"/>
      <c r="N12" s="3">
        <v>0.44160512896999998</v>
      </c>
    </row>
    <row r="13" spans="1:14" hidden="1" outlineLevel="4" x14ac:dyDescent="0.2">
      <c r="A13" s="5" t="s">
        <v>12</v>
      </c>
      <c r="B13" s="3">
        <v>3.4198484838600001</v>
      </c>
      <c r="C13" s="3">
        <v>7.7644057460499996</v>
      </c>
      <c r="D13" s="3">
        <v>7.34210423635</v>
      </c>
      <c r="E13" s="3">
        <v>5.1141536201499997</v>
      </c>
      <c r="F13" s="3">
        <v>22.428448086620001</v>
      </c>
      <c r="G13" s="3">
        <v>6.9901219815199997</v>
      </c>
      <c r="H13" s="3">
        <v>2.46756326061</v>
      </c>
      <c r="I13" s="3">
        <v>9.1826086194500007</v>
      </c>
      <c r="J13" s="3">
        <v>3.0015599625</v>
      </c>
      <c r="K13" s="3">
        <v>4.3850911840500002</v>
      </c>
      <c r="L13" s="3">
        <v>21.071304880740001</v>
      </c>
      <c r="M13" s="3">
        <v>4.2848930649600003</v>
      </c>
      <c r="N13" s="3">
        <v>97.452103126859996</v>
      </c>
    </row>
    <row r="14" spans="1:14" hidden="1" outlineLevel="4" x14ac:dyDescent="0.2">
      <c r="A14" s="5" t="s">
        <v>14</v>
      </c>
      <c r="B14" s="3">
        <v>0.4160221006</v>
      </c>
      <c r="C14" s="3">
        <v>0.36468149520999998</v>
      </c>
      <c r="D14" s="3">
        <v>5.6030818759999997E-2</v>
      </c>
      <c r="E14" s="3">
        <v>0.42562408430999998</v>
      </c>
      <c r="F14" s="3"/>
      <c r="G14" s="3">
        <v>0.58404422980000004</v>
      </c>
      <c r="H14" s="3">
        <v>0.33477489387999998</v>
      </c>
      <c r="I14" s="3">
        <v>0.19058290532</v>
      </c>
      <c r="J14" s="3">
        <v>6.0907429249999999E-2</v>
      </c>
      <c r="K14" s="3">
        <v>0.61309988141000005</v>
      </c>
      <c r="L14" s="3"/>
      <c r="M14" s="3">
        <v>0.18975670159999999</v>
      </c>
      <c r="N14" s="3">
        <v>3.2355245401400001</v>
      </c>
    </row>
    <row r="15" spans="1:14" outlineLevel="2" x14ac:dyDescent="0.2">
      <c r="A15" s="12" t="s">
        <v>26</v>
      </c>
      <c r="B15" s="13">
        <f t="shared" ref="B15:N15" si="6">B16+B18</f>
        <v>18.168162738189999</v>
      </c>
      <c r="C15" s="13">
        <f t="shared" si="6"/>
        <v>50.063178238129993</v>
      </c>
      <c r="D15" s="13">
        <f t="shared" si="6"/>
        <v>19.015201199220002</v>
      </c>
      <c r="E15" s="13">
        <f t="shared" si="6"/>
        <v>30.417104912739998</v>
      </c>
      <c r="F15" s="13">
        <f t="shared" si="6"/>
        <v>31.785040713410002</v>
      </c>
      <c r="G15" s="13">
        <f t="shared" si="6"/>
        <v>44.10590396221</v>
      </c>
      <c r="H15" s="13">
        <f t="shared" si="6"/>
        <v>38.571407559340003</v>
      </c>
      <c r="I15" s="13">
        <f t="shared" si="6"/>
        <v>31.248481000000002</v>
      </c>
      <c r="J15" s="13">
        <f t="shared" si="6"/>
        <v>3.3063130619999999E-2</v>
      </c>
      <c r="K15" s="13">
        <f t="shared" si="6"/>
        <v>26.537663673799997</v>
      </c>
      <c r="L15" s="13">
        <f t="shared" si="6"/>
        <v>25.11382524447</v>
      </c>
      <c r="M15" s="13">
        <f t="shared" si="6"/>
        <v>24.668290270779998</v>
      </c>
      <c r="N15" s="13">
        <f t="shared" si="6"/>
        <v>339.72732264290994</v>
      </c>
    </row>
    <row r="16" spans="1:14" outlineLevel="3" collapsed="1" x14ac:dyDescent="0.2">
      <c r="A16" s="4" t="s">
        <v>24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25</v>
      </c>
      <c r="B18" s="3">
        <f t="shared" ref="B18:N18" si="8">SUM(B19:B21)</f>
        <v>18.168162738189999</v>
      </c>
      <c r="C18" s="3">
        <f t="shared" si="8"/>
        <v>50.063178238129993</v>
      </c>
      <c r="D18" s="3">
        <f t="shared" si="8"/>
        <v>18.982138068600001</v>
      </c>
      <c r="E18" s="3">
        <f t="shared" si="8"/>
        <v>30.417104912739998</v>
      </c>
      <c r="F18" s="3">
        <f t="shared" si="8"/>
        <v>31.785040713410002</v>
      </c>
      <c r="G18" s="3">
        <f t="shared" si="8"/>
        <v>44.07284083159</v>
      </c>
      <c r="H18" s="3">
        <f t="shared" si="8"/>
        <v>38.571407559340003</v>
      </c>
      <c r="I18" s="3">
        <f t="shared" si="8"/>
        <v>31.248481000000002</v>
      </c>
      <c r="J18" s="3">
        <f t="shared" si="8"/>
        <v>0</v>
      </c>
      <c r="K18" s="3">
        <f t="shared" si="8"/>
        <v>26.537663673799997</v>
      </c>
      <c r="L18" s="3">
        <f t="shared" si="8"/>
        <v>25.11382524447</v>
      </c>
      <c r="M18" s="3">
        <f t="shared" si="8"/>
        <v>24.635227140159998</v>
      </c>
      <c r="N18" s="3">
        <f t="shared" si="8"/>
        <v>339.59507012042997</v>
      </c>
    </row>
    <row r="19" spans="1:14" hidden="1" outlineLevel="4" x14ac:dyDescent="0.2">
      <c r="A19" s="5" t="s">
        <v>13</v>
      </c>
      <c r="B19" s="3"/>
      <c r="C19" s="3">
        <v>11.1848268411</v>
      </c>
      <c r="D19" s="3">
        <v>1.2040300686000001</v>
      </c>
      <c r="E19" s="3"/>
      <c r="F19" s="3"/>
      <c r="G19" s="3">
        <v>4.6243571517299999</v>
      </c>
      <c r="H19" s="3"/>
      <c r="I19" s="3"/>
      <c r="J19" s="3"/>
      <c r="K19" s="3"/>
      <c r="L19" s="3">
        <v>9.4074630929099996</v>
      </c>
      <c r="M19" s="3"/>
      <c r="N19" s="3">
        <v>26.420677154340002</v>
      </c>
    </row>
    <row r="20" spans="1:14" hidden="1" outlineLevel="4" x14ac:dyDescent="0.2">
      <c r="A20" s="5" t="s">
        <v>12</v>
      </c>
      <c r="B20" s="3">
        <v>13.470445</v>
      </c>
      <c r="C20" s="3">
        <v>28.461008737029999</v>
      </c>
      <c r="D20" s="3">
        <v>17.778108</v>
      </c>
      <c r="E20" s="3">
        <v>18.598417854449998</v>
      </c>
      <c r="F20" s="3">
        <v>31.785040713410002</v>
      </c>
      <c r="G20" s="3">
        <v>24.72401440813</v>
      </c>
      <c r="H20" s="3">
        <v>20.47546734929</v>
      </c>
      <c r="I20" s="3">
        <v>31.248481000000002</v>
      </c>
      <c r="J20" s="3"/>
      <c r="K20" s="3">
        <v>14.99052529055</v>
      </c>
      <c r="L20" s="3">
        <v>15.70636215156</v>
      </c>
      <c r="M20" s="3">
        <v>14.37810813504</v>
      </c>
      <c r="N20" s="3">
        <v>231.61597863946</v>
      </c>
    </row>
    <row r="21" spans="1:14" hidden="1" outlineLevel="4" x14ac:dyDescent="0.2">
      <c r="A21" s="5" t="s">
        <v>14</v>
      </c>
      <c r="B21" s="3">
        <v>4.6977177381899997</v>
      </c>
      <c r="C21" s="3">
        <v>10.417342659999999</v>
      </c>
      <c r="D21" s="3"/>
      <c r="E21" s="3">
        <v>11.818687058289999</v>
      </c>
      <c r="F21" s="3"/>
      <c r="G21" s="3">
        <v>14.724469271729999</v>
      </c>
      <c r="H21" s="3">
        <v>18.095940210049999</v>
      </c>
      <c r="I21" s="3"/>
      <c r="J21" s="3"/>
      <c r="K21" s="3">
        <v>11.547138383249999</v>
      </c>
      <c r="L21" s="3"/>
      <c r="M21" s="3">
        <v>10.25711900512</v>
      </c>
      <c r="N21" s="3">
        <v>81.55841432663</v>
      </c>
    </row>
    <row r="22" spans="1:14" outlineLevel="1" x14ac:dyDescent="0.2">
      <c r="A22" s="14" t="s">
        <v>27</v>
      </c>
      <c r="B22" s="14">
        <f t="shared" ref="B22:N22" si="9">B23+B42</f>
        <v>3.1298551251300002</v>
      </c>
      <c r="C22" s="14">
        <f t="shared" si="9"/>
        <v>17.446991581259997</v>
      </c>
      <c r="D22" s="14">
        <f t="shared" si="9"/>
        <v>7.9557973448200006</v>
      </c>
      <c r="E22" s="14">
        <f t="shared" si="9"/>
        <v>3.66993489105</v>
      </c>
      <c r="F22" s="14">
        <f t="shared" si="9"/>
        <v>15.377537067740001</v>
      </c>
      <c r="G22" s="14">
        <f t="shared" si="9"/>
        <v>5.9031221139100003</v>
      </c>
      <c r="H22" s="14">
        <f t="shared" si="9"/>
        <v>1.4432818696799998</v>
      </c>
      <c r="I22" s="14">
        <f t="shared" si="9"/>
        <v>7.4865412931100002</v>
      </c>
      <c r="J22" s="14">
        <f t="shared" si="9"/>
        <v>51.273543890150002</v>
      </c>
      <c r="K22" s="14">
        <f t="shared" si="9"/>
        <v>3.2798203953799998</v>
      </c>
      <c r="L22" s="14">
        <f t="shared" si="9"/>
        <v>8.6004800779099995</v>
      </c>
      <c r="M22" s="14">
        <f t="shared" si="9"/>
        <v>5.7504425059899997</v>
      </c>
      <c r="N22" s="14">
        <f t="shared" si="9"/>
        <v>131.31734815613001</v>
      </c>
    </row>
    <row r="23" spans="1:14" outlineLevel="2" x14ac:dyDescent="0.2">
      <c r="A23" s="12" t="s">
        <v>22</v>
      </c>
      <c r="B23" s="13">
        <f t="shared" ref="B23:N23" si="10">B24+B30+B33+B38</f>
        <v>1.9479046015500001</v>
      </c>
      <c r="C23" s="13">
        <f t="shared" si="10"/>
        <v>10.430182745459998</v>
      </c>
      <c r="D23" s="13">
        <f t="shared" si="10"/>
        <v>7.2563574847000005</v>
      </c>
      <c r="E23" s="13">
        <f t="shared" si="10"/>
        <v>1.2085200109300001</v>
      </c>
      <c r="F23" s="13">
        <f t="shared" si="10"/>
        <v>5.1902068719400001</v>
      </c>
      <c r="G23" s="13">
        <f t="shared" si="10"/>
        <v>3.5704235232300006</v>
      </c>
      <c r="H23" s="13">
        <f t="shared" si="10"/>
        <v>0.27833844700999999</v>
      </c>
      <c r="I23" s="13">
        <f t="shared" si="10"/>
        <v>3.2144656491200001</v>
      </c>
      <c r="J23" s="13">
        <f t="shared" si="10"/>
        <v>15.6925326438</v>
      </c>
      <c r="K23" s="13">
        <f t="shared" si="10"/>
        <v>0.81535326756999993</v>
      </c>
      <c r="L23" s="13">
        <f t="shared" si="10"/>
        <v>5.2356494930200004</v>
      </c>
      <c r="M23" s="13">
        <f t="shared" si="10"/>
        <v>1.3021633212800001</v>
      </c>
      <c r="N23" s="13">
        <f t="shared" si="10"/>
        <v>56.142098059609999</v>
      </c>
    </row>
    <row r="24" spans="1:14" outlineLevel="3" collapsed="1" x14ac:dyDescent="0.2">
      <c r="A24" s="4" t="s">
        <v>23</v>
      </c>
      <c r="B24" s="3">
        <f t="shared" ref="B24:N24" si="11">SUM(B25:B29)</f>
        <v>4.5826040199999996E-3</v>
      </c>
      <c r="C24" s="3">
        <f t="shared" si="11"/>
        <v>4.1764517000000001E-3</v>
      </c>
      <c r="D24" s="3">
        <f t="shared" si="11"/>
        <v>8.3702646199999998E-3</v>
      </c>
      <c r="E24" s="3">
        <f t="shared" si="11"/>
        <v>7.7743594260000007E-2</v>
      </c>
      <c r="F24" s="3">
        <f t="shared" si="11"/>
        <v>1.8155645870000001E-2</v>
      </c>
      <c r="G24" s="3">
        <f t="shared" si="11"/>
        <v>6.2959525249999995E-2</v>
      </c>
      <c r="H24" s="3">
        <f t="shared" si="11"/>
        <v>3.0683105570000001E-2</v>
      </c>
      <c r="I24" s="3">
        <f t="shared" si="11"/>
        <v>4.8200428180000005E-2</v>
      </c>
      <c r="J24" s="3">
        <f t="shared" si="11"/>
        <v>0.17178775331000001</v>
      </c>
      <c r="K24" s="3">
        <f t="shared" si="11"/>
        <v>3.6092644199999996E-2</v>
      </c>
      <c r="L24" s="3">
        <f t="shared" si="11"/>
        <v>3.5708585870000004E-2</v>
      </c>
      <c r="M24" s="3">
        <f t="shared" si="11"/>
        <v>0.10083518404</v>
      </c>
      <c r="N24" s="3">
        <f t="shared" si="11"/>
        <v>0.59929578688999996</v>
      </c>
    </row>
    <row r="25" spans="1:14" hidden="1" outlineLevel="4" x14ac:dyDescent="0.2">
      <c r="A25" s="5" t="s">
        <v>13</v>
      </c>
      <c r="B25" s="3">
        <v>2.0121437999999999E-4</v>
      </c>
      <c r="C25" s="3">
        <v>4.5688104999999998E-4</v>
      </c>
      <c r="D25" s="3">
        <v>1.9697635E-3</v>
      </c>
      <c r="E25" s="3">
        <v>2.1941174999999999E-4</v>
      </c>
      <c r="F25" s="3">
        <v>4.8270585000000001E-4</v>
      </c>
      <c r="G25" s="3">
        <v>1.4042352000000001E-3</v>
      </c>
      <c r="H25" s="3">
        <v>2.1941174999999999E-4</v>
      </c>
      <c r="I25" s="3">
        <v>4.8270585000000001E-4</v>
      </c>
      <c r="J25" s="3">
        <v>1.4042352000000001E-3</v>
      </c>
      <c r="K25" s="3">
        <v>2.1941174999999999E-4</v>
      </c>
      <c r="L25" s="3">
        <v>4.8270585000000001E-4</v>
      </c>
      <c r="M25" s="3">
        <v>1.4042352000000001E-3</v>
      </c>
      <c r="N25" s="3">
        <v>8.94691733E-3</v>
      </c>
    </row>
    <row r="26" spans="1:14" hidden="1" outlineLevel="4" x14ac:dyDescent="0.2">
      <c r="A26" s="5" t="s">
        <v>15</v>
      </c>
      <c r="B26" s="3"/>
      <c r="C26" s="3">
        <v>2.8445427800000002E-3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v>2.8445427800000002E-3</v>
      </c>
    </row>
    <row r="27" spans="1:14" hidden="1" outlineLevel="4" x14ac:dyDescent="0.2">
      <c r="A27" s="5" t="s">
        <v>16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5.8977878000000003E-4</v>
      </c>
      <c r="N27" s="3">
        <v>5.8977878000000003E-4</v>
      </c>
    </row>
    <row r="28" spans="1:14" hidden="1" outlineLevel="4" x14ac:dyDescent="0.2">
      <c r="A28" s="5" t="s">
        <v>12</v>
      </c>
      <c r="B28" s="3">
        <v>3.0041296999999998E-4</v>
      </c>
      <c r="C28" s="3">
        <v>1.2E-4</v>
      </c>
      <c r="D28" s="3"/>
      <c r="E28" s="3">
        <v>2.455E-4</v>
      </c>
      <c r="F28" s="3">
        <v>1.2E-4</v>
      </c>
      <c r="G28" s="3">
        <v>1.2E-4</v>
      </c>
      <c r="H28" s="3">
        <v>2.0200000000000001E-3</v>
      </c>
      <c r="I28" s="3">
        <v>1.2E-4</v>
      </c>
      <c r="J28" s="3">
        <v>1.2E-4</v>
      </c>
      <c r="K28" s="3">
        <v>1.2E-4</v>
      </c>
      <c r="L28" s="3">
        <v>1.2E-4</v>
      </c>
      <c r="M28" s="3">
        <v>2.3E-3</v>
      </c>
      <c r="N28" s="3">
        <v>5.7059129700000001E-3</v>
      </c>
    </row>
    <row r="29" spans="1:14" hidden="1" outlineLevel="4" x14ac:dyDescent="0.2">
      <c r="A29" s="5" t="s">
        <v>14</v>
      </c>
      <c r="B29" s="3">
        <v>4.08097667E-3</v>
      </c>
      <c r="C29" s="3">
        <v>7.5502787000000001E-4</v>
      </c>
      <c r="D29" s="3">
        <v>6.4005011199999998E-3</v>
      </c>
      <c r="E29" s="3">
        <v>7.7278682510000002E-2</v>
      </c>
      <c r="F29" s="3">
        <v>1.7552940020000001E-2</v>
      </c>
      <c r="G29" s="3">
        <v>6.1435290050000001E-2</v>
      </c>
      <c r="H29" s="3">
        <v>2.8443693820000001E-2</v>
      </c>
      <c r="I29" s="3">
        <v>4.7597722330000002E-2</v>
      </c>
      <c r="J29" s="3">
        <v>0.17026351811000001</v>
      </c>
      <c r="K29" s="3">
        <v>3.5753232449999998E-2</v>
      </c>
      <c r="L29" s="3">
        <v>3.5105880020000001E-2</v>
      </c>
      <c r="M29" s="3">
        <v>9.6541170060000001E-2</v>
      </c>
      <c r="N29" s="3">
        <v>0.58120863502999998</v>
      </c>
    </row>
    <row r="30" spans="1:14" outlineLevel="3" collapsed="1" x14ac:dyDescent="0.2">
      <c r="A30" s="4" t="s">
        <v>28</v>
      </c>
      <c r="B30" s="3">
        <f t="shared" ref="B30:N30" si="12">SUM(B31:B32)</f>
        <v>1.85307131239</v>
      </c>
      <c r="C30" s="3">
        <f t="shared" si="12"/>
        <v>10.052989040589999</v>
      </c>
      <c r="D30" s="3">
        <f t="shared" si="12"/>
        <v>6.1584185797800002</v>
      </c>
      <c r="E30" s="3">
        <f t="shared" si="12"/>
        <v>8.2279406299999996E-2</v>
      </c>
      <c r="F30" s="3">
        <f t="shared" si="12"/>
        <v>4.1876076099599997</v>
      </c>
      <c r="G30" s="3">
        <f t="shared" si="12"/>
        <v>2.7617262755100001</v>
      </c>
      <c r="H30" s="3">
        <f t="shared" si="12"/>
        <v>8.3193622039999998E-2</v>
      </c>
      <c r="I30" s="3">
        <f t="shared" si="12"/>
        <v>1.40136594218</v>
      </c>
      <c r="J30" s="3">
        <f t="shared" si="12"/>
        <v>14.859071453050001</v>
      </c>
      <c r="K30" s="3">
        <f t="shared" si="12"/>
        <v>8.4107837429999999E-2</v>
      </c>
      <c r="L30" s="3">
        <f t="shared" si="12"/>
        <v>4.1907004625699997</v>
      </c>
      <c r="M30" s="3">
        <f t="shared" si="12"/>
        <v>0.38994786101000001</v>
      </c>
      <c r="N30" s="3">
        <f t="shared" si="12"/>
        <v>46.10447940281</v>
      </c>
    </row>
    <row r="31" spans="1:14" hidden="1" outlineLevel="4" x14ac:dyDescent="0.2">
      <c r="A31" s="5" t="s">
        <v>13</v>
      </c>
      <c r="B31" s="3">
        <v>1.85307131239</v>
      </c>
      <c r="C31" s="3">
        <v>0.40491032403999999</v>
      </c>
      <c r="D31" s="3">
        <v>0.16368000118000001</v>
      </c>
      <c r="E31" s="3">
        <v>8.2279406299999996E-2</v>
      </c>
      <c r="F31" s="3">
        <v>0.14560434896999999</v>
      </c>
      <c r="G31" s="3">
        <v>2.7617262755100001</v>
      </c>
      <c r="H31" s="3">
        <v>8.3193622039999998E-2</v>
      </c>
      <c r="I31" s="3">
        <v>0.41467130182</v>
      </c>
      <c r="J31" s="3">
        <v>0.17889936028</v>
      </c>
      <c r="K31" s="3">
        <v>8.4107837429999999E-2</v>
      </c>
      <c r="L31" s="3">
        <v>0.14869720157999999</v>
      </c>
      <c r="M31" s="3">
        <v>0.38994786101000001</v>
      </c>
      <c r="N31" s="3">
        <v>6.7107888525500003</v>
      </c>
    </row>
    <row r="32" spans="1:14" hidden="1" outlineLevel="4" x14ac:dyDescent="0.2">
      <c r="A32" s="5" t="s">
        <v>14</v>
      </c>
      <c r="B32" s="3"/>
      <c r="C32" s="3">
        <v>9.6480787165499997</v>
      </c>
      <c r="D32" s="3">
        <v>5.9947385785999998</v>
      </c>
      <c r="E32" s="3"/>
      <c r="F32" s="3">
        <v>4.0420032609899996</v>
      </c>
      <c r="G32" s="3"/>
      <c r="H32" s="3"/>
      <c r="I32" s="3">
        <v>0.98669464035999999</v>
      </c>
      <c r="J32" s="3">
        <v>14.68017209277</v>
      </c>
      <c r="K32" s="3"/>
      <c r="L32" s="3">
        <v>4.0420032609899996</v>
      </c>
      <c r="M32" s="3"/>
      <c r="N32" s="3">
        <v>39.393690550259997</v>
      </c>
    </row>
    <row r="33" spans="1:14" outlineLevel="3" collapsed="1" x14ac:dyDescent="0.2">
      <c r="A33" s="4" t="s">
        <v>29</v>
      </c>
      <c r="B33" s="3">
        <f t="shared" ref="B33:N33" si="13">SUM(B34:B37)</f>
        <v>0</v>
      </c>
      <c r="C33" s="3">
        <f t="shared" si="13"/>
        <v>4.5256000000000002E-7</v>
      </c>
      <c r="D33" s="3">
        <f t="shared" si="13"/>
        <v>3.1493824970000001E-2</v>
      </c>
      <c r="E33" s="3">
        <f t="shared" si="13"/>
        <v>0</v>
      </c>
      <c r="F33" s="3">
        <f t="shared" si="13"/>
        <v>0</v>
      </c>
      <c r="G33" s="3">
        <f t="shared" si="13"/>
        <v>0.17831687004999999</v>
      </c>
      <c r="H33" s="3">
        <f t="shared" si="13"/>
        <v>0</v>
      </c>
      <c r="I33" s="3">
        <f t="shared" si="13"/>
        <v>0</v>
      </c>
      <c r="J33" s="3">
        <f t="shared" si="13"/>
        <v>8.6894193010000009E-2</v>
      </c>
      <c r="K33" s="3">
        <f t="shared" si="13"/>
        <v>0</v>
      </c>
      <c r="L33" s="3">
        <f t="shared" si="13"/>
        <v>2.79548E-6</v>
      </c>
      <c r="M33" s="3">
        <f t="shared" si="13"/>
        <v>0.16665666809000002</v>
      </c>
      <c r="N33" s="3">
        <f t="shared" si="13"/>
        <v>0.46336480415999998</v>
      </c>
    </row>
    <row r="34" spans="1:14" hidden="1" outlineLevel="4" x14ac:dyDescent="0.2">
      <c r="A34" s="5" t="s">
        <v>13</v>
      </c>
      <c r="B34" s="3"/>
      <c r="C34" s="3">
        <v>4.5256000000000002E-7</v>
      </c>
      <c r="D34" s="3">
        <v>7.7227306499999997E-3</v>
      </c>
      <c r="E34" s="3"/>
      <c r="F34" s="3"/>
      <c r="G34" s="3">
        <v>0.15603521411999999</v>
      </c>
      <c r="H34" s="3"/>
      <c r="I34" s="3"/>
      <c r="J34" s="3">
        <v>6.1182748150000001E-2</v>
      </c>
      <c r="K34" s="3"/>
      <c r="L34" s="3">
        <v>2.79548E-6</v>
      </c>
      <c r="M34" s="3">
        <v>0.14427221406999999</v>
      </c>
      <c r="N34" s="3">
        <v>0.36921615502999999</v>
      </c>
    </row>
    <row r="35" spans="1:14" hidden="1" outlineLevel="4" x14ac:dyDescent="0.2">
      <c r="A35" s="5" t="s">
        <v>15</v>
      </c>
      <c r="B35" s="3"/>
      <c r="C35" s="3"/>
      <c r="D35" s="3"/>
      <c r="E35" s="3"/>
      <c r="F35" s="3"/>
      <c r="G35" s="3">
        <v>5.7054261E-3</v>
      </c>
      <c r="H35" s="3"/>
      <c r="I35" s="3"/>
      <c r="J35" s="3"/>
      <c r="K35" s="3"/>
      <c r="L35" s="3"/>
      <c r="M35" s="3">
        <v>5.7908992600000002E-3</v>
      </c>
      <c r="N35" s="3">
        <v>1.149632536E-2</v>
      </c>
    </row>
    <row r="36" spans="1:14" hidden="1" outlineLevel="4" x14ac:dyDescent="0.2">
      <c r="A36" s="5" t="s">
        <v>16</v>
      </c>
      <c r="B36" s="3">
        <v>0</v>
      </c>
      <c r="C36" s="3"/>
      <c r="D36" s="3">
        <v>2.3771094319999998E-2</v>
      </c>
      <c r="E36" s="3"/>
      <c r="F36" s="3"/>
      <c r="G36" s="3">
        <v>1.6576229830000001E-2</v>
      </c>
      <c r="H36" s="3"/>
      <c r="I36" s="3"/>
      <c r="J36" s="3">
        <v>2.5711444860000002E-2</v>
      </c>
      <c r="K36" s="3"/>
      <c r="L36" s="3"/>
      <c r="M36" s="3">
        <v>1.6040573369999998E-2</v>
      </c>
      <c r="N36" s="3">
        <v>8.2099342379999996E-2</v>
      </c>
    </row>
    <row r="37" spans="1:14" hidden="1" outlineLevel="4" x14ac:dyDescent="0.2">
      <c r="A37" s="5" t="s">
        <v>14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>
        <v>5.5298138999999998E-4</v>
      </c>
      <c r="N37" s="3">
        <v>5.5298138999999998E-4</v>
      </c>
    </row>
    <row r="38" spans="1:14" outlineLevel="3" collapsed="1" x14ac:dyDescent="0.2">
      <c r="A38" s="4" t="s">
        <v>30</v>
      </c>
      <c r="B38" s="3">
        <f t="shared" ref="B38:N38" si="14">SUM(B39:B41)</f>
        <v>9.0250685139999995E-2</v>
      </c>
      <c r="C38" s="3">
        <f t="shared" si="14"/>
        <v>0.37301680061000003</v>
      </c>
      <c r="D38" s="3">
        <f t="shared" si="14"/>
        <v>1.0580748153299999</v>
      </c>
      <c r="E38" s="3">
        <f t="shared" si="14"/>
        <v>1.04849701037</v>
      </c>
      <c r="F38" s="3">
        <f t="shared" si="14"/>
        <v>0.98444361611000009</v>
      </c>
      <c r="G38" s="3">
        <f t="shared" si="14"/>
        <v>0.56742085241999995</v>
      </c>
      <c r="H38" s="3">
        <f t="shared" si="14"/>
        <v>0.16446171940000001</v>
      </c>
      <c r="I38" s="3">
        <f t="shared" si="14"/>
        <v>1.7648992787600002</v>
      </c>
      <c r="J38" s="3">
        <f t="shared" si="14"/>
        <v>0.57477924442999995</v>
      </c>
      <c r="K38" s="3">
        <f t="shared" si="14"/>
        <v>0.69515278593999996</v>
      </c>
      <c r="L38" s="3">
        <f t="shared" si="14"/>
        <v>1.0092376490999999</v>
      </c>
      <c r="M38" s="3">
        <f t="shared" si="14"/>
        <v>0.64472360814000007</v>
      </c>
      <c r="N38" s="3">
        <f t="shared" si="14"/>
        <v>8.9749580657500001</v>
      </c>
    </row>
    <row r="39" spans="1:14" hidden="1" outlineLevel="4" x14ac:dyDescent="0.2">
      <c r="A39" s="5" t="s">
        <v>13</v>
      </c>
      <c r="B39" s="3"/>
      <c r="C39" s="3">
        <v>4.3804972900000003E-3</v>
      </c>
      <c r="D39" s="3">
        <v>2.0987299920000001E-2</v>
      </c>
      <c r="E39" s="3">
        <v>0.92457073973000004</v>
      </c>
      <c r="F39" s="3">
        <v>6.6235777950000005E-2</v>
      </c>
      <c r="G39" s="3">
        <v>0.10699287791000001</v>
      </c>
      <c r="H39" s="3"/>
      <c r="I39" s="3">
        <v>4.6546735500000002E-3</v>
      </c>
      <c r="J39" s="3">
        <v>2.3160233360000001E-2</v>
      </c>
      <c r="K39" s="3">
        <v>0.39821617534999998</v>
      </c>
      <c r="L39" s="3">
        <v>9.7560668680000004E-2</v>
      </c>
      <c r="M39" s="3">
        <v>0.10833080302</v>
      </c>
      <c r="N39" s="3">
        <v>1.75508974676</v>
      </c>
    </row>
    <row r="40" spans="1:14" hidden="1" outlineLevel="4" x14ac:dyDescent="0.2">
      <c r="A40" s="5" t="s">
        <v>14</v>
      </c>
      <c r="B40" s="3">
        <v>9.0250685139999995E-2</v>
      </c>
      <c r="C40" s="3">
        <v>0.36863630332000002</v>
      </c>
      <c r="D40" s="3">
        <v>7.1558601479999998E-2</v>
      </c>
      <c r="E40" s="3">
        <v>0.12392627064</v>
      </c>
      <c r="F40" s="3">
        <v>2.4900139639999999E-2</v>
      </c>
      <c r="G40" s="3">
        <v>0.12017748487</v>
      </c>
      <c r="H40" s="3">
        <v>0.16446171940000001</v>
      </c>
      <c r="I40" s="3">
        <v>0.86561819074000002</v>
      </c>
      <c r="J40" s="3">
        <v>0.28681983407</v>
      </c>
      <c r="K40" s="3">
        <v>0.29693661058999998</v>
      </c>
      <c r="L40" s="3">
        <v>4.8166559579999997E-2</v>
      </c>
      <c r="M40" s="3">
        <v>0.27447191533999998</v>
      </c>
      <c r="N40" s="3">
        <v>2.7359243148100001</v>
      </c>
    </row>
    <row r="41" spans="1:14" hidden="1" outlineLevel="4" x14ac:dyDescent="0.2">
      <c r="A41" s="5" t="s">
        <v>17</v>
      </c>
      <c r="B41" s="3"/>
      <c r="C41" s="3"/>
      <c r="D41" s="3">
        <v>0.96552891392999995</v>
      </c>
      <c r="E41" s="3"/>
      <c r="F41" s="3">
        <v>0.89330769852000003</v>
      </c>
      <c r="G41" s="3">
        <v>0.34025048963999999</v>
      </c>
      <c r="H41" s="3"/>
      <c r="I41" s="3">
        <v>0.89462641447000002</v>
      </c>
      <c r="J41" s="3">
        <v>0.264799177</v>
      </c>
      <c r="K41" s="3"/>
      <c r="L41" s="3">
        <v>0.86351042083999996</v>
      </c>
      <c r="M41" s="3">
        <v>0.26192088978</v>
      </c>
      <c r="N41" s="3">
        <v>4.4839440041799996</v>
      </c>
    </row>
    <row r="42" spans="1:14" outlineLevel="2" x14ac:dyDescent="0.2">
      <c r="A42" s="12" t="s">
        <v>26</v>
      </c>
      <c r="B42" s="13">
        <f t="shared" ref="B42:N42" si="15">B43+B46+B51</f>
        <v>1.1819505235800001</v>
      </c>
      <c r="C42" s="13">
        <f t="shared" si="15"/>
        <v>7.0168088358</v>
      </c>
      <c r="D42" s="13">
        <f t="shared" si="15"/>
        <v>0.69943986012000003</v>
      </c>
      <c r="E42" s="13">
        <f t="shared" si="15"/>
        <v>2.46141488012</v>
      </c>
      <c r="F42" s="13">
        <f t="shared" si="15"/>
        <v>10.1873301958</v>
      </c>
      <c r="G42" s="13">
        <f t="shared" si="15"/>
        <v>2.3326985906799997</v>
      </c>
      <c r="H42" s="13">
        <f t="shared" si="15"/>
        <v>1.16494342267</v>
      </c>
      <c r="I42" s="13">
        <f t="shared" si="15"/>
        <v>4.2720756439900001</v>
      </c>
      <c r="J42" s="13">
        <f t="shared" si="15"/>
        <v>35.581011246350002</v>
      </c>
      <c r="K42" s="13">
        <f t="shared" si="15"/>
        <v>2.4644671278099999</v>
      </c>
      <c r="L42" s="13">
        <f t="shared" si="15"/>
        <v>3.3648305848899995</v>
      </c>
      <c r="M42" s="13">
        <f t="shared" si="15"/>
        <v>4.4482791847099996</v>
      </c>
      <c r="N42" s="13">
        <f t="shared" si="15"/>
        <v>75.175250096520003</v>
      </c>
    </row>
    <row r="43" spans="1:14" outlineLevel="3" collapsed="1" x14ac:dyDescent="0.2">
      <c r="A43" s="4" t="s">
        <v>28</v>
      </c>
      <c r="B43" s="3">
        <f t="shared" ref="B43:N43" si="16">SUM(B44:B45)</f>
        <v>0</v>
      </c>
      <c r="C43" s="3">
        <f t="shared" si="16"/>
        <v>3.92301828</v>
      </c>
      <c r="D43" s="3">
        <f t="shared" si="16"/>
        <v>0.27882821671000002</v>
      </c>
      <c r="E43" s="3">
        <f t="shared" si="16"/>
        <v>0</v>
      </c>
      <c r="F43" s="3">
        <f t="shared" si="16"/>
        <v>0.23441366906</v>
      </c>
      <c r="G43" s="3">
        <f t="shared" si="16"/>
        <v>0.34162326400999998</v>
      </c>
      <c r="H43" s="3">
        <f t="shared" si="16"/>
        <v>0</v>
      </c>
      <c r="I43" s="3">
        <f t="shared" si="16"/>
        <v>1.34570616549</v>
      </c>
      <c r="J43" s="3">
        <f t="shared" si="16"/>
        <v>27.19650638265</v>
      </c>
      <c r="K43" s="3">
        <f t="shared" si="16"/>
        <v>0</v>
      </c>
      <c r="L43" s="3">
        <f t="shared" si="16"/>
        <v>0.33465093853</v>
      </c>
      <c r="M43" s="3">
        <f t="shared" si="16"/>
        <v>2.2752002301299998</v>
      </c>
      <c r="N43" s="3">
        <f t="shared" si="16"/>
        <v>35.929947146579998</v>
      </c>
    </row>
    <row r="44" spans="1:14" hidden="1" outlineLevel="4" x14ac:dyDescent="0.2">
      <c r="A44" s="5" t="s">
        <v>13</v>
      </c>
      <c r="B44" s="3"/>
      <c r="C44" s="3">
        <v>1.1639988263100001</v>
      </c>
      <c r="D44" s="3">
        <v>0.27882821671000002</v>
      </c>
      <c r="E44" s="3"/>
      <c r="F44" s="3">
        <v>0.23441366906</v>
      </c>
      <c r="G44" s="3">
        <v>0.34162326400999998</v>
      </c>
      <c r="H44" s="3"/>
      <c r="I44" s="3">
        <v>1.34570616549</v>
      </c>
      <c r="J44" s="3">
        <v>0.50568133159999995</v>
      </c>
      <c r="K44" s="3"/>
      <c r="L44" s="3">
        <v>0.33465093853</v>
      </c>
      <c r="M44" s="3">
        <v>2.2752002301299998</v>
      </c>
      <c r="N44" s="3">
        <v>6.4801026418400003</v>
      </c>
    </row>
    <row r="45" spans="1:14" hidden="1" outlineLevel="4" x14ac:dyDescent="0.2">
      <c r="A45" s="5" t="s">
        <v>14</v>
      </c>
      <c r="B45" s="3"/>
      <c r="C45" s="3">
        <v>2.7590194536900001</v>
      </c>
      <c r="D45" s="3"/>
      <c r="E45" s="3"/>
      <c r="F45" s="3"/>
      <c r="G45" s="3"/>
      <c r="H45" s="3"/>
      <c r="I45" s="3"/>
      <c r="J45" s="3">
        <v>26.690825051049998</v>
      </c>
      <c r="K45" s="3"/>
      <c r="L45" s="3"/>
      <c r="M45" s="3"/>
      <c r="N45" s="3">
        <v>29.44984450474</v>
      </c>
    </row>
    <row r="46" spans="1:14" outlineLevel="3" collapsed="1" x14ac:dyDescent="0.2">
      <c r="A46" s="4" t="s">
        <v>29</v>
      </c>
      <c r="B46" s="3">
        <f t="shared" ref="B46:N46" si="17">SUM(B47:B50)</f>
        <v>0</v>
      </c>
      <c r="C46" s="3">
        <f t="shared" si="17"/>
        <v>0</v>
      </c>
      <c r="D46" s="3">
        <f t="shared" si="17"/>
        <v>0.16107450557</v>
      </c>
      <c r="E46" s="3">
        <f t="shared" si="17"/>
        <v>0</v>
      </c>
      <c r="F46" s="3">
        <f t="shared" si="17"/>
        <v>0</v>
      </c>
      <c r="G46" s="3">
        <f t="shared" si="17"/>
        <v>1.2247956111999998</v>
      </c>
      <c r="H46" s="3">
        <f t="shared" si="17"/>
        <v>0</v>
      </c>
      <c r="I46" s="3">
        <f t="shared" si="17"/>
        <v>0</v>
      </c>
      <c r="J46" s="3">
        <f t="shared" si="17"/>
        <v>0.24793203596999999</v>
      </c>
      <c r="K46" s="3">
        <f t="shared" si="17"/>
        <v>0</v>
      </c>
      <c r="L46" s="3">
        <f t="shared" si="17"/>
        <v>0</v>
      </c>
      <c r="M46" s="3">
        <f t="shared" si="17"/>
        <v>1.2430018999600001</v>
      </c>
      <c r="N46" s="3">
        <f t="shared" si="17"/>
        <v>2.8768040526999998</v>
      </c>
    </row>
    <row r="47" spans="1:14" hidden="1" outlineLevel="4" x14ac:dyDescent="0.2">
      <c r="A47" s="5" t="s">
        <v>13</v>
      </c>
      <c r="B47" s="3"/>
      <c r="C47" s="3"/>
      <c r="D47" s="3">
        <v>4.2713555129999997E-2</v>
      </c>
      <c r="E47" s="3"/>
      <c r="F47" s="3"/>
      <c r="G47" s="3">
        <v>0.66627286660999996</v>
      </c>
      <c r="H47" s="3"/>
      <c r="I47" s="3"/>
      <c r="J47" s="3">
        <v>0.11715336494</v>
      </c>
      <c r="K47" s="3"/>
      <c r="L47" s="3"/>
      <c r="M47" s="3">
        <v>0.67065462072000004</v>
      </c>
      <c r="N47" s="3">
        <v>1.4967944073999999</v>
      </c>
    </row>
    <row r="48" spans="1:14" hidden="1" outlineLevel="4" x14ac:dyDescent="0.2">
      <c r="A48" s="5" t="s">
        <v>15</v>
      </c>
      <c r="B48" s="3"/>
      <c r="C48" s="3"/>
      <c r="D48" s="3"/>
      <c r="E48" s="3"/>
      <c r="F48" s="3"/>
      <c r="G48" s="3">
        <v>0.10365726139000001</v>
      </c>
      <c r="H48" s="3"/>
      <c r="I48" s="3"/>
      <c r="J48" s="3"/>
      <c r="K48" s="3"/>
      <c r="L48" s="3"/>
      <c r="M48" s="3">
        <v>0.10365726139000001</v>
      </c>
      <c r="N48" s="3">
        <v>0.20731452278000001</v>
      </c>
    </row>
    <row r="49" spans="1:14" hidden="1" outlineLevel="4" x14ac:dyDescent="0.2">
      <c r="A49" s="5" t="s">
        <v>16</v>
      </c>
      <c r="B49" s="3"/>
      <c r="C49" s="3"/>
      <c r="D49" s="3">
        <v>0.11836095044</v>
      </c>
      <c r="E49" s="3"/>
      <c r="F49" s="3"/>
      <c r="G49" s="3">
        <v>0.45486548319999998</v>
      </c>
      <c r="H49" s="3"/>
      <c r="I49" s="3"/>
      <c r="J49" s="3">
        <v>0.13077867102999999</v>
      </c>
      <c r="K49" s="3"/>
      <c r="L49" s="3"/>
      <c r="M49" s="3">
        <v>0.45486548319999998</v>
      </c>
      <c r="N49" s="3">
        <v>1.1588705878700001</v>
      </c>
    </row>
    <row r="50" spans="1:14" hidden="1" outlineLevel="4" x14ac:dyDescent="0.2">
      <c r="A50" s="5" t="s">
        <v>14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>
        <v>1.3824534649999999E-2</v>
      </c>
      <c r="N50" s="3">
        <v>1.3824534649999999E-2</v>
      </c>
    </row>
    <row r="51" spans="1:14" outlineLevel="3" collapsed="1" x14ac:dyDescent="0.2">
      <c r="A51" s="4" t="s">
        <v>30</v>
      </c>
      <c r="B51" s="3">
        <f t="shared" ref="B51:N51" si="18">SUM(B52:B54)</f>
        <v>1.1819505235800001</v>
      </c>
      <c r="C51" s="3">
        <f t="shared" si="18"/>
        <v>3.0937905558000001</v>
      </c>
      <c r="D51" s="3">
        <f t="shared" si="18"/>
        <v>0.25953713783999999</v>
      </c>
      <c r="E51" s="3">
        <f t="shared" si="18"/>
        <v>2.46141488012</v>
      </c>
      <c r="F51" s="3">
        <f t="shared" si="18"/>
        <v>9.9529165267399993</v>
      </c>
      <c r="G51" s="3">
        <f t="shared" si="18"/>
        <v>0.76627971546999996</v>
      </c>
      <c r="H51" s="3">
        <f t="shared" si="18"/>
        <v>1.16494342267</v>
      </c>
      <c r="I51" s="3">
        <f t="shared" si="18"/>
        <v>2.9263694784999998</v>
      </c>
      <c r="J51" s="3">
        <f t="shared" si="18"/>
        <v>8.1365728277299993</v>
      </c>
      <c r="K51" s="3">
        <f t="shared" si="18"/>
        <v>2.4644671278099999</v>
      </c>
      <c r="L51" s="3">
        <f t="shared" si="18"/>
        <v>3.0301796463599997</v>
      </c>
      <c r="M51" s="3">
        <f t="shared" si="18"/>
        <v>0.9300770546199999</v>
      </c>
      <c r="N51" s="3">
        <f t="shared" si="18"/>
        <v>36.368498897240002</v>
      </c>
    </row>
    <row r="52" spans="1:14" hidden="1" outlineLevel="4" x14ac:dyDescent="0.2">
      <c r="A52" s="5" t="s">
        <v>13</v>
      </c>
      <c r="B52" s="3"/>
      <c r="C52" s="3">
        <v>0.62396130969999997</v>
      </c>
      <c r="D52" s="3">
        <v>5.8479588839999999E-2</v>
      </c>
      <c r="E52" s="3">
        <v>0.46323944182999999</v>
      </c>
      <c r="F52" s="3">
        <v>2.3030271311799999</v>
      </c>
      <c r="G52" s="3">
        <v>0.13477571804999999</v>
      </c>
      <c r="H52" s="3"/>
      <c r="I52" s="3">
        <v>0.37658370001000002</v>
      </c>
      <c r="J52" s="3">
        <v>0.10577364053</v>
      </c>
      <c r="K52" s="3">
        <v>0.46323944182999999</v>
      </c>
      <c r="L52" s="3">
        <v>2.3771872800899998</v>
      </c>
      <c r="M52" s="3">
        <v>0.20478289682</v>
      </c>
      <c r="N52" s="3">
        <v>7.1110501488800004</v>
      </c>
    </row>
    <row r="53" spans="1:14" hidden="1" outlineLevel="4" x14ac:dyDescent="0.2">
      <c r="A53" s="5" t="s">
        <v>14</v>
      </c>
      <c r="B53" s="3">
        <v>1.1819505235800001</v>
      </c>
      <c r="C53" s="3">
        <v>2.4698292461000002</v>
      </c>
      <c r="D53" s="3">
        <v>0.201057549</v>
      </c>
      <c r="E53" s="3">
        <v>1.9981754382900001</v>
      </c>
      <c r="F53" s="3">
        <v>0.64739994399</v>
      </c>
      <c r="G53" s="3">
        <v>0.63150399741999996</v>
      </c>
      <c r="H53" s="3">
        <v>1.16494342267</v>
      </c>
      <c r="I53" s="3">
        <v>2.54978577849</v>
      </c>
      <c r="J53" s="3">
        <v>1.0283097356299999</v>
      </c>
      <c r="K53" s="3">
        <v>2.00122768598</v>
      </c>
      <c r="L53" s="3">
        <v>0.65299236627000001</v>
      </c>
      <c r="M53" s="3">
        <v>0.72529415779999995</v>
      </c>
      <c r="N53" s="3">
        <v>15.25246984522</v>
      </c>
    </row>
    <row r="54" spans="1:14" hidden="1" outlineLevel="4" x14ac:dyDescent="0.2">
      <c r="A54" s="5" t="s">
        <v>17</v>
      </c>
      <c r="B54" s="3"/>
      <c r="C54" s="3"/>
      <c r="D54" s="3"/>
      <c r="E54" s="3"/>
      <c r="F54" s="3">
        <v>7.0024894515699998</v>
      </c>
      <c r="G54" s="3"/>
      <c r="H54" s="3"/>
      <c r="I54" s="3"/>
      <c r="J54" s="3">
        <v>7.0024894515699998</v>
      </c>
      <c r="K54" s="3"/>
      <c r="L54" s="3"/>
      <c r="M54" s="3"/>
      <c r="N54" s="3">
        <v>14.00497890314</v>
      </c>
    </row>
    <row r="55" spans="1:14" x14ac:dyDescent="0.2">
      <c r="A55" s="15" t="s">
        <v>31</v>
      </c>
      <c r="B55" s="15"/>
      <c r="C55" s="15"/>
      <c r="D55" s="15"/>
      <c r="E55" s="15"/>
      <c r="F55" s="15"/>
      <c r="G55" s="15"/>
    </row>
  </sheetData>
  <mergeCells count="3">
    <mergeCell ref="A55:G55"/>
    <mergeCell ref="A1:N1"/>
    <mergeCell ref="M2:N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monthly</vt:lpstr>
      <vt:lpstr>'2022 monthly'!Область_печати</vt:lpstr>
    </vt:vector>
  </TitlesOfParts>
  <Company>BaDM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2022-04-01T13:56:00Z</cp:lastPrinted>
  <dcterms:created xsi:type="dcterms:W3CDTF">2022-04-01T11:49:46Z</dcterms:created>
  <dcterms:modified xsi:type="dcterms:W3CDTF">2022-04-04T10:18:39Z</dcterms:modified>
</cp:coreProperties>
</file>