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C9244DC6-CC23-324F-A2A1-17F9719B3630}" xr6:coauthVersionLast="36" xr6:coauthVersionMax="36" xr10:uidLastSave="{00000000-0000-0000-0000-000000000000}"/>
  <bookViews>
    <workbookView xWindow="240" yWindow="460" windowWidth="21200" windowHeight="16340" xr2:uid="{00000000-000D-0000-FFFF-FFFF00000000}"/>
  </bookViews>
  <sheets>
    <sheet name="2020-2045" sheetId="3" r:id="rId1"/>
  </sheets>
  <definedNames>
    <definedName name="_xlnm.Print_Area" localSheetId="0">'2020-2045'!$A$1:$M$156</definedName>
  </definedNames>
  <calcPr calcId="181029"/>
</workbook>
</file>

<file path=xl/calcChain.xml><?xml version="1.0" encoding="utf-8"?>
<calcChain xmlns="http://schemas.openxmlformats.org/spreadsheetml/2006/main">
  <c r="M156" i="3" l="1"/>
  <c r="L156" i="3"/>
  <c r="K156" i="3"/>
  <c r="J156" i="3"/>
  <c r="I156" i="3"/>
  <c r="H156" i="3"/>
  <c r="G156" i="3"/>
  <c r="F156" i="3"/>
  <c r="E156" i="3"/>
  <c r="D156" i="3"/>
  <c r="C156" i="3"/>
  <c r="B156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M98" i="3"/>
  <c r="L98" i="3"/>
  <c r="K98" i="3"/>
  <c r="J98" i="3"/>
  <c r="I98" i="3"/>
  <c r="H98" i="3"/>
  <c r="G98" i="3"/>
  <c r="F98" i="3"/>
  <c r="E98" i="3"/>
  <c r="D98" i="3"/>
  <c r="C98" i="3"/>
  <c r="B98" i="3"/>
  <c r="M95" i="3"/>
  <c r="L95" i="3"/>
  <c r="K95" i="3"/>
  <c r="J95" i="3"/>
  <c r="I95" i="3"/>
  <c r="H95" i="3"/>
  <c r="G95" i="3"/>
  <c r="F95" i="3"/>
  <c r="E95" i="3"/>
  <c r="D95" i="3"/>
  <c r="C95" i="3"/>
  <c r="B95" i="3"/>
  <c r="M94" i="3"/>
  <c r="L94" i="3"/>
  <c r="K94" i="3"/>
  <c r="J94" i="3"/>
  <c r="I94" i="3"/>
  <c r="H94" i="3"/>
  <c r="G94" i="3"/>
  <c r="F94" i="3"/>
  <c r="E94" i="3"/>
  <c r="D94" i="3"/>
  <c r="C94" i="3"/>
  <c r="B94" i="3"/>
  <c r="M90" i="3"/>
  <c r="L90" i="3"/>
  <c r="K90" i="3"/>
  <c r="J90" i="3"/>
  <c r="I90" i="3"/>
  <c r="H90" i="3"/>
  <c r="G90" i="3"/>
  <c r="F90" i="3"/>
  <c r="E90" i="3"/>
  <c r="D90" i="3"/>
  <c r="C90" i="3"/>
  <c r="B90" i="3"/>
  <c r="M85" i="3"/>
  <c r="L85" i="3"/>
  <c r="K85" i="3"/>
  <c r="J85" i="3"/>
  <c r="I85" i="3"/>
  <c r="H85" i="3"/>
  <c r="G85" i="3"/>
  <c r="F85" i="3"/>
  <c r="E85" i="3"/>
  <c r="D85" i="3"/>
  <c r="C85" i="3"/>
  <c r="B85" i="3"/>
  <c r="M82" i="3"/>
  <c r="L82" i="3"/>
  <c r="L76" i="3" s="1"/>
  <c r="L75" i="3" s="1"/>
  <c r="L57" i="3" s="1"/>
  <c r="K82" i="3"/>
  <c r="J82" i="3"/>
  <c r="I82" i="3"/>
  <c r="H82" i="3"/>
  <c r="G82" i="3"/>
  <c r="F82" i="3"/>
  <c r="E82" i="3"/>
  <c r="D82" i="3"/>
  <c r="C82" i="3"/>
  <c r="B82" i="3"/>
  <c r="M77" i="3"/>
  <c r="L77" i="3"/>
  <c r="K77" i="3"/>
  <c r="J77" i="3"/>
  <c r="I77" i="3"/>
  <c r="H77" i="3"/>
  <c r="G77" i="3"/>
  <c r="F77" i="3"/>
  <c r="E77" i="3"/>
  <c r="D77" i="3"/>
  <c r="C77" i="3"/>
  <c r="B77" i="3"/>
  <c r="M76" i="3"/>
  <c r="M75" i="3" s="1"/>
  <c r="M57" i="3" s="1"/>
  <c r="I76" i="3"/>
  <c r="I75" i="3" s="1"/>
  <c r="I57" i="3" s="1"/>
  <c r="M71" i="3"/>
  <c r="L71" i="3"/>
  <c r="K71" i="3"/>
  <c r="J71" i="3"/>
  <c r="I71" i="3"/>
  <c r="H71" i="3"/>
  <c r="G71" i="3"/>
  <c r="F71" i="3"/>
  <c r="E71" i="3"/>
  <c r="D71" i="3"/>
  <c r="C71" i="3"/>
  <c r="B71" i="3"/>
  <c r="M69" i="3"/>
  <c r="L69" i="3"/>
  <c r="K69" i="3"/>
  <c r="J69" i="3"/>
  <c r="I69" i="3"/>
  <c r="H69" i="3"/>
  <c r="G69" i="3"/>
  <c r="F69" i="3"/>
  <c r="E69" i="3"/>
  <c r="D69" i="3"/>
  <c r="C69" i="3"/>
  <c r="B69" i="3"/>
  <c r="M68" i="3"/>
  <c r="L68" i="3"/>
  <c r="K68" i="3"/>
  <c r="J68" i="3"/>
  <c r="I68" i="3"/>
  <c r="H68" i="3"/>
  <c r="G68" i="3"/>
  <c r="F68" i="3"/>
  <c r="E68" i="3"/>
  <c r="D68" i="3"/>
  <c r="C68" i="3"/>
  <c r="B68" i="3"/>
  <c r="M64" i="3"/>
  <c r="L64" i="3"/>
  <c r="K64" i="3"/>
  <c r="J64" i="3"/>
  <c r="I64" i="3"/>
  <c r="H64" i="3"/>
  <c r="G64" i="3"/>
  <c r="F64" i="3"/>
  <c r="E64" i="3"/>
  <c r="D64" i="3"/>
  <c r="C64" i="3"/>
  <c r="B64" i="3"/>
  <c r="M62" i="3"/>
  <c r="L62" i="3"/>
  <c r="K62" i="3"/>
  <c r="J62" i="3"/>
  <c r="I62" i="3"/>
  <c r="H62" i="3"/>
  <c r="G62" i="3"/>
  <c r="F62" i="3"/>
  <c r="E62" i="3"/>
  <c r="D62" i="3"/>
  <c r="C62" i="3"/>
  <c r="B62" i="3"/>
  <c r="M60" i="3"/>
  <c r="L60" i="3"/>
  <c r="K60" i="3"/>
  <c r="J60" i="3"/>
  <c r="I60" i="3"/>
  <c r="H60" i="3"/>
  <c r="G60" i="3"/>
  <c r="F60" i="3"/>
  <c r="E60" i="3"/>
  <c r="D60" i="3"/>
  <c r="C60" i="3"/>
  <c r="B60" i="3"/>
  <c r="M59" i="3"/>
  <c r="L59" i="3"/>
  <c r="K59" i="3"/>
  <c r="J59" i="3"/>
  <c r="I59" i="3"/>
  <c r="H59" i="3"/>
  <c r="G59" i="3"/>
  <c r="F59" i="3"/>
  <c r="E59" i="3"/>
  <c r="D59" i="3"/>
  <c r="C59" i="3"/>
  <c r="B59" i="3"/>
  <c r="M58" i="3"/>
  <c r="L58" i="3"/>
  <c r="K58" i="3"/>
  <c r="J58" i="3"/>
  <c r="I58" i="3"/>
  <c r="H58" i="3"/>
  <c r="G58" i="3"/>
  <c r="F58" i="3"/>
  <c r="E58" i="3"/>
  <c r="D58" i="3"/>
  <c r="C58" i="3"/>
  <c r="B58" i="3"/>
  <c r="K50" i="3"/>
  <c r="J50" i="3"/>
  <c r="I50" i="3"/>
  <c r="H50" i="3"/>
  <c r="G50" i="3"/>
  <c r="F50" i="3"/>
  <c r="E50" i="3"/>
  <c r="E41" i="3" s="1"/>
  <c r="E22" i="3" s="1"/>
  <c r="D50" i="3"/>
  <c r="C50" i="3"/>
  <c r="B50" i="3"/>
  <c r="K45" i="3"/>
  <c r="J45" i="3"/>
  <c r="I45" i="3"/>
  <c r="H45" i="3"/>
  <c r="G45" i="3"/>
  <c r="G41" i="3" s="1"/>
  <c r="F45" i="3"/>
  <c r="E45" i="3"/>
  <c r="D45" i="3"/>
  <c r="C45" i="3"/>
  <c r="C41" i="3" s="1"/>
  <c r="B45" i="3"/>
  <c r="B41" i="3" s="1"/>
  <c r="K42" i="3"/>
  <c r="J42" i="3"/>
  <c r="I42" i="3"/>
  <c r="H42" i="3"/>
  <c r="G42" i="3"/>
  <c r="F42" i="3"/>
  <c r="E42" i="3"/>
  <c r="D42" i="3"/>
  <c r="C42" i="3"/>
  <c r="B42" i="3"/>
  <c r="I41" i="3"/>
  <c r="I22" i="3" s="1"/>
  <c r="H41" i="3"/>
  <c r="D41" i="3"/>
  <c r="K37" i="3"/>
  <c r="J37" i="3"/>
  <c r="I37" i="3"/>
  <c r="H37" i="3"/>
  <c r="G37" i="3"/>
  <c r="F37" i="3"/>
  <c r="E37" i="3"/>
  <c r="D37" i="3"/>
  <c r="C37" i="3"/>
  <c r="B37" i="3"/>
  <c r="K32" i="3"/>
  <c r="J32" i="3"/>
  <c r="I32" i="3"/>
  <c r="H32" i="3"/>
  <c r="G32" i="3"/>
  <c r="F32" i="3"/>
  <c r="E32" i="3"/>
  <c r="D32" i="3"/>
  <c r="C32" i="3"/>
  <c r="B32" i="3"/>
  <c r="K29" i="3"/>
  <c r="J29" i="3"/>
  <c r="I29" i="3"/>
  <c r="H29" i="3"/>
  <c r="G29" i="3"/>
  <c r="F29" i="3"/>
  <c r="E29" i="3"/>
  <c r="D29" i="3"/>
  <c r="C29" i="3"/>
  <c r="B29" i="3"/>
  <c r="K24" i="3"/>
  <c r="K23" i="3" s="1"/>
  <c r="J24" i="3"/>
  <c r="J23" i="3" s="1"/>
  <c r="I24" i="3"/>
  <c r="H24" i="3"/>
  <c r="G24" i="3"/>
  <c r="F24" i="3"/>
  <c r="E24" i="3"/>
  <c r="D24" i="3"/>
  <c r="C24" i="3"/>
  <c r="B24" i="3"/>
  <c r="B23" i="3" s="1"/>
  <c r="I23" i="3"/>
  <c r="H23" i="3"/>
  <c r="H22" i="3" s="1"/>
  <c r="G23" i="3"/>
  <c r="F23" i="3"/>
  <c r="E23" i="3"/>
  <c r="C23" i="3"/>
  <c r="K18" i="3"/>
  <c r="J18" i="3"/>
  <c r="I18" i="3"/>
  <c r="H18" i="3"/>
  <c r="G18" i="3"/>
  <c r="F18" i="3"/>
  <c r="E18" i="3"/>
  <c r="D18" i="3"/>
  <c r="C18" i="3"/>
  <c r="B18" i="3"/>
  <c r="K16" i="3"/>
  <c r="J16" i="3"/>
  <c r="I16" i="3"/>
  <c r="I15" i="3" s="1"/>
  <c r="H16" i="3"/>
  <c r="H15" i="3" s="1"/>
  <c r="G16" i="3"/>
  <c r="F16" i="3"/>
  <c r="E16" i="3"/>
  <c r="E15" i="3" s="1"/>
  <c r="D16" i="3"/>
  <c r="D15" i="3" s="1"/>
  <c r="C16" i="3"/>
  <c r="B16" i="3"/>
  <c r="K15" i="3"/>
  <c r="J15" i="3"/>
  <c r="G15" i="3"/>
  <c r="F15" i="3"/>
  <c r="C15" i="3"/>
  <c r="B15" i="3"/>
  <c r="K11" i="3"/>
  <c r="J11" i="3"/>
  <c r="I11" i="3"/>
  <c r="H11" i="3"/>
  <c r="G11" i="3"/>
  <c r="F11" i="3"/>
  <c r="E11" i="3"/>
  <c r="D11" i="3"/>
  <c r="C11" i="3"/>
  <c r="B11" i="3"/>
  <c r="K9" i="3"/>
  <c r="J9" i="3"/>
  <c r="I9" i="3"/>
  <c r="H9" i="3"/>
  <c r="G9" i="3"/>
  <c r="F9" i="3"/>
  <c r="E9" i="3"/>
  <c r="D9" i="3"/>
  <c r="C9" i="3"/>
  <c r="B9" i="3"/>
  <c r="K7" i="3"/>
  <c r="J7" i="3"/>
  <c r="I7" i="3"/>
  <c r="I6" i="3" s="1"/>
  <c r="I5" i="3" s="1"/>
  <c r="H7" i="3"/>
  <c r="H6" i="3" s="1"/>
  <c r="H5" i="3" s="1"/>
  <c r="G7" i="3"/>
  <c r="F7" i="3"/>
  <c r="E7" i="3"/>
  <c r="E6" i="3" s="1"/>
  <c r="E5" i="3" s="1"/>
  <c r="D7" i="3"/>
  <c r="D6" i="3" s="1"/>
  <c r="D5" i="3" s="1"/>
  <c r="C7" i="3"/>
  <c r="B7" i="3"/>
  <c r="K6" i="3"/>
  <c r="K5" i="3" s="1"/>
  <c r="J6" i="3"/>
  <c r="J5" i="3" s="1"/>
  <c r="G6" i="3"/>
  <c r="G5" i="3" s="1"/>
  <c r="F6" i="3"/>
  <c r="F5" i="3" s="1"/>
  <c r="C6" i="3"/>
  <c r="C5" i="3" s="1"/>
  <c r="B6" i="3"/>
  <c r="B5" i="3" s="1"/>
  <c r="B76" i="3" l="1"/>
  <c r="B75" i="3" s="1"/>
  <c r="B57" i="3" s="1"/>
  <c r="F76" i="3"/>
  <c r="F75" i="3" s="1"/>
  <c r="F57" i="3" s="1"/>
  <c r="J76" i="3"/>
  <c r="J75" i="3" s="1"/>
  <c r="J57" i="3" s="1"/>
  <c r="C76" i="3"/>
  <c r="C75" i="3" s="1"/>
  <c r="C57" i="3" s="1"/>
  <c r="G76" i="3"/>
  <c r="G75" i="3" s="1"/>
  <c r="G57" i="3" s="1"/>
  <c r="K76" i="3"/>
  <c r="K75" i="3" s="1"/>
  <c r="K57" i="3" s="1"/>
  <c r="D76" i="3"/>
  <c r="D75" i="3" s="1"/>
  <c r="D57" i="3" s="1"/>
  <c r="H76" i="3"/>
  <c r="H75" i="3" s="1"/>
  <c r="H57" i="3" s="1"/>
  <c r="E76" i="3"/>
  <c r="E75" i="3" s="1"/>
  <c r="E57" i="3" s="1"/>
  <c r="F41" i="3"/>
  <c r="F22" i="3" s="1"/>
  <c r="F4" i="3" s="1"/>
  <c r="B22" i="3"/>
  <c r="B4" i="3" s="1"/>
  <c r="J41" i="3"/>
  <c r="C22" i="3"/>
  <c r="C4" i="3" s="1"/>
  <c r="G22" i="3"/>
  <c r="G4" i="3" s="1"/>
  <c r="K41" i="3"/>
  <c r="K22" i="3" s="1"/>
  <c r="K4" i="3" s="1"/>
  <c r="I4" i="3"/>
  <c r="E4" i="3"/>
  <c r="H4" i="3"/>
  <c r="D23" i="3"/>
  <c r="D22" i="3" s="1"/>
  <c r="D4" i="3" s="1"/>
  <c r="J22" i="3"/>
  <c r="J4" i="3" s="1"/>
</calcChain>
</file>

<file path=xl/sharedStrings.xml><?xml version="1.0" encoding="utf-8"?>
<sst xmlns="http://schemas.openxmlformats.org/spreadsheetml/2006/main" count="162" uniqueCount="25">
  <si>
    <t>UAH</t>
  </si>
  <si>
    <t>EUR</t>
  </si>
  <si>
    <t>USD</t>
  </si>
  <si>
    <t>JPY</t>
  </si>
  <si>
    <t>CAD</t>
  </si>
  <si>
    <t>XDR</t>
  </si>
  <si>
    <t>2020*</t>
  </si>
  <si>
    <t>Estimated Government Debt Repayment Profile for the years 2020-2045 under the existing agreements as of 01.09.2020</t>
  </si>
  <si>
    <t>bn, UAH</t>
  </si>
  <si>
    <t>ІQ</t>
  </si>
  <si>
    <t>ІІQ</t>
  </si>
  <si>
    <t>ІІІQ</t>
  </si>
  <si>
    <t>ІVQ</t>
  </si>
  <si>
    <t>*  including payments made till Sep 1, 2020</t>
  </si>
  <si>
    <t>TOTAL</t>
  </si>
  <si>
    <t>Domestic debt</t>
  </si>
  <si>
    <t>Debt-service payments</t>
  </si>
  <si>
    <t>Other obligations</t>
  </si>
  <si>
    <t>NBU loans</t>
  </si>
  <si>
    <t>Domestic government  bonds</t>
  </si>
  <si>
    <t>Redemption</t>
  </si>
  <si>
    <t>External Debt</t>
  </si>
  <si>
    <t>Commercial loans</t>
  </si>
  <si>
    <t>Official loans</t>
  </si>
  <si>
    <t>IFI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</si>
</sst>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4" fontId="2" fillId="2" borderId="1" xfId="0" applyNumberFormat="1" applyFont="1" applyFill="1" applyBorder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4" fontId="2" fillId="3" borderId="1" xfId="0" applyNumberFormat="1" applyFont="1" applyFill="1" applyBorder="1"/>
    <xf numFmtId="4" fontId="6" fillId="0" borderId="1" xfId="0" applyNumberFormat="1" applyFont="1" applyBorder="1"/>
    <xf numFmtId="0" fontId="6" fillId="0" borderId="0" xfId="0" applyFont="1"/>
    <xf numFmtId="49" fontId="3" fillId="0" borderId="0" xfId="0" applyNumberFormat="1" applyFont="1" applyAlignment="1">
      <alignment horizontal="left"/>
    </xf>
    <xf numFmtId="4" fontId="4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49" fontId="1" fillId="0" borderId="2" xfId="0" applyNumberFormat="1" applyFont="1" applyBorder="1"/>
    <xf numFmtId="4" fontId="7" fillId="3" borderId="1" xfId="0" applyNumberFormat="1" applyFont="1" applyFill="1" applyBorder="1"/>
    <xf numFmtId="4" fontId="7" fillId="4" borderId="1" xfId="0" applyNumberFormat="1" applyFont="1" applyFill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8" fillId="0" borderId="1" xfId="0" applyNumberFormat="1" applyFont="1" applyBorder="1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59"/>
  <sheetViews>
    <sheetView tabSelected="1" zoomScale="85" zoomScaleNormal="85" workbookViewId="0">
      <selection activeCell="L16" sqref="L16"/>
    </sheetView>
  </sheetViews>
  <sheetFormatPr baseColWidth="10" defaultColWidth="9.1640625" defaultRowHeight="15" outlineLevelRow="4" x14ac:dyDescent="0.2"/>
  <cols>
    <col min="1" max="1" width="28.5" style="1" bestFit="1" customWidth="1"/>
    <col min="2" max="5" width="9.1640625" style="6"/>
    <col min="6" max="6" width="8.33203125" style="6" bestFit="1" customWidth="1"/>
    <col min="7" max="10" width="9.1640625" style="6"/>
    <col min="11" max="35" width="8.33203125" style="6" bestFit="1" customWidth="1"/>
    <col min="36" max="16384" width="9.1640625" style="11"/>
  </cols>
  <sheetData>
    <row r="1" spans="1:35" ht="16" x14ac:dyDescent="0.2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35" x14ac:dyDescent="0.2">
      <c r="A2" s="11"/>
      <c r="B2" s="11"/>
      <c r="C2" s="11"/>
      <c r="D2" s="11"/>
      <c r="E2" s="11"/>
      <c r="F2" s="11"/>
      <c r="G2" s="11"/>
      <c r="H2" s="11"/>
      <c r="I2" s="11"/>
      <c r="J2" s="17" t="s">
        <v>8</v>
      </c>
      <c r="K2" s="17"/>
    </row>
    <row r="3" spans="1:35" s="4" customFormat="1" ht="16" x14ac:dyDescent="0.2">
      <c r="A3" s="5"/>
      <c r="B3" s="10" t="s">
        <v>9</v>
      </c>
      <c r="C3" s="10" t="s">
        <v>10</v>
      </c>
      <c r="D3" s="10" t="s">
        <v>11</v>
      </c>
      <c r="E3" s="10" t="s">
        <v>12</v>
      </c>
      <c r="F3" s="10" t="s">
        <v>6</v>
      </c>
      <c r="G3" s="10" t="s">
        <v>9</v>
      </c>
      <c r="H3" s="10" t="s">
        <v>10</v>
      </c>
      <c r="I3" s="10" t="s">
        <v>11</v>
      </c>
      <c r="J3" s="10" t="s">
        <v>12</v>
      </c>
      <c r="K3" s="10">
        <v>2021</v>
      </c>
    </row>
    <row r="4" spans="1:35" s="15" customFormat="1" x14ac:dyDescent="0.2">
      <c r="A4" s="19" t="s">
        <v>14</v>
      </c>
      <c r="B4" s="14">
        <f t="shared" ref="B4:K4" si="0">B5+B22</f>
        <v>93.459338348009993</v>
      </c>
      <c r="C4" s="14">
        <f t="shared" si="0"/>
        <v>124.09611024730999</v>
      </c>
      <c r="D4" s="14">
        <f t="shared" si="0"/>
        <v>220.55369060313001</v>
      </c>
      <c r="E4" s="14">
        <f t="shared" si="0"/>
        <v>79.829043859399988</v>
      </c>
      <c r="F4" s="14">
        <f t="shared" si="0"/>
        <v>517.93818305784998</v>
      </c>
      <c r="G4" s="14">
        <f t="shared" si="0"/>
        <v>101.922034626</v>
      </c>
      <c r="H4" s="14">
        <f t="shared" si="0"/>
        <v>109.57946143415001</v>
      </c>
      <c r="I4" s="14">
        <f t="shared" si="0"/>
        <v>137.95768832369001</v>
      </c>
      <c r="J4" s="14">
        <f t="shared" si="0"/>
        <v>63.021428259609998</v>
      </c>
      <c r="K4" s="14">
        <f t="shared" si="0"/>
        <v>412.48061264344994</v>
      </c>
    </row>
    <row r="5" spans="1:35" s="12" customFormat="1" outlineLevel="1" x14ac:dyDescent="0.2">
      <c r="A5" s="20" t="s">
        <v>15</v>
      </c>
      <c r="B5" s="13">
        <f t="shared" ref="B5:K5" si="1">B6+B15</f>
        <v>69.475229604279988</v>
      </c>
      <c r="C5" s="13">
        <f t="shared" si="1"/>
        <v>80.975138831249993</v>
      </c>
      <c r="D5" s="13">
        <f t="shared" si="1"/>
        <v>102.66582423957999</v>
      </c>
      <c r="E5" s="13">
        <f t="shared" si="1"/>
        <v>69.228489997999986</v>
      </c>
      <c r="F5" s="13">
        <f t="shared" si="1"/>
        <v>322.34468267311001</v>
      </c>
      <c r="G5" s="13">
        <f t="shared" si="1"/>
        <v>69.337962673579995</v>
      </c>
      <c r="H5" s="13">
        <f t="shared" si="1"/>
        <v>96.338922548379998</v>
      </c>
      <c r="I5" s="13">
        <f t="shared" si="1"/>
        <v>49.916150963440003</v>
      </c>
      <c r="J5" s="13">
        <f t="shared" si="1"/>
        <v>45.91149247888</v>
      </c>
      <c r="K5" s="13">
        <f t="shared" si="1"/>
        <v>261.50452866427997</v>
      </c>
    </row>
    <row r="6" spans="1:35" s="12" customFormat="1" outlineLevel="2" x14ac:dyDescent="0.2">
      <c r="A6" s="21" t="s">
        <v>16</v>
      </c>
      <c r="B6" s="3">
        <f t="shared" ref="B6:K6" si="2">B7+B9+B11</f>
        <v>15.26007276138</v>
      </c>
      <c r="C6" s="3">
        <f t="shared" si="2"/>
        <v>22.522629515279998</v>
      </c>
      <c r="D6" s="3">
        <f t="shared" si="2"/>
        <v>17.47052890142</v>
      </c>
      <c r="E6" s="3">
        <f t="shared" si="2"/>
        <v>25.16826824975</v>
      </c>
      <c r="F6" s="3">
        <f t="shared" si="2"/>
        <v>80.42149942783</v>
      </c>
      <c r="G6" s="3">
        <f t="shared" si="2"/>
        <v>16.30238694438</v>
      </c>
      <c r="H6" s="3">
        <f t="shared" si="2"/>
        <v>24.09941433797</v>
      </c>
      <c r="I6" s="3">
        <f t="shared" si="2"/>
        <v>12.992126626369998</v>
      </c>
      <c r="J6" s="3">
        <f t="shared" si="2"/>
        <v>20.595072139709998</v>
      </c>
      <c r="K6" s="3">
        <f t="shared" si="2"/>
        <v>73.98900004843</v>
      </c>
    </row>
    <row r="7" spans="1:35" outlineLevel="3" collapsed="1" x14ac:dyDescent="0.2">
      <c r="A7" s="22" t="s">
        <v>17</v>
      </c>
      <c r="B7" s="7">
        <f t="shared" ref="B7:K7" si="3">SUM(B8:B8)</f>
        <v>0</v>
      </c>
      <c r="C7" s="7">
        <f t="shared" si="3"/>
        <v>2.8175E-5</v>
      </c>
      <c r="D7" s="7">
        <f t="shared" si="3"/>
        <v>2.6225E-5</v>
      </c>
      <c r="E7" s="7">
        <f t="shared" si="3"/>
        <v>2.11325E-4</v>
      </c>
      <c r="F7" s="7">
        <f t="shared" si="3"/>
        <v>2.6572500000000002E-4</v>
      </c>
      <c r="G7" s="7">
        <f t="shared" si="3"/>
        <v>0</v>
      </c>
      <c r="H7" s="7">
        <f t="shared" si="3"/>
        <v>0</v>
      </c>
      <c r="I7" s="7">
        <f t="shared" si="3"/>
        <v>2.2957000000000001E-4</v>
      </c>
      <c r="J7" s="7">
        <f t="shared" si="3"/>
        <v>0</v>
      </c>
      <c r="K7" s="7">
        <f t="shared" si="3"/>
        <v>2.2957000000000001E-4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idden="1" outlineLevel="4" x14ac:dyDescent="0.2">
      <c r="A8" s="9" t="s">
        <v>0</v>
      </c>
      <c r="B8" s="7"/>
      <c r="C8" s="7">
        <v>2.8175E-5</v>
      </c>
      <c r="D8" s="7">
        <v>2.6225E-5</v>
      </c>
      <c r="E8" s="7">
        <v>2.11325E-4</v>
      </c>
      <c r="F8" s="7">
        <v>2.6572500000000002E-4</v>
      </c>
      <c r="G8" s="7"/>
      <c r="H8" s="7"/>
      <c r="I8" s="7">
        <v>2.2957000000000001E-4</v>
      </c>
      <c r="J8" s="7"/>
      <c r="K8" s="7">
        <v>2.2957000000000001E-4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outlineLevel="3" collapsed="1" x14ac:dyDescent="0.2">
      <c r="A9" s="22" t="s">
        <v>18</v>
      </c>
      <c r="B9" s="7">
        <f t="shared" ref="B9:K9" si="4">SUM(B10:B10)</f>
        <v>2.6305966229999998E-2</v>
      </c>
      <c r="C9" s="7">
        <f t="shared" si="4"/>
        <v>2.5894935500000001E-2</v>
      </c>
      <c r="D9" s="7">
        <f t="shared" si="4"/>
        <v>2.576394769E-2</v>
      </c>
      <c r="E9" s="7">
        <f t="shared" si="4"/>
        <v>2.5348400149999999E-2</v>
      </c>
      <c r="F9" s="7">
        <f t="shared" si="4"/>
        <v>0.10331324957</v>
      </c>
      <c r="G9" s="7">
        <f t="shared" si="4"/>
        <v>2.4457658270000002E-2</v>
      </c>
      <c r="H9" s="7">
        <f t="shared" si="4"/>
        <v>2.43172532E-2</v>
      </c>
      <c r="I9" s="7">
        <f t="shared" si="4"/>
        <v>2.416778973E-2</v>
      </c>
      <c r="J9" s="7">
        <f t="shared" si="4"/>
        <v>2.3751103700000002E-2</v>
      </c>
      <c r="K9" s="7">
        <f t="shared" si="4"/>
        <v>9.6693804899999999E-2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idden="1" outlineLevel="4" x14ac:dyDescent="0.2">
      <c r="A10" s="23" t="s">
        <v>0</v>
      </c>
      <c r="B10" s="7">
        <v>2.6305966229999998E-2</v>
      </c>
      <c r="C10" s="7">
        <v>2.5894935500000001E-2</v>
      </c>
      <c r="D10" s="7">
        <v>2.576394769E-2</v>
      </c>
      <c r="E10" s="7">
        <v>2.5348400149999999E-2</v>
      </c>
      <c r="F10" s="7">
        <v>0.10331324957</v>
      </c>
      <c r="G10" s="7">
        <v>2.4457658270000002E-2</v>
      </c>
      <c r="H10" s="7">
        <v>2.43172532E-2</v>
      </c>
      <c r="I10" s="7">
        <v>2.416778973E-2</v>
      </c>
      <c r="J10" s="7">
        <v>2.3751103700000002E-2</v>
      </c>
      <c r="K10" s="7">
        <v>9.6693804899999999E-2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outlineLevel="3" collapsed="1" x14ac:dyDescent="0.2">
      <c r="A11" s="8" t="s">
        <v>19</v>
      </c>
      <c r="B11" s="7">
        <f t="shared" ref="B11:K11" si="5">SUM(B12:B14)</f>
        <v>15.23376679515</v>
      </c>
      <c r="C11" s="7">
        <f t="shared" si="5"/>
        <v>22.496706404779999</v>
      </c>
      <c r="D11" s="7">
        <f t="shared" si="5"/>
        <v>17.444738728729998</v>
      </c>
      <c r="E11" s="7">
        <f t="shared" si="5"/>
        <v>25.1427085246</v>
      </c>
      <c r="F11" s="7">
        <f t="shared" si="5"/>
        <v>80.317920453260001</v>
      </c>
      <c r="G11" s="7">
        <f t="shared" si="5"/>
        <v>16.277929286110002</v>
      </c>
      <c r="H11" s="7">
        <f t="shared" si="5"/>
        <v>24.07509708477</v>
      </c>
      <c r="I11" s="7">
        <f t="shared" si="5"/>
        <v>12.967729266639999</v>
      </c>
      <c r="J11" s="7">
        <f t="shared" si="5"/>
        <v>20.571321036009998</v>
      </c>
      <c r="K11" s="7">
        <f t="shared" si="5"/>
        <v>73.892076673529999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idden="1" outlineLevel="4" x14ac:dyDescent="0.2">
      <c r="A12" s="24" t="s">
        <v>1</v>
      </c>
      <c r="B12" s="7">
        <v>-5.3709531659999997E-2</v>
      </c>
      <c r="C12" s="7">
        <v>0.15267384836</v>
      </c>
      <c r="D12" s="7">
        <v>2.0362699999999999E-6</v>
      </c>
      <c r="E12" s="7">
        <v>0.2366084963</v>
      </c>
      <c r="F12" s="7">
        <v>0.33557484926999998</v>
      </c>
      <c r="G12" s="7"/>
      <c r="H12" s="7">
        <v>0.16406565821999999</v>
      </c>
      <c r="I12" s="7"/>
      <c r="J12" s="7"/>
      <c r="K12" s="7">
        <v>0.16406565821999999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idden="1" outlineLevel="4" x14ac:dyDescent="0.2">
      <c r="A13" s="24" t="s">
        <v>0</v>
      </c>
      <c r="B13" s="7">
        <v>13.87448337597</v>
      </c>
      <c r="C13" s="7">
        <v>20.903197128750001</v>
      </c>
      <c r="D13" s="7">
        <v>16.089850356789999</v>
      </c>
      <c r="E13" s="7">
        <v>23.266229758889999</v>
      </c>
      <c r="F13" s="7">
        <v>74.133760620399997</v>
      </c>
      <c r="G13" s="7">
        <v>15.40503128019</v>
      </c>
      <c r="H13" s="7">
        <v>22.657530641969998</v>
      </c>
      <c r="I13" s="7">
        <v>12.592442212</v>
      </c>
      <c r="J13" s="7">
        <v>20.304985870399999</v>
      </c>
      <c r="K13" s="7">
        <v>70.959990004559998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idden="1" outlineLevel="4" x14ac:dyDescent="0.2">
      <c r="A14" s="24" t="s">
        <v>2</v>
      </c>
      <c r="B14" s="7">
        <v>1.4129929508400001</v>
      </c>
      <c r="C14" s="7">
        <v>1.4408354276699999</v>
      </c>
      <c r="D14" s="7">
        <v>1.3548863356700001</v>
      </c>
      <c r="E14" s="7">
        <v>1.63987026941</v>
      </c>
      <c r="F14" s="7">
        <v>5.8485849835900003</v>
      </c>
      <c r="G14" s="7">
        <v>0.87289800592</v>
      </c>
      <c r="H14" s="7">
        <v>1.2535007845799999</v>
      </c>
      <c r="I14" s="7">
        <v>0.37528705464000001</v>
      </c>
      <c r="J14" s="7">
        <v>0.26633516560999998</v>
      </c>
      <c r="K14" s="7">
        <v>2.7680210107500001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s="12" customFormat="1" outlineLevel="2" x14ac:dyDescent="0.2">
      <c r="A15" s="21" t="s">
        <v>20</v>
      </c>
      <c r="B15" s="3">
        <f t="shared" ref="B15:K15" si="6">B16+B18</f>
        <v>54.215156842899994</v>
      </c>
      <c r="C15" s="3">
        <f t="shared" si="6"/>
        <v>58.452509315969998</v>
      </c>
      <c r="D15" s="3">
        <f t="shared" si="6"/>
        <v>85.195295338159994</v>
      </c>
      <c r="E15" s="3">
        <f t="shared" si="6"/>
        <v>44.060221748249994</v>
      </c>
      <c r="F15" s="3">
        <f t="shared" si="6"/>
        <v>241.92318324528</v>
      </c>
      <c r="G15" s="3">
        <f t="shared" si="6"/>
        <v>53.035575729199998</v>
      </c>
      <c r="H15" s="3">
        <f t="shared" si="6"/>
        <v>72.239508210409994</v>
      </c>
      <c r="I15" s="3">
        <f t="shared" si="6"/>
        <v>36.924024337070001</v>
      </c>
      <c r="J15" s="3">
        <f t="shared" si="6"/>
        <v>25.316420339170001</v>
      </c>
      <c r="K15" s="3">
        <f t="shared" si="6"/>
        <v>187.51552861585</v>
      </c>
    </row>
    <row r="16" spans="1:35" outlineLevel="3" collapsed="1" x14ac:dyDescent="0.2">
      <c r="A16" s="22" t="s">
        <v>18</v>
      </c>
      <c r="B16" s="7">
        <f t="shared" ref="B16:K16" si="7">SUM(B17:B17)</f>
        <v>3.3063130619999999E-2</v>
      </c>
      <c r="C16" s="7">
        <f t="shared" si="7"/>
        <v>3.3063130619999999E-2</v>
      </c>
      <c r="D16" s="7">
        <f t="shared" si="7"/>
        <v>3.3063130619999999E-2</v>
      </c>
      <c r="E16" s="7">
        <f t="shared" si="7"/>
        <v>3.3063130619999999E-2</v>
      </c>
      <c r="F16" s="7">
        <f t="shared" si="7"/>
        <v>0.13225252248</v>
      </c>
      <c r="G16" s="7">
        <f t="shared" si="7"/>
        <v>3.3063130619999999E-2</v>
      </c>
      <c r="H16" s="7">
        <f t="shared" si="7"/>
        <v>3.3063130619999999E-2</v>
      </c>
      <c r="I16" s="7">
        <f t="shared" si="7"/>
        <v>3.3063130619999999E-2</v>
      </c>
      <c r="J16" s="7">
        <f t="shared" si="7"/>
        <v>3.3063130619999999E-2</v>
      </c>
      <c r="K16" s="7">
        <f t="shared" si="7"/>
        <v>0.13225252248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idden="1" outlineLevel="4" x14ac:dyDescent="0.2">
      <c r="A17" s="23" t="s">
        <v>0</v>
      </c>
      <c r="B17" s="7">
        <v>3.3063130619999999E-2</v>
      </c>
      <c r="C17" s="7">
        <v>3.3063130619999999E-2</v>
      </c>
      <c r="D17" s="7">
        <v>3.3063130619999999E-2</v>
      </c>
      <c r="E17" s="7">
        <v>3.3063130619999999E-2</v>
      </c>
      <c r="F17" s="7">
        <v>0.13225252248</v>
      </c>
      <c r="G17" s="7">
        <v>3.3063130619999999E-2</v>
      </c>
      <c r="H17" s="7">
        <v>3.3063130619999999E-2</v>
      </c>
      <c r="I17" s="7">
        <v>3.3063130619999999E-2</v>
      </c>
      <c r="J17" s="7">
        <v>3.3063130619999999E-2</v>
      </c>
      <c r="K17" s="7">
        <v>0.13225252248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outlineLevel="3" collapsed="1" x14ac:dyDescent="0.2">
      <c r="A18" s="8" t="s">
        <v>19</v>
      </c>
      <c r="B18" s="7">
        <f t="shared" ref="B18:K18" si="8">SUM(B19:B21)</f>
        <v>54.182093712279993</v>
      </c>
      <c r="C18" s="7">
        <f t="shared" si="8"/>
        <v>58.419446185349997</v>
      </c>
      <c r="D18" s="7">
        <f t="shared" si="8"/>
        <v>85.162232207540001</v>
      </c>
      <c r="E18" s="7">
        <f t="shared" si="8"/>
        <v>44.027158617629993</v>
      </c>
      <c r="F18" s="7">
        <f t="shared" si="8"/>
        <v>241.7909307228</v>
      </c>
      <c r="G18" s="7">
        <f t="shared" si="8"/>
        <v>53.002512598579997</v>
      </c>
      <c r="H18" s="7">
        <f t="shared" si="8"/>
        <v>72.206445079790001</v>
      </c>
      <c r="I18" s="7">
        <f t="shared" si="8"/>
        <v>36.890961206450001</v>
      </c>
      <c r="J18" s="7">
        <f t="shared" si="8"/>
        <v>25.283357208550001</v>
      </c>
      <c r="K18" s="7">
        <f t="shared" si="8"/>
        <v>187.38327609337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idden="1" outlineLevel="4" x14ac:dyDescent="0.2">
      <c r="A19" s="23" t="s">
        <v>1</v>
      </c>
      <c r="B19" s="7"/>
      <c r="C19" s="7">
        <v>6.43722311413</v>
      </c>
      <c r="D19" s="7"/>
      <c r="E19" s="7">
        <v>6.7920000088299997</v>
      </c>
      <c r="F19" s="7">
        <v>13.229223122960001</v>
      </c>
      <c r="G19" s="7"/>
      <c r="H19" s="7">
        <v>14.780689929459999</v>
      </c>
      <c r="I19" s="7"/>
      <c r="J19" s="7"/>
      <c r="K19" s="7">
        <v>14.780689929459999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idden="1" outlineLevel="4" x14ac:dyDescent="0.2">
      <c r="A20" s="23" t="s">
        <v>0</v>
      </c>
      <c r="B20" s="7">
        <v>30.792875598839998</v>
      </c>
      <c r="C20" s="7">
        <v>18.729422822370001</v>
      </c>
      <c r="D20" s="7">
        <v>52.798624191579997</v>
      </c>
      <c r="E20" s="7">
        <v>21.153527381509999</v>
      </c>
      <c r="F20" s="7">
        <v>123.4744499943</v>
      </c>
      <c r="G20" s="7">
        <v>34.196011599309998</v>
      </c>
      <c r="H20" s="7">
        <v>27.568220542430002</v>
      </c>
      <c r="I20" s="7">
        <v>26.81963</v>
      </c>
      <c r="J20" s="7">
        <v>11.923209999999999</v>
      </c>
      <c r="K20" s="7">
        <v>100.50707214174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idden="1" outlineLevel="4" x14ac:dyDescent="0.2">
      <c r="A21" s="23" t="s">
        <v>2</v>
      </c>
      <c r="B21" s="7">
        <v>23.389218113439998</v>
      </c>
      <c r="C21" s="7">
        <v>33.252800248850001</v>
      </c>
      <c r="D21" s="7">
        <v>32.363608015959997</v>
      </c>
      <c r="E21" s="7">
        <v>16.08163122729</v>
      </c>
      <c r="F21" s="7">
        <v>105.08725760554</v>
      </c>
      <c r="G21" s="7">
        <v>18.80650099927</v>
      </c>
      <c r="H21" s="7">
        <v>29.8575346079</v>
      </c>
      <c r="I21" s="7">
        <v>10.071331206449999</v>
      </c>
      <c r="J21" s="7">
        <v>13.36014720855</v>
      </c>
      <c r="K21" s="7">
        <v>72.095514022169993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s="12" customFormat="1" outlineLevel="1" x14ac:dyDescent="0.2">
      <c r="A22" s="20" t="s">
        <v>21</v>
      </c>
      <c r="B22" s="13">
        <f t="shared" ref="B22:K22" si="9">B23+B41</f>
        <v>23.984108743729998</v>
      </c>
      <c r="C22" s="13">
        <f t="shared" si="9"/>
        <v>43.120971416060002</v>
      </c>
      <c r="D22" s="13">
        <f t="shared" si="9"/>
        <v>117.88786636355</v>
      </c>
      <c r="E22" s="13">
        <f t="shared" si="9"/>
        <v>10.600553861400002</v>
      </c>
      <c r="F22" s="13">
        <f t="shared" si="9"/>
        <v>195.59350038474</v>
      </c>
      <c r="G22" s="13">
        <f t="shared" si="9"/>
        <v>32.584071952420004</v>
      </c>
      <c r="H22" s="13">
        <f t="shared" si="9"/>
        <v>13.24053888577</v>
      </c>
      <c r="I22" s="13">
        <f t="shared" si="9"/>
        <v>88.041537360250004</v>
      </c>
      <c r="J22" s="13">
        <f t="shared" si="9"/>
        <v>17.109935780729998</v>
      </c>
      <c r="K22" s="13">
        <f t="shared" si="9"/>
        <v>150.97608397917</v>
      </c>
    </row>
    <row r="23" spans="1:35" s="12" customFormat="1" outlineLevel="2" x14ac:dyDescent="0.2">
      <c r="A23" s="21" t="s">
        <v>16</v>
      </c>
      <c r="B23" s="3">
        <f t="shared" ref="B23:K23" si="10">B24+B29+B32+B37</f>
        <v>16.830920702179998</v>
      </c>
      <c r="C23" s="3">
        <f t="shared" si="10"/>
        <v>6.7803443992599997</v>
      </c>
      <c r="D23" s="3">
        <f t="shared" si="10"/>
        <v>19.810330037989999</v>
      </c>
      <c r="E23" s="3">
        <f t="shared" si="10"/>
        <v>5.5831247587600004</v>
      </c>
      <c r="F23" s="3">
        <f t="shared" si="10"/>
        <v>49.004719898189997</v>
      </c>
      <c r="G23" s="3">
        <f t="shared" si="10"/>
        <v>21.184694188640002</v>
      </c>
      <c r="H23" s="3">
        <f t="shared" si="10"/>
        <v>7.7324337166799992</v>
      </c>
      <c r="I23" s="3">
        <f t="shared" si="10"/>
        <v>18.869670274159994</v>
      </c>
      <c r="J23" s="3">
        <f t="shared" si="10"/>
        <v>5.5025813753300001</v>
      </c>
      <c r="K23" s="3">
        <f t="shared" si="10"/>
        <v>53.289379554809997</v>
      </c>
    </row>
    <row r="24" spans="1:35" outlineLevel="3" collapsed="1" x14ac:dyDescent="0.2">
      <c r="A24" s="22" t="s">
        <v>17</v>
      </c>
      <c r="B24" s="7">
        <f t="shared" ref="B24:K24" si="11">SUM(B25:B28)</f>
        <v>5.6232725489999996E-2</v>
      </c>
      <c r="C24" s="7">
        <f t="shared" si="11"/>
        <v>7.4324619299999993E-3</v>
      </c>
      <c r="D24" s="7">
        <f t="shared" si="11"/>
        <v>0.26375042070999999</v>
      </c>
      <c r="E24" s="7">
        <f t="shared" si="11"/>
        <v>0.72631040892999998</v>
      </c>
      <c r="F24" s="7">
        <f t="shared" si="11"/>
        <v>1.05372601706</v>
      </c>
      <c r="G24" s="7">
        <f t="shared" si="11"/>
        <v>0.14956097422</v>
      </c>
      <c r="H24" s="7">
        <f t="shared" si="11"/>
        <v>9.3934526199999993E-2</v>
      </c>
      <c r="I24" s="7">
        <f t="shared" si="11"/>
        <v>9.7327926199999998E-2</v>
      </c>
      <c r="J24" s="7">
        <f t="shared" si="11"/>
        <v>0.13063247022000002</v>
      </c>
      <c r="K24" s="7">
        <f t="shared" si="11"/>
        <v>0.47145589684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hidden="1" outlineLevel="4" x14ac:dyDescent="0.2">
      <c r="A25" s="9" t="s">
        <v>1</v>
      </c>
      <c r="B25" s="7">
        <v>1.7614306E-3</v>
      </c>
      <c r="C25" s="7">
        <v>1.6332202699999999E-3</v>
      </c>
      <c r="D25" s="7">
        <v>2.1609859100000001E-3</v>
      </c>
      <c r="E25" s="7">
        <v>2.2040039999999999E-3</v>
      </c>
      <c r="F25" s="7">
        <v>7.7596407800000003E-3</v>
      </c>
      <c r="G25" s="7">
        <v>2.0736000000000001E-3</v>
      </c>
      <c r="H25" s="7">
        <v>2.0736000000000001E-3</v>
      </c>
      <c r="I25" s="7">
        <v>2.0736000000000001E-3</v>
      </c>
      <c r="J25" s="7">
        <v>2.2429440000000002E-3</v>
      </c>
      <c r="K25" s="7">
        <v>8.4637440000000005E-3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idden="1" outlineLevel="4" x14ac:dyDescent="0.2">
      <c r="A26" s="9" t="s">
        <v>3</v>
      </c>
      <c r="B26" s="7">
        <v>1.1495500000000001E-6</v>
      </c>
      <c r="C26" s="7"/>
      <c r="D26" s="7"/>
      <c r="E26" s="7">
        <v>5.7052800000000005E-4</v>
      </c>
      <c r="F26" s="7">
        <v>5.7167755000000001E-4</v>
      </c>
      <c r="G26" s="7">
        <v>5.8060800000000004E-4</v>
      </c>
      <c r="H26" s="7"/>
      <c r="I26" s="7"/>
      <c r="J26" s="7"/>
      <c r="K26" s="7">
        <v>5.8060800000000004E-4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hidden="1" outlineLevel="4" x14ac:dyDescent="0.2">
      <c r="A27" s="9" t="s">
        <v>0</v>
      </c>
      <c r="B27" s="7">
        <v>2.0000000000000001E-4</v>
      </c>
      <c r="C27" s="7">
        <v>3.0398981999999998E-4</v>
      </c>
      <c r="D27" s="7">
        <v>2.9999999999999997E-4</v>
      </c>
      <c r="E27" s="7">
        <v>3.8E-3</v>
      </c>
      <c r="F27" s="7">
        <v>4.6039898200000004E-3</v>
      </c>
      <c r="G27" s="7"/>
      <c r="H27" s="7">
        <v>5.0000000000000004E-6</v>
      </c>
      <c r="I27" s="7"/>
      <c r="J27" s="7">
        <v>3.5000000000000001E-3</v>
      </c>
      <c r="K27" s="7">
        <v>3.5049999999999999E-3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idden="1" outlineLevel="4" x14ac:dyDescent="0.2">
      <c r="A28" s="9" t="s">
        <v>2</v>
      </c>
      <c r="B28" s="7">
        <v>5.4270145339999999E-2</v>
      </c>
      <c r="C28" s="7">
        <v>5.4952518399999997E-3</v>
      </c>
      <c r="D28" s="7">
        <v>0.2612894348</v>
      </c>
      <c r="E28" s="7">
        <v>0.71973587692999996</v>
      </c>
      <c r="F28" s="7">
        <v>1.0407907089099999</v>
      </c>
      <c r="G28" s="7">
        <v>0.14690676622000001</v>
      </c>
      <c r="H28" s="7">
        <v>9.1855926199999993E-2</v>
      </c>
      <c r="I28" s="7">
        <v>9.5254326200000003E-2</v>
      </c>
      <c r="J28" s="7">
        <v>0.12488952622000001</v>
      </c>
      <c r="K28" s="7">
        <v>0.45890654483999999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outlineLevel="3" collapsed="1" x14ac:dyDescent="0.2">
      <c r="A29" s="22" t="s">
        <v>22</v>
      </c>
      <c r="B29" s="7">
        <f t="shared" ref="B29:K29" si="12">SUM(B30:B31)</f>
        <v>15.17336184701</v>
      </c>
      <c r="C29" s="7">
        <f t="shared" si="12"/>
        <v>4.71376276214</v>
      </c>
      <c r="D29" s="7">
        <f t="shared" si="12"/>
        <v>17.665396900159998</v>
      </c>
      <c r="E29" s="7">
        <f t="shared" si="12"/>
        <v>2.6093178106699999</v>
      </c>
      <c r="F29" s="7">
        <f t="shared" si="12"/>
        <v>40.161839319979997</v>
      </c>
      <c r="G29" s="7">
        <f t="shared" si="12"/>
        <v>19.021857408900001</v>
      </c>
      <c r="H29" s="7">
        <f t="shared" si="12"/>
        <v>4.98114463827</v>
      </c>
      <c r="I29" s="7">
        <f t="shared" si="12"/>
        <v>16.573406300359999</v>
      </c>
      <c r="J29" s="7">
        <f t="shared" si="12"/>
        <v>2.64729956034</v>
      </c>
      <c r="K29" s="7">
        <f t="shared" si="12"/>
        <v>43.223707907870001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 hidden="1" outlineLevel="4" x14ac:dyDescent="0.2">
      <c r="A30" s="9" t="s">
        <v>1</v>
      </c>
      <c r="B30" s="7">
        <v>0.75329073951000003</v>
      </c>
      <c r="C30" s="7">
        <v>2.3606463385400001</v>
      </c>
      <c r="D30" s="7">
        <v>0.53844044400000002</v>
      </c>
      <c r="E30" s="7">
        <v>0.40191780780000003</v>
      </c>
      <c r="F30" s="7">
        <v>4.0542953298500004</v>
      </c>
      <c r="G30" s="7">
        <v>2.4040753822599998</v>
      </c>
      <c r="H30" s="7">
        <v>2.7347446368299999</v>
      </c>
      <c r="I30" s="7">
        <v>0.47784027405000001</v>
      </c>
      <c r="J30" s="7">
        <v>0.40089955890000001</v>
      </c>
      <c r="K30" s="7">
        <v>6.0175598520399998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hidden="1" outlineLevel="4" x14ac:dyDescent="0.2">
      <c r="A31" s="9" t="s">
        <v>2</v>
      </c>
      <c r="B31" s="7">
        <v>14.4200711075</v>
      </c>
      <c r="C31" s="7">
        <v>2.3531164236</v>
      </c>
      <c r="D31" s="7">
        <v>17.126956456159999</v>
      </c>
      <c r="E31" s="7">
        <v>2.20740000287</v>
      </c>
      <c r="F31" s="7">
        <v>36.107543990129997</v>
      </c>
      <c r="G31" s="7">
        <v>16.61778202664</v>
      </c>
      <c r="H31" s="7">
        <v>2.2464000014400001</v>
      </c>
      <c r="I31" s="7">
        <v>16.095566026309999</v>
      </c>
      <c r="J31" s="7">
        <v>2.2464000014400001</v>
      </c>
      <c r="K31" s="7">
        <v>37.206148055829999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outlineLevel="3" collapsed="1" x14ac:dyDescent="0.2">
      <c r="A32" s="22" t="s">
        <v>23</v>
      </c>
      <c r="B32" s="7">
        <f t="shared" ref="B32:K32" si="13">SUM(B33:B36)</f>
        <v>5.9555076950000001E-2</v>
      </c>
      <c r="C32" s="7">
        <f t="shared" si="13"/>
        <v>0.14658366041999998</v>
      </c>
      <c r="D32" s="7">
        <f t="shared" si="13"/>
        <v>3.3107460890000003E-2</v>
      </c>
      <c r="E32" s="7">
        <f t="shared" si="13"/>
        <v>0.17564946251999999</v>
      </c>
      <c r="F32" s="7">
        <f t="shared" si="13"/>
        <v>0.41489566078000001</v>
      </c>
      <c r="G32" s="7">
        <f t="shared" si="13"/>
        <v>3.0671294240000001E-2</v>
      </c>
      <c r="H32" s="7">
        <f t="shared" si="13"/>
        <v>0.17181804165</v>
      </c>
      <c r="I32" s="7">
        <f t="shared" si="13"/>
        <v>2.9949299760000003E-2</v>
      </c>
      <c r="J32" s="7">
        <f t="shared" si="13"/>
        <v>0.17700854384</v>
      </c>
      <c r="K32" s="7">
        <f t="shared" si="13"/>
        <v>0.40944717948999998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hidden="1" outlineLevel="4" x14ac:dyDescent="0.2">
      <c r="A33" s="9" t="s">
        <v>4</v>
      </c>
      <c r="B33" s="7">
        <v>2.864379878E-2</v>
      </c>
      <c r="C33" s="7"/>
      <c r="D33" s="7">
        <v>2.8487999999999999E-7</v>
      </c>
      <c r="E33" s="7"/>
      <c r="F33" s="7">
        <v>2.864408366E-2</v>
      </c>
      <c r="G33" s="7"/>
      <c r="H33" s="7"/>
      <c r="I33" s="7"/>
      <c r="J33" s="7"/>
      <c r="K33" s="7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idden="1" outlineLevel="4" x14ac:dyDescent="0.2">
      <c r="A34" s="9" t="s">
        <v>1</v>
      </c>
      <c r="B34" s="7">
        <v>3.76026947E-3</v>
      </c>
      <c r="C34" s="7">
        <v>0.12995983971</v>
      </c>
      <c r="D34" s="7">
        <v>4.3564807000000001E-3</v>
      </c>
      <c r="E34" s="7">
        <v>0.15468746773</v>
      </c>
      <c r="F34" s="7">
        <v>0.29276405761000002</v>
      </c>
      <c r="G34" s="7">
        <v>2.8993839E-3</v>
      </c>
      <c r="H34" s="7">
        <v>0.1544500892</v>
      </c>
      <c r="I34" s="7">
        <v>2.6906062500000002E-3</v>
      </c>
      <c r="J34" s="7">
        <v>0.15801695249</v>
      </c>
      <c r="K34" s="7">
        <v>0.31805703184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idden="1" outlineLevel="4" x14ac:dyDescent="0.2">
      <c r="A35" s="9" t="s">
        <v>3</v>
      </c>
      <c r="B35" s="7">
        <v>2.71510087E-2</v>
      </c>
      <c r="C35" s="7">
        <v>1.6623820710000001E-2</v>
      </c>
      <c r="D35" s="7">
        <v>2.8750695310000001E-2</v>
      </c>
      <c r="E35" s="7">
        <v>1.7605347069999999E-2</v>
      </c>
      <c r="F35" s="7">
        <v>9.0130871789999997E-2</v>
      </c>
      <c r="G35" s="7">
        <v>2.7771910340000001E-2</v>
      </c>
      <c r="H35" s="7">
        <v>1.7367952450000002E-2</v>
      </c>
      <c r="I35" s="7">
        <v>2.7258693510000001E-2</v>
      </c>
      <c r="J35" s="7">
        <v>1.701142374E-2</v>
      </c>
      <c r="K35" s="7">
        <v>8.9409980040000003E-2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 hidden="1" outlineLevel="4" x14ac:dyDescent="0.2">
      <c r="A36" s="9" t="s">
        <v>2</v>
      </c>
      <c r="B36" s="7"/>
      <c r="C36" s="7"/>
      <c r="D36" s="7"/>
      <c r="E36" s="7">
        <v>3.3566477200000001E-3</v>
      </c>
      <c r="F36" s="7">
        <v>3.3566477200000001E-3</v>
      </c>
      <c r="G36" s="7"/>
      <c r="H36" s="7"/>
      <c r="I36" s="7"/>
      <c r="J36" s="7">
        <v>1.9801676099999999E-3</v>
      </c>
      <c r="K36" s="7">
        <v>1.9801676099999999E-3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 outlineLevel="3" collapsed="1" x14ac:dyDescent="0.2">
      <c r="A37" s="22" t="s">
        <v>24</v>
      </c>
      <c r="B37" s="7">
        <f t="shared" ref="B37:K37" si="14">SUM(B38:B40)</f>
        <v>1.5417710527299999</v>
      </c>
      <c r="C37" s="7">
        <f t="shared" si="14"/>
        <v>1.9125655147699998</v>
      </c>
      <c r="D37" s="7">
        <f t="shared" si="14"/>
        <v>1.84807525623</v>
      </c>
      <c r="E37" s="7">
        <f t="shared" si="14"/>
        <v>2.0718470766400001</v>
      </c>
      <c r="F37" s="7">
        <f t="shared" si="14"/>
        <v>7.3742589003700001</v>
      </c>
      <c r="G37" s="7">
        <f t="shared" si="14"/>
        <v>1.9826045112799999</v>
      </c>
      <c r="H37" s="7">
        <f t="shared" si="14"/>
        <v>2.4855365105599998</v>
      </c>
      <c r="I37" s="7">
        <f t="shared" si="14"/>
        <v>2.16898674784</v>
      </c>
      <c r="J37" s="7">
        <f t="shared" si="14"/>
        <v>2.54764080093</v>
      </c>
      <c r="K37" s="7">
        <f t="shared" si="14"/>
        <v>9.1847685706100002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 hidden="1" outlineLevel="4" x14ac:dyDescent="0.2">
      <c r="A38" s="9" t="s">
        <v>1</v>
      </c>
      <c r="B38" s="7">
        <v>2.9257094939999999E-2</v>
      </c>
      <c r="C38" s="7">
        <v>0.83598043238999997</v>
      </c>
      <c r="D38" s="7">
        <v>8.4519646310000002E-2</v>
      </c>
      <c r="E38" s="7">
        <v>0.46657215177</v>
      </c>
      <c r="F38" s="7">
        <v>1.41632932541</v>
      </c>
      <c r="G38" s="7">
        <v>3.9398334690000002E-2</v>
      </c>
      <c r="H38" s="7">
        <v>0.95421159813</v>
      </c>
      <c r="I38" s="7">
        <v>0.10187080861</v>
      </c>
      <c r="J38" s="7">
        <v>0.64263829495000002</v>
      </c>
      <c r="K38" s="7">
        <v>1.7381190363800001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hidden="1" outlineLevel="4" x14ac:dyDescent="0.2">
      <c r="A39" s="9" t="s">
        <v>2</v>
      </c>
      <c r="B39" s="7">
        <v>0.96959162832000001</v>
      </c>
      <c r="C39" s="7">
        <v>0.64549635824999996</v>
      </c>
      <c r="D39" s="7">
        <v>0.87081993737999996</v>
      </c>
      <c r="E39" s="7">
        <v>0.60764892372000001</v>
      </c>
      <c r="F39" s="7">
        <v>3.0935568476699999</v>
      </c>
      <c r="G39" s="7">
        <v>0.95249074666</v>
      </c>
      <c r="H39" s="7">
        <v>0.59933329152000003</v>
      </c>
      <c r="I39" s="7">
        <v>1.13197576277</v>
      </c>
      <c r="J39" s="7">
        <v>1.0004019396899999</v>
      </c>
      <c r="K39" s="7">
        <v>3.6842017406399998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idden="1" outlineLevel="4" x14ac:dyDescent="0.2">
      <c r="A40" s="9" t="s">
        <v>5</v>
      </c>
      <c r="B40" s="7">
        <v>0.54292232946999996</v>
      </c>
      <c r="C40" s="7">
        <v>0.43108872412999999</v>
      </c>
      <c r="D40" s="7">
        <v>0.89273567253999997</v>
      </c>
      <c r="E40" s="7">
        <v>0.99762600115</v>
      </c>
      <c r="F40" s="7">
        <v>2.8643727272900001</v>
      </c>
      <c r="G40" s="7">
        <v>0.99071542992999995</v>
      </c>
      <c r="H40" s="7">
        <v>0.93199162090999998</v>
      </c>
      <c r="I40" s="7">
        <v>0.93514017646000003</v>
      </c>
      <c r="J40" s="7">
        <v>0.90460056628999996</v>
      </c>
      <c r="K40" s="7">
        <v>3.7624477935899998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s="12" customFormat="1" outlineLevel="2" x14ac:dyDescent="0.2">
      <c r="A41" s="21" t="s">
        <v>20</v>
      </c>
      <c r="B41" s="3">
        <f t="shared" ref="B41:K41" si="15">B42+B45+B50</f>
        <v>7.1531880415499991</v>
      </c>
      <c r="C41" s="3">
        <f t="shared" si="15"/>
        <v>36.340627016799999</v>
      </c>
      <c r="D41" s="3">
        <f t="shared" si="15"/>
        <v>98.077536325560004</v>
      </c>
      <c r="E41" s="3">
        <f t="shared" si="15"/>
        <v>5.0174291026400004</v>
      </c>
      <c r="F41" s="3">
        <f t="shared" si="15"/>
        <v>146.58878048655001</v>
      </c>
      <c r="G41" s="3">
        <f t="shared" si="15"/>
        <v>11.39937776378</v>
      </c>
      <c r="H41" s="3">
        <f t="shared" si="15"/>
        <v>5.5081051690900003</v>
      </c>
      <c r="I41" s="3">
        <f t="shared" si="15"/>
        <v>69.171867086090003</v>
      </c>
      <c r="J41" s="3">
        <f t="shared" si="15"/>
        <v>11.607354405399999</v>
      </c>
      <c r="K41" s="3">
        <f t="shared" si="15"/>
        <v>97.686704424360002</v>
      </c>
    </row>
    <row r="42" spans="1:35" outlineLevel="3" collapsed="1" x14ac:dyDescent="0.2">
      <c r="A42" s="22" t="s">
        <v>22</v>
      </c>
      <c r="B42" s="7">
        <f t="shared" ref="B42:K42" si="16">SUM(B43:B44)</f>
        <v>0.96686896218999996</v>
      </c>
      <c r="C42" s="7">
        <f t="shared" si="16"/>
        <v>27.232471504919999</v>
      </c>
      <c r="D42" s="7">
        <f t="shared" si="16"/>
        <v>70.240030415449993</v>
      </c>
      <c r="E42" s="7">
        <f t="shared" si="16"/>
        <v>0.31563633151999998</v>
      </c>
      <c r="F42" s="7">
        <f t="shared" si="16"/>
        <v>98.755007214079995</v>
      </c>
      <c r="G42" s="7">
        <f t="shared" si="16"/>
        <v>1.5012783218800001</v>
      </c>
      <c r="H42" s="7">
        <f t="shared" si="16"/>
        <v>0.46393510644000002</v>
      </c>
      <c r="I42" s="7">
        <f t="shared" si="16"/>
        <v>58.343399535309999</v>
      </c>
      <c r="J42" s="7">
        <f t="shared" si="16"/>
        <v>3.9062407197</v>
      </c>
      <c r="K42" s="7">
        <f t="shared" si="16"/>
        <v>64.214853683330006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  <row r="43" spans="1:35" hidden="1" outlineLevel="4" x14ac:dyDescent="0.2">
      <c r="A43" s="9" t="s">
        <v>1</v>
      </c>
      <c r="B43" s="7">
        <v>0.96686896218999996</v>
      </c>
      <c r="C43" s="7">
        <v>0.23227150492000001</v>
      </c>
      <c r="D43" s="7">
        <v>1.2303640045499999</v>
      </c>
      <c r="E43" s="7">
        <v>0.31563633151999998</v>
      </c>
      <c r="F43" s="7">
        <v>2.74514080318</v>
      </c>
      <c r="G43" s="7">
        <v>1.5012783218800001</v>
      </c>
      <c r="H43" s="7">
        <v>0.46393510644000002</v>
      </c>
      <c r="I43" s="7">
        <v>1.4879946989199999</v>
      </c>
      <c r="J43" s="7">
        <v>3.9062407197</v>
      </c>
      <c r="K43" s="7">
        <v>7.3594488469400003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1:35" hidden="1" outlineLevel="4" x14ac:dyDescent="0.2">
      <c r="A44" s="9" t="s">
        <v>2</v>
      </c>
      <c r="B44" s="7"/>
      <c r="C44" s="7">
        <v>27.0002</v>
      </c>
      <c r="D44" s="7">
        <v>69.009666410899996</v>
      </c>
      <c r="E44" s="7"/>
      <c r="F44" s="7">
        <v>96.009866410900003</v>
      </c>
      <c r="G44" s="7"/>
      <c r="H44" s="7"/>
      <c r="I44" s="7">
        <v>56.855404836390001</v>
      </c>
      <c r="J44" s="7"/>
      <c r="K44" s="7">
        <v>56.855404836390001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5" outlineLevel="3" collapsed="1" x14ac:dyDescent="0.2">
      <c r="A45" s="22" t="s">
        <v>23</v>
      </c>
      <c r="B45" s="7">
        <f t="shared" ref="B45:K45" si="17">SUM(B46:B49)</f>
        <v>4.1291451817999993</v>
      </c>
      <c r="C45" s="7">
        <f t="shared" si="17"/>
        <v>0.11880471734</v>
      </c>
      <c r="D45" s="7">
        <f t="shared" si="17"/>
        <v>0.15955115950999998</v>
      </c>
      <c r="E45" s="7">
        <f t="shared" si="17"/>
        <v>0.49692459067000005</v>
      </c>
      <c r="F45" s="7">
        <f t="shared" si="17"/>
        <v>4.9044256493200002</v>
      </c>
      <c r="G45" s="7">
        <f t="shared" si="17"/>
        <v>0.16499150817000002</v>
      </c>
      <c r="H45" s="7">
        <f t="shared" si="17"/>
        <v>0.46466685049000001</v>
      </c>
      <c r="I45" s="7">
        <f t="shared" si="17"/>
        <v>0.16499150817000002</v>
      </c>
      <c r="J45" s="7">
        <f t="shared" si="17"/>
        <v>1.1050169170900002</v>
      </c>
      <c r="K45" s="7">
        <f t="shared" si="17"/>
        <v>1.8996667839199999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hidden="1" outlineLevel="4" x14ac:dyDescent="0.2">
      <c r="A46" s="9" t="s">
        <v>4</v>
      </c>
      <c r="B46" s="7">
        <v>3.99518</v>
      </c>
      <c r="C46" s="7"/>
      <c r="D46" s="7"/>
      <c r="E46" s="7"/>
      <c r="F46" s="7">
        <v>3.99518</v>
      </c>
      <c r="G46" s="7"/>
      <c r="H46" s="7"/>
      <c r="I46" s="7"/>
      <c r="J46" s="7"/>
      <c r="K46" s="7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1:35" hidden="1" outlineLevel="4" x14ac:dyDescent="0.2">
      <c r="A47" s="9" t="s">
        <v>1</v>
      </c>
      <c r="B47" s="7">
        <v>1.68987606E-2</v>
      </c>
      <c r="C47" s="7">
        <v>3.2876489420000002E-2</v>
      </c>
      <c r="D47" s="7">
        <v>3.3041193910000002E-2</v>
      </c>
      <c r="E47" s="7">
        <v>0.36291711851000003</v>
      </c>
      <c r="F47" s="7">
        <v>0.44573356244000001</v>
      </c>
      <c r="G47" s="7">
        <v>3.6246384249999999E-2</v>
      </c>
      <c r="H47" s="7">
        <v>0.36932908146999999</v>
      </c>
      <c r="I47" s="7">
        <v>3.6246384249999999E-2</v>
      </c>
      <c r="J47" s="7">
        <v>0.61618622439000004</v>
      </c>
      <c r="K47" s="7">
        <v>1.05800807436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1:35" hidden="1" outlineLevel="4" x14ac:dyDescent="0.2">
      <c r="A48" s="9" t="s">
        <v>3</v>
      </c>
      <c r="B48" s="7">
        <v>0.11706642120000001</v>
      </c>
      <c r="C48" s="7">
        <v>8.5928227920000003E-2</v>
      </c>
      <c r="D48" s="7">
        <v>0.1265099656</v>
      </c>
      <c r="E48" s="7">
        <v>9.3682599480000003E-2</v>
      </c>
      <c r="F48" s="7">
        <v>0.42318721419999999</v>
      </c>
      <c r="G48" s="7">
        <v>0.12874512392000001</v>
      </c>
      <c r="H48" s="7">
        <v>9.5337769020000004E-2</v>
      </c>
      <c r="I48" s="7">
        <v>0.12874512392000001</v>
      </c>
      <c r="J48" s="7">
        <v>0.44779336733000003</v>
      </c>
      <c r="K48" s="7">
        <v>0.80062138418999995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</row>
    <row r="49" spans="1:35" hidden="1" outlineLevel="4" x14ac:dyDescent="0.2">
      <c r="A49" s="9" t="s">
        <v>2</v>
      </c>
      <c r="B49" s="7"/>
      <c r="C49" s="7"/>
      <c r="D49" s="7"/>
      <c r="E49" s="7">
        <v>4.0324872679999998E-2</v>
      </c>
      <c r="F49" s="7">
        <v>4.0324872679999998E-2</v>
      </c>
      <c r="G49" s="7"/>
      <c r="H49" s="7"/>
      <c r="I49" s="7"/>
      <c r="J49" s="7">
        <v>4.1037325370000002E-2</v>
      </c>
      <c r="K49" s="7">
        <v>4.1037325370000002E-2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outlineLevel="3" collapsed="1" x14ac:dyDescent="0.2">
      <c r="A50" s="22" t="s">
        <v>24</v>
      </c>
      <c r="B50" s="7">
        <f t="shared" ref="B50:K50" si="18">SUM(B51:B53)</f>
        <v>2.0571738975599998</v>
      </c>
      <c r="C50" s="7">
        <f t="shared" si="18"/>
        <v>8.98935079454</v>
      </c>
      <c r="D50" s="7">
        <f t="shared" si="18"/>
        <v>27.677954750600001</v>
      </c>
      <c r="E50" s="7">
        <f t="shared" si="18"/>
        <v>4.2048681804500001</v>
      </c>
      <c r="F50" s="7">
        <f t="shared" si="18"/>
        <v>42.929347623150001</v>
      </c>
      <c r="G50" s="7">
        <f t="shared" si="18"/>
        <v>9.7331079337300004</v>
      </c>
      <c r="H50" s="7">
        <f t="shared" si="18"/>
        <v>4.5795032121600006</v>
      </c>
      <c r="I50" s="7">
        <f t="shared" si="18"/>
        <v>10.66347604261</v>
      </c>
      <c r="J50" s="7">
        <f t="shared" si="18"/>
        <v>6.5960967686099998</v>
      </c>
      <c r="K50" s="7">
        <f t="shared" si="18"/>
        <v>31.572183957109999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</row>
    <row r="51" spans="1:35" hidden="1" outlineLevel="4" x14ac:dyDescent="0.2">
      <c r="A51" s="9" t="s">
        <v>1</v>
      </c>
      <c r="B51" s="7">
        <v>0.50644827226</v>
      </c>
      <c r="C51" s="7">
        <v>1.2763141983899999</v>
      </c>
      <c r="D51" s="7">
        <v>19.015655466769999</v>
      </c>
      <c r="E51" s="7">
        <v>1.8057260363500001</v>
      </c>
      <c r="F51" s="7">
        <v>22.60414397377</v>
      </c>
      <c r="G51" s="7">
        <v>0.65800531947999996</v>
      </c>
      <c r="H51" s="7">
        <v>2.1193160554100001</v>
      </c>
      <c r="I51" s="7">
        <v>0.70782931962999995</v>
      </c>
      <c r="J51" s="7">
        <v>2.9512246273199998</v>
      </c>
      <c r="K51" s="7">
        <v>6.4363753218399999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  <row r="52" spans="1:35" hidden="1" outlineLevel="4" x14ac:dyDescent="0.2">
      <c r="A52" s="9" t="s">
        <v>2</v>
      </c>
      <c r="B52" s="7">
        <v>1.5507256252999999</v>
      </c>
      <c r="C52" s="7">
        <v>1.83759555429</v>
      </c>
      <c r="D52" s="7">
        <v>1.8883758858699999</v>
      </c>
      <c r="E52" s="7">
        <v>2.3991421440999998</v>
      </c>
      <c r="F52" s="7">
        <v>7.6758392095600003</v>
      </c>
      <c r="G52" s="7">
        <v>2.1814985954399999</v>
      </c>
      <c r="H52" s="7">
        <v>2.46018715675</v>
      </c>
      <c r="I52" s="7">
        <v>3.06204270417</v>
      </c>
      <c r="J52" s="7">
        <v>3.64487214129</v>
      </c>
      <c r="K52" s="7">
        <v>11.34860059765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1:35" hidden="1" outlineLevel="4" x14ac:dyDescent="0.2">
      <c r="A53" s="9" t="s">
        <v>5</v>
      </c>
      <c r="B53" s="7"/>
      <c r="C53" s="7">
        <v>5.8754410418600003</v>
      </c>
      <c r="D53" s="7">
        <v>6.77392339796</v>
      </c>
      <c r="E53" s="7"/>
      <c r="F53" s="7">
        <v>12.649364439819999</v>
      </c>
      <c r="G53" s="7">
        <v>6.8936040188099996</v>
      </c>
      <c r="H53" s="7"/>
      <c r="I53" s="7">
        <v>6.8936040188099996</v>
      </c>
      <c r="J53" s="7"/>
      <c r="K53" s="7">
        <v>13.787208037619999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1:35" collapsed="1" x14ac:dyDescent="0.2">
      <c r="A54" s="16" t="s">
        <v>13</v>
      </c>
      <c r="B54" s="16"/>
      <c r="C54" s="16"/>
      <c r="D54" s="16"/>
      <c r="E54" s="16"/>
      <c r="F54" s="16"/>
      <c r="G54" s="16"/>
    </row>
    <row r="56" spans="1:35" s="2" customFormat="1" x14ac:dyDescent="0.2">
      <c r="A56" s="10"/>
      <c r="B56" s="10">
        <v>2022</v>
      </c>
      <c r="C56" s="10">
        <v>2023</v>
      </c>
      <c r="D56" s="10">
        <v>2024</v>
      </c>
      <c r="E56" s="10">
        <v>2025</v>
      </c>
      <c r="F56" s="10">
        <v>2026</v>
      </c>
      <c r="G56" s="10">
        <v>2027</v>
      </c>
      <c r="H56" s="10">
        <v>2028</v>
      </c>
      <c r="I56" s="10">
        <v>2029</v>
      </c>
      <c r="J56" s="10">
        <v>2030</v>
      </c>
      <c r="K56" s="10">
        <v>2031</v>
      </c>
      <c r="L56" s="10">
        <v>2032</v>
      </c>
      <c r="M56" s="10">
        <v>2033</v>
      </c>
    </row>
    <row r="57" spans="1:35" s="15" customFormat="1" x14ac:dyDescent="0.2">
      <c r="A57" s="19" t="s">
        <v>14</v>
      </c>
      <c r="B57" s="14">
        <f t="shared" ref="B57:M57" si="19">B58+B75</f>
        <v>245.42481615093999</v>
      </c>
      <c r="C57" s="14">
        <f t="shared" si="19"/>
        <v>256.61828498942998</v>
      </c>
      <c r="D57" s="14">
        <f t="shared" si="19"/>
        <v>311.29017382032998</v>
      </c>
      <c r="E57" s="14">
        <f t="shared" si="19"/>
        <v>242.70990101505998</v>
      </c>
      <c r="F57" s="14">
        <f t="shared" si="19"/>
        <v>188.03808789519999</v>
      </c>
      <c r="G57" s="14">
        <f t="shared" si="19"/>
        <v>153.87236787648999</v>
      </c>
      <c r="H57" s="14">
        <f t="shared" si="19"/>
        <v>157.00621132097001</v>
      </c>
      <c r="I57" s="14">
        <f t="shared" si="19"/>
        <v>119.24364130856</v>
      </c>
      <c r="J57" s="14">
        <f t="shared" si="19"/>
        <v>141.49929045900001</v>
      </c>
      <c r="K57" s="14">
        <f t="shared" si="19"/>
        <v>170.29101299013001</v>
      </c>
      <c r="L57" s="14">
        <f t="shared" si="19"/>
        <v>126.85465524116</v>
      </c>
      <c r="M57" s="14">
        <f t="shared" si="19"/>
        <v>118.78794517372999</v>
      </c>
    </row>
    <row r="58" spans="1:35" s="12" customFormat="1" outlineLevel="1" x14ac:dyDescent="0.2">
      <c r="A58" s="20" t="s">
        <v>15</v>
      </c>
      <c r="B58" s="13">
        <f t="shared" ref="B58:M58" si="20">B59+B68</f>
        <v>117.50305914563</v>
      </c>
      <c r="C58" s="13">
        <f t="shared" si="20"/>
        <v>102.19567323814999</v>
      </c>
      <c r="D58" s="13">
        <f t="shared" si="20"/>
        <v>87.290990152660001</v>
      </c>
      <c r="E58" s="13">
        <f t="shared" si="20"/>
        <v>100.19361063940001</v>
      </c>
      <c r="F58" s="13">
        <f t="shared" si="20"/>
        <v>52.540918553070007</v>
      </c>
      <c r="G58" s="13">
        <f t="shared" si="20"/>
        <v>59.469291128750001</v>
      </c>
      <c r="H58" s="13">
        <f t="shared" si="20"/>
        <v>60.595969582960002</v>
      </c>
      <c r="I58" s="13">
        <f t="shared" si="20"/>
        <v>51.40395013829</v>
      </c>
      <c r="J58" s="13">
        <f t="shared" si="20"/>
        <v>61.787733512160003</v>
      </c>
      <c r="K58" s="13">
        <f t="shared" si="20"/>
        <v>79.603167785149992</v>
      </c>
      <c r="L58" s="13">
        <f t="shared" si="20"/>
        <v>61.874113571260004</v>
      </c>
      <c r="M58" s="13">
        <f t="shared" si="20"/>
        <v>31.478212575490005</v>
      </c>
    </row>
    <row r="59" spans="1:35" s="12" customFormat="1" outlineLevel="2" x14ac:dyDescent="0.2">
      <c r="A59" s="21" t="s">
        <v>16</v>
      </c>
      <c r="B59" s="3">
        <f t="shared" ref="B59:M59" si="21">B60+B62+B64</f>
        <v>60.397757835120004</v>
      </c>
      <c r="C59" s="3">
        <f t="shared" si="21"/>
        <v>52.491021310979995</v>
      </c>
      <c r="D59" s="3">
        <f t="shared" si="21"/>
        <v>45.191681511779997</v>
      </c>
      <c r="E59" s="3">
        <f t="shared" si="21"/>
        <v>39.303684116920003</v>
      </c>
      <c r="F59" s="3">
        <f t="shared" si="21"/>
        <v>33.967665030590005</v>
      </c>
      <c r="G59" s="3">
        <f t="shared" si="21"/>
        <v>32.132202606269999</v>
      </c>
      <c r="H59" s="3">
        <f t="shared" si="21"/>
        <v>29.333037060479999</v>
      </c>
      <c r="I59" s="3">
        <f t="shared" si="21"/>
        <v>26.89101761581</v>
      </c>
      <c r="J59" s="3">
        <f t="shared" si="21"/>
        <v>24.73767998968</v>
      </c>
      <c r="K59" s="3">
        <f t="shared" si="21"/>
        <v>21.41211727356</v>
      </c>
      <c r="L59" s="3">
        <f t="shared" si="21"/>
        <v>16.843162048780002</v>
      </c>
      <c r="M59" s="3">
        <f t="shared" si="21"/>
        <v>13.49809605301</v>
      </c>
    </row>
    <row r="60" spans="1:35" outlineLevel="3" collapsed="1" x14ac:dyDescent="0.2">
      <c r="A60" s="22" t="s">
        <v>17</v>
      </c>
      <c r="B60" s="7">
        <f t="shared" ref="B60:M60" si="22">SUM(B61:B61)</f>
        <v>2.2957000000000001E-4</v>
      </c>
      <c r="C60" s="7">
        <f t="shared" si="22"/>
        <v>2.2957000000000001E-4</v>
      </c>
      <c r="D60" s="7">
        <f t="shared" si="22"/>
        <v>0</v>
      </c>
      <c r="E60" s="7">
        <f t="shared" si="22"/>
        <v>0</v>
      </c>
      <c r="F60" s="7">
        <f t="shared" si="22"/>
        <v>0</v>
      </c>
      <c r="G60" s="7">
        <f t="shared" si="22"/>
        <v>0</v>
      </c>
      <c r="H60" s="7">
        <f t="shared" si="22"/>
        <v>0</v>
      </c>
      <c r="I60" s="7">
        <f t="shared" si="22"/>
        <v>0</v>
      </c>
      <c r="J60" s="7">
        <f t="shared" si="22"/>
        <v>0</v>
      </c>
      <c r="K60" s="7">
        <f t="shared" si="22"/>
        <v>0</v>
      </c>
      <c r="L60" s="7">
        <f t="shared" si="22"/>
        <v>0</v>
      </c>
      <c r="M60" s="7">
        <f t="shared" si="22"/>
        <v>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5" hidden="1" outlineLevel="4" x14ac:dyDescent="0.2">
      <c r="A61" s="9" t="s">
        <v>0</v>
      </c>
      <c r="B61" s="7">
        <v>2.2957000000000001E-4</v>
      </c>
      <c r="C61" s="7">
        <v>2.2957000000000001E-4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1:35" outlineLevel="3" collapsed="1" x14ac:dyDescent="0.2">
      <c r="A62" s="22" t="s">
        <v>18</v>
      </c>
      <c r="B62" s="7">
        <f t="shared" ref="B62:M62" si="23">SUM(B63:B63)</f>
        <v>9.0081178770000006E-2</v>
      </c>
      <c r="C62" s="7">
        <f t="shared" si="23"/>
        <v>8.346855265E-2</v>
      </c>
      <c r="D62" s="7">
        <f t="shared" si="23"/>
        <v>7.6862745080000003E-2</v>
      </c>
      <c r="E62" s="7">
        <f t="shared" si="23"/>
        <v>7.0243300420000002E-2</v>
      </c>
      <c r="F62" s="7">
        <f t="shared" si="23"/>
        <v>6.3630674289999994E-2</v>
      </c>
      <c r="G62" s="7">
        <f t="shared" si="23"/>
        <v>5.7018048170000002E-2</v>
      </c>
      <c r="H62" s="7">
        <f t="shared" si="23"/>
        <v>5.0412240580000003E-2</v>
      </c>
      <c r="I62" s="7">
        <f t="shared" si="23"/>
        <v>4.3792795910000001E-2</v>
      </c>
      <c r="J62" s="7">
        <f t="shared" si="23"/>
        <v>3.7180169780000001E-2</v>
      </c>
      <c r="K62" s="7">
        <f t="shared" si="23"/>
        <v>3.0567543660000002E-2</v>
      </c>
      <c r="L62" s="7">
        <f t="shared" si="23"/>
        <v>2.3961736080000001E-2</v>
      </c>
      <c r="M62" s="7">
        <f t="shared" si="23"/>
        <v>1.7342291409999998E-2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1:35" hidden="1" outlineLevel="4" x14ac:dyDescent="0.2">
      <c r="A63" s="9" t="s">
        <v>0</v>
      </c>
      <c r="B63" s="7">
        <v>9.0081178770000006E-2</v>
      </c>
      <c r="C63" s="7">
        <v>8.346855265E-2</v>
      </c>
      <c r="D63" s="7">
        <v>7.6862745080000003E-2</v>
      </c>
      <c r="E63" s="7">
        <v>7.0243300420000002E-2</v>
      </c>
      <c r="F63" s="7">
        <v>6.3630674289999994E-2</v>
      </c>
      <c r="G63" s="7">
        <v>5.7018048170000002E-2</v>
      </c>
      <c r="H63" s="7">
        <v>5.0412240580000003E-2</v>
      </c>
      <c r="I63" s="7">
        <v>4.3792795910000001E-2</v>
      </c>
      <c r="J63" s="7">
        <v>3.7180169780000001E-2</v>
      </c>
      <c r="K63" s="7">
        <v>3.0567543660000002E-2</v>
      </c>
      <c r="L63" s="7">
        <v>2.3961736080000001E-2</v>
      </c>
      <c r="M63" s="7">
        <v>1.7342291409999998E-2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1:35" outlineLevel="3" collapsed="1" x14ac:dyDescent="0.2">
      <c r="A64" s="8" t="s">
        <v>19</v>
      </c>
      <c r="B64" s="7">
        <f t="shared" ref="B64:M64" si="24">SUM(B65:B67)</f>
        <v>60.307447086350003</v>
      </c>
      <c r="C64" s="7">
        <f t="shared" si="24"/>
        <v>52.407323188329997</v>
      </c>
      <c r="D64" s="7">
        <f t="shared" si="24"/>
        <v>45.114818766699997</v>
      </c>
      <c r="E64" s="7">
        <f t="shared" si="24"/>
        <v>39.2334408165</v>
      </c>
      <c r="F64" s="7">
        <f t="shared" si="24"/>
        <v>33.904034356300002</v>
      </c>
      <c r="G64" s="7">
        <f t="shared" si="24"/>
        <v>32.075184558099998</v>
      </c>
      <c r="H64" s="7">
        <f t="shared" si="24"/>
        <v>29.282624819900001</v>
      </c>
      <c r="I64" s="7">
        <f t="shared" si="24"/>
        <v>26.847224819899999</v>
      </c>
      <c r="J64" s="7">
        <f t="shared" si="24"/>
        <v>24.700499819899999</v>
      </c>
      <c r="K64" s="7">
        <f t="shared" si="24"/>
        <v>21.381549729900001</v>
      </c>
      <c r="L64" s="7">
        <f t="shared" si="24"/>
        <v>16.819200312700001</v>
      </c>
      <c r="M64" s="7">
        <f t="shared" si="24"/>
        <v>13.480753761600001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1:35" hidden="1" outlineLevel="4" x14ac:dyDescent="0.2">
      <c r="A65" s="9" t="s">
        <v>1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1:35" hidden="1" outlineLevel="4" x14ac:dyDescent="0.2">
      <c r="A66" s="9" t="s">
        <v>0</v>
      </c>
      <c r="B66" s="7">
        <v>60.206731785400002</v>
      </c>
      <c r="C66" s="7">
        <v>52.407323188329997</v>
      </c>
      <c r="D66" s="7">
        <v>45.114818766699997</v>
      </c>
      <c r="E66" s="7">
        <v>39.2334408165</v>
      </c>
      <c r="F66" s="7">
        <v>33.904034356300002</v>
      </c>
      <c r="G66" s="7">
        <v>32.075184558099998</v>
      </c>
      <c r="H66" s="7">
        <v>29.282624819900001</v>
      </c>
      <c r="I66" s="7">
        <v>26.847224819899999</v>
      </c>
      <c r="J66" s="7">
        <v>24.700499819899999</v>
      </c>
      <c r="K66" s="7">
        <v>21.381549729900001</v>
      </c>
      <c r="L66" s="7">
        <v>16.819200312700001</v>
      </c>
      <c r="M66" s="7">
        <v>13.480753761600001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</row>
    <row r="67" spans="1:35" hidden="1" outlineLevel="4" x14ac:dyDescent="0.2">
      <c r="A67" s="9" t="s">
        <v>2</v>
      </c>
      <c r="B67" s="7">
        <v>0.10071530095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1:35" s="12" customFormat="1" outlineLevel="2" x14ac:dyDescent="0.2">
      <c r="A68" s="21" t="s">
        <v>20</v>
      </c>
      <c r="B68" s="3">
        <f t="shared" ref="B68:M68" si="25">B69+B71</f>
        <v>57.105301310510001</v>
      </c>
      <c r="C68" s="3">
        <f t="shared" si="25"/>
        <v>49.704651927170005</v>
      </c>
      <c r="D68" s="3">
        <f t="shared" si="25"/>
        <v>42.099308640880004</v>
      </c>
      <c r="E68" s="3">
        <f t="shared" si="25"/>
        <v>60.889926522480003</v>
      </c>
      <c r="F68" s="3">
        <f t="shared" si="25"/>
        <v>18.573253522480002</v>
      </c>
      <c r="G68" s="3">
        <f t="shared" si="25"/>
        <v>27.337088522480002</v>
      </c>
      <c r="H68" s="3">
        <f t="shared" si="25"/>
        <v>31.262932522480003</v>
      </c>
      <c r="I68" s="3">
        <f t="shared" si="25"/>
        <v>24.512932522480003</v>
      </c>
      <c r="J68" s="3">
        <f t="shared" si="25"/>
        <v>37.050053522479999</v>
      </c>
      <c r="K68" s="3">
        <f t="shared" si="25"/>
        <v>58.191050511589999</v>
      </c>
      <c r="L68" s="3">
        <f t="shared" si="25"/>
        <v>45.030951522480002</v>
      </c>
      <c r="M68" s="3">
        <f t="shared" si="25"/>
        <v>17.980116522480003</v>
      </c>
    </row>
    <row r="69" spans="1:35" outlineLevel="3" collapsed="1" x14ac:dyDescent="0.2">
      <c r="A69" s="22" t="s">
        <v>18</v>
      </c>
      <c r="B69" s="7">
        <f t="shared" ref="B69:M69" si="26">SUM(B70:B70)</f>
        <v>0.13225252248</v>
      </c>
      <c r="C69" s="7">
        <f t="shared" si="26"/>
        <v>0.13225252248</v>
      </c>
      <c r="D69" s="7">
        <f t="shared" si="26"/>
        <v>0.13225252248</v>
      </c>
      <c r="E69" s="7">
        <f t="shared" si="26"/>
        <v>0.13225252248</v>
      </c>
      <c r="F69" s="7">
        <f t="shared" si="26"/>
        <v>0.13225252248</v>
      </c>
      <c r="G69" s="7">
        <f t="shared" si="26"/>
        <v>0.13225252248</v>
      </c>
      <c r="H69" s="7">
        <f t="shared" si="26"/>
        <v>0.13225252248</v>
      </c>
      <c r="I69" s="7">
        <f t="shared" si="26"/>
        <v>0.13225252248</v>
      </c>
      <c r="J69" s="7">
        <f t="shared" si="26"/>
        <v>0.13225252248</v>
      </c>
      <c r="K69" s="7">
        <f t="shared" si="26"/>
        <v>0.13225252248</v>
      </c>
      <c r="L69" s="7">
        <f t="shared" si="26"/>
        <v>0.13225252248</v>
      </c>
      <c r="M69" s="7">
        <f t="shared" si="26"/>
        <v>0.13225252248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spans="1:35" hidden="1" outlineLevel="4" x14ac:dyDescent="0.2">
      <c r="A70" s="23" t="s">
        <v>0</v>
      </c>
      <c r="B70" s="7">
        <v>0.13225252248</v>
      </c>
      <c r="C70" s="7">
        <v>0.13225252248</v>
      </c>
      <c r="D70" s="7">
        <v>0.13225252248</v>
      </c>
      <c r="E70" s="7">
        <v>0.13225252248</v>
      </c>
      <c r="F70" s="7">
        <v>0.13225252248</v>
      </c>
      <c r="G70" s="7">
        <v>0.13225252248</v>
      </c>
      <c r="H70" s="7">
        <v>0.13225252248</v>
      </c>
      <c r="I70" s="7">
        <v>0.13225252248</v>
      </c>
      <c r="J70" s="7">
        <v>0.13225252248</v>
      </c>
      <c r="K70" s="7">
        <v>0.13225252248</v>
      </c>
      <c r="L70" s="7">
        <v>0.13225252248</v>
      </c>
      <c r="M70" s="7">
        <v>0.13225252248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spans="1:35" outlineLevel="3" collapsed="1" x14ac:dyDescent="0.2">
      <c r="A71" s="8" t="s">
        <v>19</v>
      </c>
      <c r="B71" s="7">
        <f t="shared" ref="B71:M71" si="27">SUM(B72:B74)</f>
        <v>56.973048788029999</v>
      </c>
      <c r="C71" s="7">
        <f t="shared" si="27"/>
        <v>49.572399404690003</v>
      </c>
      <c r="D71" s="7">
        <f t="shared" si="27"/>
        <v>41.967056118400002</v>
      </c>
      <c r="E71" s="7">
        <f t="shared" si="27"/>
        <v>60.757674000000002</v>
      </c>
      <c r="F71" s="7">
        <f t="shared" si="27"/>
        <v>18.441001</v>
      </c>
      <c r="G71" s="7">
        <f t="shared" si="27"/>
        <v>27.204836</v>
      </c>
      <c r="H71" s="7">
        <f t="shared" si="27"/>
        <v>31.130680000000002</v>
      </c>
      <c r="I71" s="7">
        <f t="shared" si="27"/>
        <v>24.380680000000002</v>
      </c>
      <c r="J71" s="7">
        <f t="shared" si="27"/>
        <v>36.917800999999997</v>
      </c>
      <c r="K71" s="7">
        <f t="shared" si="27"/>
        <v>58.058797989109998</v>
      </c>
      <c r="L71" s="7">
        <f t="shared" si="27"/>
        <v>44.898699000000001</v>
      </c>
      <c r="M71" s="7">
        <f t="shared" si="27"/>
        <v>17.847864000000001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  <row r="72" spans="1:35" hidden="1" outlineLevel="4" x14ac:dyDescent="0.2">
      <c r="A72" s="9" t="s">
        <v>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  <row r="73" spans="1:35" hidden="1" outlineLevel="4" x14ac:dyDescent="0.2">
      <c r="A73" s="9" t="s">
        <v>0</v>
      </c>
      <c r="B73" s="7">
        <v>51.377754290550001</v>
      </c>
      <c r="C73" s="7">
        <v>49.572399404690003</v>
      </c>
      <c r="D73" s="7">
        <v>41.967056118400002</v>
      </c>
      <c r="E73" s="7">
        <v>60.757674000000002</v>
      </c>
      <c r="F73" s="7">
        <v>18.441001</v>
      </c>
      <c r="G73" s="7">
        <v>27.204836</v>
      </c>
      <c r="H73" s="7">
        <v>31.130680000000002</v>
      </c>
      <c r="I73" s="7">
        <v>24.380680000000002</v>
      </c>
      <c r="J73" s="7">
        <v>36.917800999999997</v>
      </c>
      <c r="K73" s="7">
        <v>58.058797989109998</v>
      </c>
      <c r="L73" s="7">
        <v>44.898699000000001</v>
      </c>
      <c r="M73" s="7">
        <v>17.847864000000001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  <row r="74" spans="1:35" hidden="1" outlineLevel="4" x14ac:dyDescent="0.2">
      <c r="A74" s="9" t="s">
        <v>2</v>
      </c>
      <c r="B74" s="7">
        <v>5.5952944974800003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</row>
    <row r="75" spans="1:35" s="12" customFormat="1" outlineLevel="1" x14ac:dyDescent="0.2">
      <c r="A75" s="20" t="s">
        <v>21</v>
      </c>
      <c r="B75" s="13">
        <f t="shared" ref="B75:M75" si="28">B76+B94</f>
        <v>127.92175700531</v>
      </c>
      <c r="C75" s="13">
        <f t="shared" si="28"/>
        <v>154.42261175127999</v>
      </c>
      <c r="D75" s="13">
        <f t="shared" si="28"/>
        <v>223.99918366767</v>
      </c>
      <c r="E75" s="13">
        <f t="shared" si="28"/>
        <v>142.51629037565999</v>
      </c>
      <c r="F75" s="13">
        <f t="shared" si="28"/>
        <v>135.49716934212998</v>
      </c>
      <c r="G75" s="13">
        <f t="shared" si="28"/>
        <v>94.403076747740002</v>
      </c>
      <c r="H75" s="13">
        <f t="shared" si="28"/>
        <v>96.410241738010001</v>
      </c>
      <c r="I75" s="13">
        <f t="shared" si="28"/>
        <v>67.839691170270001</v>
      </c>
      <c r="J75" s="13">
        <f t="shared" si="28"/>
        <v>79.711556946840005</v>
      </c>
      <c r="K75" s="13">
        <f t="shared" si="28"/>
        <v>90.687845204980007</v>
      </c>
      <c r="L75" s="13">
        <f t="shared" si="28"/>
        <v>64.980541669900006</v>
      </c>
      <c r="M75" s="13">
        <f t="shared" si="28"/>
        <v>87.309732598239989</v>
      </c>
    </row>
    <row r="76" spans="1:35" s="12" customFormat="1" outlineLevel="2" x14ac:dyDescent="0.2">
      <c r="A76" s="21" t="s">
        <v>16</v>
      </c>
      <c r="B76" s="3">
        <f t="shared" ref="B76:M76" si="29">B77+B82+B85+B90</f>
        <v>51.55073464358</v>
      </c>
      <c r="C76" s="3">
        <f t="shared" si="29"/>
        <v>48.858854198520007</v>
      </c>
      <c r="D76" s="3">
        <f t="shared" si="29"/>
        <v>45.168798173429998</v>
      </c>
      <c r="E76" s="3">
        <f t="shared" si="29"/>
        <v>38.554887810909996</v>
      </c>
      <c r="F76" s="3">
        <f t="shared" si="29"/>
        <v>31.283929941659999</v>
      </c>
      <c r="G76" s="3">
        <f t="shared" si="29"/>
        <v>25.237908678739998</v>
      </c>
      <c r="H76" s="3">
        <f t="shared" si="29"/>
        <v>21.539422129229997</v>
      </c>
      <c r="I76" s="3">
        <f t="shared" si="29"/>
        <v>16.28043769572</v>
      </c>
      <c r="J76" s="3">
        <f t="shared" si="29"/>
        <v>15.219736956899999</v>
      </c>
      <c r="K76" s="3">
        <f t="shared" si="29"/>
        <v>12.072387674809999</v>
      </c>
      <c r="L76" s="3">
        <f t="shared" si="29"/>
        <v>9.4035280782000008</v>
      </c>
      <c r="M76" s="3">
        <f t="shared" si="29"/>
        <v>4.8290728842200004</v>
      </c>
    </row>
    <row r="77" spans="1:35" outlineLevel="3" collapsed="1" x14ac:dyDescent="0.2">
      <c r="A77" s="22" t="s">
        <v>17</v>
      </c>
      <c r="B77" s="7">
        <f t="shared" ref="B77:M77" si="30">SUM(B78:B81)</f>
        <v>0.45444831215000003</v>
      </c>
      <c r="C77" s="7">
        <f t="shared" si="30"/>
        <v>0.40983959007000004</v>
      </c>
      <c r="D77" s="7">
        <f t="shared" si="30"/>
        <v>9.4494500049999999E-2</v>
      </c>
      <c r="E77" s="7">
        <f t="shared" si="30"/>
        <v>8.8821500049999988E-2</v>
      </c>
      <c r="F77" s="7">
        <f t="shared" si="30"/>
        <v>8.10860001E-2</v>
      </c>
      <c r="G77" s="7">
        <f t="shared" si="30"/>
        <v>8.10860001E-2</v>
      </c>
      <c r="H77" s="7">
        <f t="shared" si="30"/>
        <v>8.1079500099999993E-2</v>
      </c>
      <c r="I77" s="7">
        <f t="shared" si="30"/>
        <v>7.8150450099999991E-2</v>
      </c>
      <c r="J77" s="7">
        <f t="shared" si="30"/>
        <v>7.7683500099999997E-2</v>
      </c>
      <c r="K77" s="7">
        <f t="shared" si="30"/>
        <v>7.6860000040000001E-2</v>
      </c>
      <c r="L77" s="7">
        <f t="shared" si="30"/>
        <v>7.6860000040000001E-2</v>
      </c>
      <c r="M77" s="7">
        <f t="shared" si="30"/>
        <v>7.6860000040000001E-2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</row>
    <row r="78" spans="1:35" hidden="1" outlineLevel="4" x14ac:dyDescent="0.2">
      <c r="A78" s="9" t="s">
        <v>1</v>
      </c>
      <c r="B78" s="7">
        <v>8.6694600000000004E-3</v>
      </c>
      <c r="C78" s="7">
        <v>8.7282360000000003E-3</v>
      </c>
      <c r="D78" s="7">
        <v>8.9280000000000002E-3</v>
      </c>
      <c r="E78" s="7">
        <v>3.7200000000000002E-3</v>
      </c>
      <c r="F78" s="7">
        <v>3.3960000000000001E-3</v>
      </c>
      <c r="G78" s="7">
        <v>3.3960000000000001E-3</v>
      </c>
      <c r="H78" s="7">
        <v>3.3960000000000001E-3</v>
      </c>
      <c r="I78" s="7">
        <v>4.6694999999999999E-4</v>
      </c>
      <c r="J78" s="7"/>
      <c r="K78" s="7"/>
      <c r="L78" s="7"/>
      <c r="M78" s="7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</row>
    <row r="79" spans="1:35" hidden="1" outlineLevel="4" x14ac:dyDescent="0.2">
      <c r="A79" s="9" t="s">
        <v>3</v>
      </c>
      <c r="B79" s="7">
        <v>6.2445600000000001E-4</v>
      </c>
      <c r="C79" s="7">
        <v>6.2868959999999997E-4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</row>
    <row r="80" spans="1:35" hidden="1" outlineLevel="4" x14ac:dyDescent="0.2">
      <c r="A80" s="9" t="s">
        <v>0</v>
      </c>
      <c r="B80" s="7">
        <v>3.5054999999999999E-3</v>
      </c>
      <c r="C80" s="7">
        <v>3.506E-3</v>
      </c>
      <c r="D80" s="7">
        <v>6.4999999999999996E-6</v>
      </c>
      <c r="E80" s="7">
        <v>6.4999999999999996E-6</v>
      </c>
      <c r="F80" s="7">
        <v>6.4999999999999996E-6</v>
      </c>
      <c r="G80" s="7">
        <v>6.4999999999999996E-6</v>
      </c>
      <c r="H80" s="7"/>
      <c r="I80" s="7"/>
      <c r="J80" s="7"/>
      <c r="K80" s="7"/>
      <c r="L80" s="7"/>
      <c r="M80" s="7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</row>
    <row r="81" spans="1:35" hidden="1" outlineLevel="4" x14ac:dyDescent="0.2">
      <c r="A81" s="9" t="s">
        <v>2</v>
      </c>
      <c r="B81" s="7">
        <v>0.44164889615000003</v>
      </c>
      <c r="C81" s="7">
        <v>0.39697666447000002</v>
      </c>
      <c r="D81" s="7">
        <v>8.5560000050000001E-2</v>
      </c>
      <c r="E81" s="7">
        <v>8.5095000049999994E-2</v>
      </c>
      <c r="F81" s="7">
        <v>7.7683500099999997E-2</v>
      </c>
      <c r="G81" s="7">
        <v>7.7683500099999997E-2</v>
      </c>
      <c r="H81" s="7">
        <v>7.7683500099999997E-2</v>
      </c>
      <c r="I81" s="7">
        <v>7.7683500099999997E-2</v>
      </c>
      <c r="J81" s="7">
        <v>7.7683500099999997E-2</v>
      </c>
      <c r="K81" s="7">
        <v>7.6860000040000001E-2</v>
      </c>
      <c r="L81" s="7">
        <v>7.6860000040000001E-2</v>
      </c>
      <c r="M81" s="7">
        <v>7.6860000040000001E-2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</row>
    <row r="82" spans="1:35" outlineLevel="3" collapsed="1" x14ac:dyDescent="0.2">
      <c r="A82" s="22" t="s">
        <v>22</v>
      </c>
      <c r="B82" s="7">
        <f t="shared" ref="B82:M82" si="31">SUM(B83:B84)</f>
        <v>40.76908400472</v>
      </c>
      <c r="C82" s="7">
        <f t="shared" si="31"/>
        <v>38.51624014659</v>
      </c>
      <c r="D82" s="7">
        <f t="shared" si="31"/>
        <v>35.719225826070002</v>
      </c>
      <c r="E82" s="7">
        <f t="shared" si="31"/>
        <v>30.92801620422</v>
      </c>
      <c r="F82" s="7">
        <f t="shared" si="31"/>
        <v>25.13118378295</v>
      </c>
      <c r="G82" s="7">
        <f t="shared" si="31"/>
        <v>19.804489606640001</v>
      </c>
      <c r="H82" s="7">
        <f t="shared" si="31"/>
        <v>16.80018629516</v>
      </c>
      <c r="I82" s="7">
        <f t="shared" si="31"/>
        <v>12.264713059249999</v>
      </c>
      <c r="J82" s="7">
        <f t="shared" si="31"/>
        <v>12.240591044029999</v>
      </c>
      <c r="K82" s="7">
        <f t="shared" si="31"/>
        <v>9.4823050037899996</v>
      </c>
      <c r="L82" s="7">
        <f t="shared" si="31"/>
        <v>6.3848050025500003</v>
      </c>
      <c r="M82" s="7">
        <f t="shared" si="31"/>
        <v>2.03084000081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</row>
    <row r="83" spans="1:35" hidden="1" outlineLevel="4" x14ac:dyDescent="0.2">
      <c r="A83" s="9" t="s">
        <v>1</v>
      </c>
      <c r="B83" s="7">
        <v>5.8546149329399997</v>
      </c>
      <c r="C83" s="7">
        <v>5.6975503927900002</v>
      </c>
      <c r="D83" s="7">
        <v>5.7655226986099999</v>
      </c>
      <c r="E83" s="7">
        <v>5.2369500213800002</v>
      </c>
      <c r="F83" s="7">
        <v>4.59230798799</v>
      </c>
      <c r="G83" s="7">
        <v>2.1561857204399999</v>
      </c>
      <c r="H83" s="7">
        <v>2.0188132759399999</v>
      </c>
      <c r="I83" s="7">
        <v>1.89814004577</v>
      </c>
      <c r="J83" s="7">
        <v>1.87401803055</v>
      </c>
      <c r="K83" s="7"/>
      <c r="L83" s="7"/>
      <c r="M83" s="7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</row>
    <row r="84" spans="1:35" hidden="1" outlineLevel="4" x14ac:dyDescent="0.2">
      <c r="A84" s="9" t="s">
        <v>2</v>
      </c>
      <c r="B84" s="7">
        <v>34.914469071779997</v>
      </c>
      <c r="C84" s="7">
        <v>32.818689753800001</v>
      </c>
      <c r="D84" s="7">
        <v>29.953703127459999</v>
      </c>
      <c r="E84" s="7">
        <v>25.69106618284</v>
      </c>
      <c r="F84" s="7">
        <v>20.538875794959999</v>
      </c>
      <c r="G84" s="7">
        <v>17.648303886200001</v>
      </c>
      <c r="H84" s="7">
        <v>14.78137301922</v>
      </c>
      <c r="I84" s="7">
        <v>10.36657301348</v>
      </c>
      <c r="J84" s="7">
        <v>10.36657301348</v>
      </c>
      <c r="K84" s="7">
        <v>9.4823050037899996</v>
      </c>
      <c r="L84" s="7">
        <v>6.3848050025500003</v>
      </c>
      <c r="M84" s="7">
        <v>2.03084000081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</row>
    <row r="85" spans="1:35" outlineLevel="3" collapsed="1" x14ac:dyDescent="0.2">
      <c r="A85" s="22" t="s">
        <v>23</v>
      </c>
      <c r="B85" s="7">
        <f t="shared" ref="B85:M85" si="32">SUM(B86:B89)</f>
        <v>0.38090045963000002</v>
      </c>
      <c r="C85" s="7">
        <f t="shared" si="32"/>
        <v>0.34726467855999998</v>
      </c>
      <c r="D85" s="7">
        <f t="shared" si="32"/>
        <v>0.31008191657</v>
      </c>
      <c r="E85" s="7">
        <f t="shared" si="32"/>
        <v>0.34005111549</v>
      </c>
      <c r="F85" s="7">
        <f t="shared" si="32"/>
        <v>0.27056172489999997</v>
      </c>
      <c r="G85" s="7">
        <f t="shared" si="32"/>
        <v>0.22211701879999998</v>
      </c>
      <c r="H85" s="7">
        <f t="shared" si="32"/>
        <v>0.17296820044</v>
      </c>
      <c r="I85" s="7">
        <f t="shared" si="32"/>
        <v>0.12353851511</v>
      </c>
      <c r="J85" s="7">
        <f t="shared" si="32"/>
        <v>7.4242119210000013E-2</v>
      </c>
      <c r="K85" s="7">
        <f t="shared" si="32"/>
        <v>3.0409307269999998E-2</v>
      </c>
      <c r="L85" s="7">
        <f t="shared" si="32"/>
        <v>3.0661247500000002E-2</v>
      </c>
      <c r="M85" s="7">
        <f t="shared" si="32"/>
        <v>2.3792878900000002E-2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</row>
    <row r="86" spans="1:35" hidden="1" outlineLevel="4" x14ac:dyDescent="0.2">
      <c r="A86" s="9" t="s">
        <v>4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</row>
    <row r="87" spans="1:35" hidden="1" outlineLevel="4" x14ac:dyDescent="0.2">
      <c r="A87" s="9" t="s">
        <v>1</v>
      </c>
      <c r="B87" s="7">
        <v>0.29511520408000003</v>
      </c>
      <c r="C87" s="7">
        <v>0.26790058545000001</v>
      </c>
      <c r="D87" s="7">
        <v>0.23356153559000001</v>
      </c>
      <c r="E87" s="7">
        <v>0.27022361058</v>
      </c>
      <c r="F87" s="7">
        <v>0.21235463067999999</v>
      </c>
      <c r="G87" s="7">
        <v>0.16895977139999999</v>
      </c>
      <c r="H87" s="7">
        <v>0.12604165077000001</v>
      </c>
      <c r="I87" s="7">
        <v>8.3122145539999998E-2</v>
      </c>
      <c r="J87" s="7">
        <v>4.0203332780000003E-2</v>
      </c>
      <c r="K87" s="7">
        <v>3.0413325700000002E-3</v>
      </c>
      <c r="L87" s="7">
        <v>9.5412078700000003E-3</v>
      </c>
      <c r="M87" s="7">
        <v>9.0448559099999999E-3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</row>
    <row r="88" spans="1:35" hidden="1" outlineLevel="4" x14ac:dyDescent="0.2">
      <c r="A88" s="9" t="s">
        <v>3</v>
      </c>
      <c r="B88" s="7">
        <v>8.5227641239999999E-2</v>
      </c>
      <c r="C88" s="7">
        <v>7.9364093110000006E-2</v>
      </c>
      <c r="D88" s="7">
        <v>7.6520380979999997E-2</v>
      </c>
      <c r="E88" s="7">
        <v>6.9827504910000004E-2</v>
      </c>
      <c r="F88" s="7">
        <v>5.8207094219999998E-2</v>
      </c>
      <c r="G88" s="7">
        <v>5.3157247400000003E-2</v>
      </c>
      <c r="H88" s="7">
        <v>4.6926549669999998E-2</v>
      </c>
      <c r="I88" s="7">
        <v>4.0416369569999999E-2</v>
      </c>
      <c r="J88" s="7">
        <v>3.4038786430000002E-2</v>
      </c>
      <c r="K88" s="7">
        <v>2.7367974699999999E-2</v>
      </c>
      <c r="L88" s="7">
        <v>2.112003963E-2</v>
      </c>
      <c r="M88" s="7">
        <v>1.474802299E-2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</row>
    <row r="89" spans="1:35" hidden="1" outlineLevel="4" x14ac:dyDescent="0.2">
      <c r="A89" s="9" t="s">
        <v>2</v>
      </c>
      <c r="B89" s="7">
        <v>5.5761430999999996E-4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</row>
    <row r="90" spans="1:35" outlineLevel="3" collapsed="1" x14ac:dyDescent="0.2">
      <c r="A90" s="22" t="s">
        <v>24</v>
      </c>
      <c r="B90" s="7">
        <f t="shared" ref="B90:M90" si="33">SUM(B91:B93)</f>
        <v>9.946301867079999</v>
      </c>
      <c r="C90" s="7">
        <f t="shared" si="33"/>
        <v>9.5855097833000009</v>
      </c>
      <c r="D90" s="7">
        <f t="shared" si="33"/>
        <v>9.0449959307400007</v>
      </c>
      <c r="E90" s="7">
        <f t="shared" si="33"/>
        <v>7.1979989911499995</v>
      </c>
      <c r="F90" s="7">
        <f t="shared" si="33"/>
        <v>5.8010984337099991</v>
      </c>
      <c r="G90" s="7">
        <f t="shared" si="33"/>
        <v>5.1302160531999998</v>
      </c>
      <c r="H90" s="7">
        <f t="shared" si="33"/>
        <v>4.4851881335300003</v>
      </c>
      <c r="I90" s="7">
        <f t="shared" si="33"/>
        <v>3.8140356712600001</v>
      </c>
      <c r="J90" s="7">
        <f t="shared" si="33"/>
        <v>2.8272202935600004</v>
      </c>
      <c r="K90" s="7">
        <f t="shared" si="33"/>
        <v>2.4828133637100001</v>
      </c>
      <c r="L90" s="7">
        <f t="shared" si="33"/>
        <v>2.9112018281100003</v>
      </c>
      <c r="M90" s="7">
        <f t="shared" si="33"/>
        <v>2.6975800044700002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</row>
    <row r="91" spans="1:35" hidden="1" outlineLevel="4" x14ac:dyDescent="0.2">
      <c r="A91" s="9" t="s">
        <v>1</v>
      </c>
      <c r="B91" s="7">
        <v>1.99929157218</v>
      </c>
      <c r="C91" s="7">
        <v>2.0292662460000002</v>
      </c>
      <c r="D91" s="7">
        <v>2.2587582895999998</v>
      </c>
      <c r="E91" s="7">
        <v>1.9776878337899999</v>
      </c>
      <c r="F91" s="7">
        <v>1.8173793335899999</v>
      </c>
      <c r="G91" s="7">
        <v>1.6832237535800001</v>
      </c>
      <c r="H91" s="7">
        <v>1.5650586815700001</v>
      </c>
      <c r="I91" s="7">
        <v>1.4707269139300001</v>
      </c>
      <c r="J91" s="7">
        <v>1.0248982518300001</v>
      </c>
      <c r="K91" s="7">
        <v>0.90715969341000002</v>
      </c>
      <c r="L91" s="7">
        <v>0.67502709046999998</v>
      </c>
      <c r="M91" s="7">
        <v>0.60386398891000004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</row>
    <row r="92" spans="1:35" hidden="1" outlineLevel="4" x14ac:dyDescent="0.2">
      <c r="A92" s="9" t="s">
        <v>2</v>
      </c>
      <c r="B92" s="7">
        <v>4.5573431684300001</v>
      </c>
      <c r="C92" s="7">
        <v>4.6375076132400004</v>
      </c>
      <c r="D92" s="7">
        <v>4.7418388713199997</v>
      </c>
      <c r="E92" s="7">
        <v>4.3253934701899999</v>
      </c>
      <c r="F92" s="7">
        <v>3.3975058247900001</v>
      </c>
      <c r="G92" s="7">
        <v>2.8607790242900002</v>
      </c>
      <c r="H92" s="7">
        <v>2.3336539527900002</v>
      </c>
      <c r="I92" s="7">
        <v>1.75735770541</v>
      </c>
      <c r="J92" s="7">
        <v>1.2161087664000001</v>
      </c>
      <c r="K92" s="7">
        <v>0.91107218169000004</v>
      </c>
      <c r="L92" s="7">
        <v>0.68623080680000004</v>
      </c>
      <c r="M92" s="7">
        <v>0.54909994516000005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</row>
    <row r="93" spans="1:35" hidden="1" outlineLevel="4" x14ac:dyDescent="0.2">
      <c r="A93" s="9" t="s">
        <v>5</v>
      </c>
      <c r="B93" s="7">
        <v>3.38966712647</v>
      </c>
      <c r="C93" s="7">
        <v>2.9187359240599999</v>
      </c>
      <c r="D93" s="7">
        <v>2.0443987698199999</v>
      </c>
      <c r="E93" s="7">
        <v>0.89491768716999998</v>
      </c>
      <c r="F93" s="7">
        <v>0.58621327533000001</v>
      </c>
      <c r="G93" s="7">
        <v>0.58621327533000001</v>
      </c>
      <c r="H93" s="7">
        <v>0.58647549916999997</v>
      </c>
      <c r="I93" s="7">
        <v>0.58595105191999997</v>
      </c>
      <c r="J93" s="7">
        <v>0.58621327533000001</v>
      </c>
      <c r="K93" s="7">
        <v>0.66458148860999999</v>
      </c>
      <c r="L93" s="7">
        <v>1.54994393084</v>
      </c>
      <c r="M93" s="7">
        <v>1.5446160704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</row>
    <row r="94" spans="1:35" s="12" customFormat="1" outlineLevel="2" x14ac:dyDescent="0.2">
      <c r="A94" s="21" t="s">
        <v>20</v>
      </c>
      <c r="B94" s="3">
        <f t="shared" ref="B94:M94" si="34">B95+B98+B103</f>
        <v>76.371022361729999</v>
      </c>
      <c r="C94" s="3">
        <f t="shared" si="34"/>
        <v>105.56375755275999</v>
      </c>
      <c r="D94" s="3">
        <f t="shared" si="34"/>
        <v>178.83038549424001</v>
      </c>
      <c r="E94" s="3">
        <f t="shared" si="34"/>
        <v>103.96140256474999</v>
      </c>
      <c r="F94" s="3">
        <f t="shared" si="34"/>
        <v>104.21323940046999</v>
      </c>
      <c r="G94" s="3">
        <f t="shared" si="34"/>
        <v>69.165168069000003</v>
      </c>
      <c r="H94" s="3">
        <f t="shared" si="34"/>
        <v>74.87081960878001</v>
      </c>
      <c r="I94" s="3">
        <f t="shared" si="34"/>
        <v>51.559253474549998</v>
      </c>
      <c r="J94" s="3">
        <f t="shared" si="34"/>
        <v>64.491819989940012</v>
      </c>
      <c r="K94" s="3">
        <f t="shared" si="34"/>
        <v>78.615457530170005</v>
      </c>
      <c r="L94" s="3">
        <f t="shared" si="34"/>
        <v>55.577013591700002</v>
      </c>
      <c r="M94" s="3">
        <f t="shared" si="34"/>
        <v>82.480659714019993</v>
      </c>
    </row>
    <row r="95" spans="1:35" outlineLevel="3" collapsed="1" x14ac:dyDescent="0.2">
      <c r="A95" s="22" t="s">
        <v>22</v>
      </c>
      <c r="B95" s="7">
        <f t="shared" ref="B95:M95" si="35">SUM(B96:B97)</f>
        <v>35.83911228577</v>
      </c>
      <c r="C95" s="7">
        <f t="shared" si="35"/>
        <v>45.69869866402</v>
      </c>
      <c r="D95" s="7">
        <f t="shared" si="35"/>
        <v>75.678391707119999</v>
      </c>
      <c r="E95" s="7">
        <f t="shared" si="35"/>
        <v>46.266641831539999</v>
      </c>
      <c r="F95" s="7">
        <f t="shared" si="35"/>
        <v>75.228717956309993</v>
      </c>
      <c r="G95" s="7">
        <f t="shared" si="35"/>
        <v>40.304614142270005</v>
      </c>
      <c r="H95" s="7">
        <f t="shared" si="35"/>
        <v>48.59195785304</v>
      </c>
      <c r="I95" s="7">
        <f t="shared" si="35"/>
        <v>0.81799673151999996</v>
      </c>
      <c r="J95" s="7">
        <f t="shared" si="35"/>
        <v>42.450000055190003</v>
      </c>
      <c r="K95" s="7">
        <f t="shared" si="35"/>
        <v>42.000000016800001</v>
      </c>
      <c r="L95" s="7">
        <f t="shared" si="35"/>
        <v>42.000000016800001</v>
      </c>
      <c r="M95" s="7">
        <f t="shared" si="35"/>
        <v>56.000000022400002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</row>
    <row r="96" spans="1:35" hidden="1" outlineLevel="4" x14ac:dyDescent="0.2">
      <c r="A96" s="9" t="s">
        <v>1</v>
      </c>
      <c r="B96" s="7">
        <v>5.9451692992199998</v>
      </c>
      <c r="C96" s="7">
        <v>5.4483379998399997</v>
      </c>
      <c r="D96" s="7">
        <v>10.91762467473</v>
      </c>
      <c r="E96" s="7">
        <v>5.0711448109399999</v>
      </c>
      <c r="F96" s="7">
        <v>37.931015907819997</v>
      </c>
      <c r="G96" s="7">
        <v>3.31195779418</v>
      </c>
      <c r="H96" s="7">
        <v>3.31195779418</v>
      </c>
      <c r="I96" s="7">
        <v>0.81799673151999996</v>
      </c>
      <c r="J96" s="7">
        <v>42.450000055190003</v>
      </c>
      <c r="K96" s="7"/>
      <c r="L96" s="7"/>
      <c r="M96" s="7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</row>
    <row r="97" spans="1:35" hidden="1" outlineLevel="4" x14ac:dyDescent="0.2">
      <c r="A97" s="9" t="s">
        <v>2</v>
      </c>
      <c r="B97" s="7">
        <v>29.893942986550002</v>
      </c>
      <c r="C97" s="7">
        <v>40.25036066418</v>
      </c>
      <c r="D97" s="7">
        <v>64.760767032390007</v>
      </c>
      <c r="E97" s="7">
        <v>41.195497020600001</v>
      </c>
      <c r="F97" s="7">
        <v>37.297702048490002</v>
      </c>
      <c r="G97" s="7">
        <v>36.992656348090001</v>
      </c>
      <c r="H97" s="7">
        <v>45.280000058859997</v>
      </c>
      <c r="I97" s="7"/>
      <c r="J97" s="7"/>
      <c r="K97" s="7">
        <v>42.000000016800001</v>
      </c>
      <c r="L97" s="7">
        <v>42.000000016800001</v>
      </c>
      <c r="M97" s="7">
        <v>56.000000022400002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</row>
    <row r="98" spans="1:35" outlineLevel="3" collapsed="1" x14ac:dyDescent="0.2">
      <c r="A98" s="22" t="s">
        <v>23</v>
      </c>
      <c r="B98" s="7">
        <f t="shared" ref="B98:M98" si="36">SUM(B99:B102)</f>
        <v>2.5644913535500002</v>
      </c>
      <c r="C98" s="7">
        <f t="shared" si="36"/>
        <v>2.5817418513400003</v>
      </c>
      <c r="D98" s="7">
        <f t="shared" si="36"/>
        <v>2.7129857773600001</v>
      </c>
      <c r="E98" s="7">
        <f t="shared" si="36"/>
        <v>3.0564150136499997</v>
      </c>
      <c r="F98" s="7">
        <f t="shared" si="36"/>
        <v>2.90176866354</v>
      </c>
      <c r="G98" s="7">
        <f t="shared" si="36"/>
        <v>3.3384048493399998</v>
      </c>
      <c r="H98" s="7">
        <f t="shared" si="36"/>
        <v>3.3384048493399998</v>
      </c>
      <c r="I98" s="7">
        <f t="shared" si="36"/>
        <v>3.3384048493399998</v>
      </c>
      <c r="J98" s="7">
        <f t="shared" si="36"/>
        <v>3.33840485206</v>
      </c>
      <c r="K98" s="7">
        <f t="shared" si="36"/>
        <v>2.6630153976600002</v>
      </c>
      <c r="L98" s="7">
        <f t="shared" si="36"/>
        <v>2.18301539564</v>
      </c>
      <c r="M98" s="7">
        <f t="shared" si="36"/>
        <v>2.18301539564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</row>
    <row r="99" spans="1:35" hidden="1" outlineLevel="4" x14ac:dyDescent="0.2">
      <c r="A99" s="9" t="s">
        <v>4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</row>
    <row r="100" spans="1:35" hidden="1" outlineLevel="4" x14ac:dyDescent="0.2">
      <c r="A100" s="9" t="s">
        <v>1</v>
      </c>
      <c r="B100" s="7">
        <v>1.3694495371199999</v>
      </c>
      <c r="C100" s="7">
        <v>1.3926329256800001</v>
      </c>
      <c r="D100" s="7">
        <v>1.4718283111399999</v>
      </c>
      <c r="E100" s="7">
        <v>1.43509395281</v>
      </c>
      <c r="F100" s="7">
        <v>1.2259572034599999</v>
      </c>
      <c r="G100" s="7">
        <v>1.2051205438399999</v>
      </c>
      <c r="H100" s="7">
        <v>1.2051205438399999</v>
      </c>
      <c r="I100" s="7">
        <v>1.2051205438399999</v>
      </c>
      <c r="J100" s="7">
        <v>1.2051205465599999</v>
      </c>
      <c r="K100" s="7">
        <v>0.55234541532000003</v>
      </c>
      <c r="L100" s="7">
        <v>7.2345413299999994E-2</v>
      </c>
      <c r="M100" s="7">
        <v>7.2345413299999994E-2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</row>
    <row r="101" spans="1:35" hidden="1" outlineLevel="4" x14ac:dyDescent="0.2">
      <c r="A101" s="9" t="s">
        <v>3</v>
      </c>
      <c r="B101" s="7">
        <v>1.1811014586799999</v>
      </c>
      <c r="C101" s="7">
        <v>1.18910892566</v>
      </c>
      <c r="D101" s="7">
        <v>1.24115746622</v>
      </c>
      <c r="E101" s="7">
        <v>1.6213210608399999</v>
      </c>
      <c r="F101" s="7">
        <v>1.67581146008</v>
      </c>
      <c r="G101" s="7">
        <v>2.1332843055000001</v>
      </c>
      <c r="H101" s="7">
        <v>2.1332843055000001</v>
      </c>
      <c r="I101" s="7">
        <v>2.1332843055000001</v>
      </c>
      <c r="J101" s="7">
        <v>2.1332843055000001</v>
      </c>
      <c r="K101" s="7">
        <v>2.1106699823400001</v>
      </c>
      <c r="L101" s="7">
        <v>2.1106699823400001</v>
      </c>
      <c r="M101" s="7">
        <v>2.1106699823400001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</row>
    <row r="102" spans="1:35" hidden="1" outlineLevel="4" x14ac:dyDescent="0.2">
      <c r="A102" s="9" t="s">
        <v>2</v>
      </c>
      <c r="B102" s="7">
        <v>1.394035775E-2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</row>
    <row r="103" spans="1:35" outlineLevel="3" collapsed="1" x14ac:dyDescent="0.2">
      <c r="A103" s="22" t="s">
        <v>24</v>
      </c>
      <c r="B103" s="7">
        <f t="shared" ref="B103:M103" si="37">SUM(B104:B106)</f>
        <v>37.967418722410002</v>
      </c>
      <c r="C103" s="7">
        <f t="shared" si="37"/>
        <v>57.283317037399996</v>
      </c>
      <c r="D103" s="7">
        <f t="shared" si="37"/>
        <v>100.43900800976</v>
      </c>
      <c r="E103" s="7">
        <f t="shared" si="37"/>
        <v>54.638345719559993</v>
      </c>
      <c r="F103" s="7">
        <f t="shared" si="37"/>
        <v>26.082752780619998</v>
      </c>
      <c r="G103" s="7">
        <f t="shared" si="37"/>
        <v>25.522149077390001</v>
      </c>
      <c r="H103" s="7">
        <f t="shared" si="37"/>
        <v>22.940456906400001</v>
      </c>
      <c r="I103" s="7">
        <f t="shared" si="37"/>
        <v>47.402851893689999</v>
      </c>
      <c r="J103" s="7">
        <f t="shared" si="37"/>
        <v>18.70341508269</v>
      </c>
      <c r="K103" s="7">
        <f t="shared" si="37"/>
        <v>33.952442115709999</v>
      </c>
      <c r="L103" s="7">
        <f t="shared" si="37"/>
        <v>11.39399817926</v>
      </c>
      <c r="M103" s="7">
        <f t="shared" si="37"/>
        <v>24.29764429598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</row>
    <row r="104" spans="1:35" hidden="1" outlineLevel="4" x14ac:dyDescent="0.2">
      <c r="A104" s="9" t="s">
        <v>1</v>
      </c>
      <c r="B104" s="7">
        <v>7.7971468910199997</v>
      </c>
      <c r="C104" s="7">
        <v>9.2282521183299995</v>
      </c>
      <c r="D104" s="7">
        <v>33.24731380939</v>
      </c>
      <c r="E104" s="7">
        <v>11.964306392739999</v>
      </c>
      <c r="F104" s="7">
        <v>10.514677296389999</v>
      </c>
      <c r="G104" s="7">
        <v>9.9144567958100005</v>
      </c>
      <c r="H104" s="7">
        <v>8.2293692706100003</v>
      </c>
      <c r="I104" s="7">
        <v>33.221503593960001</v>
      </c>
      <c r="J104" s="7">
        <v>6.9652264694600001</v>
      </c>
      <c r="K104" s="7">
        <v>25.05940014342</v>
      </c>
      <c r="L104" s="7">
        <v>4.8254801346500003</v>
      </c>
      <c r="M104" s="7">
        <v>21.01608014052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</row>
    <row r="105" spans="1:35" hidden="1" outlineLevel="4" x14ac:dyDescent="0.2">
      <c r="A105" s="9" t="s">
        <v>2</v>
      </c>
      <c r="B105" s="7">
        <v>16.04795805825</v>
      </c>
      <c r="C105" s="7">
        <v>17.13075671144</v>
      </c>
      <c r="D105" s="7">
        <v>17.476296737510001</v>
      </c>
      <c r="E105" s="7">
        <v>17.816340595389999</v>
      </c>
      <c r="F105" s="7">
        <v>15.56807548423</v>
      </c>
      <c r="G105" s="7">
        <v>15.60769228158</v>
      </c>
      <c r="H105" s="7">
        <v>14.711087635789999</v>
      </c>
      <c r="I105" s="7">
        <v>14.181348299730001</v>
      </c>
      <c r="J105" s="7">
        <v>11.738188613229999</v>
      </c>
      <c r="K105" s="7">
        <v>8.8930419722899998</v>
      </c>
      <c r="L105" s="7">
        <v>6.5685180446100002</v>
      </c>
      <c r="M105" s="7">
        <v>3.2815641554599999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</row>
    <row r="106" spans="1:35" hidden="1" outlineLevel="4" x14ac:dyDescent="0.2">
      <c r="A106" s="9" t="s">
        <v>5</v>
      </c>
      <c r="B106" s="7">
        <v>14.12231377314</v>
      </c>
      <c r="C106" s="7">
        <v>30.924308207629998</v>
      </c>
      <c r="D106" s="7">
        <v>49.715397462859997</v>
      </c>
      <c r="E106" s="7">
        <v>24.857698731429998</v>
      </c>
      <c r="F106" s="7"/>
      <c r="G106" s="7"/>
      <c r="H106" s="7"/>
      <c r="I106" s="7"/>
      <c r="J106" s="7"/>
      <c r="K106" s="7"/>
      <c r="L106" s="7"/>
      <c r="M106" s="7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</row>
    <row r="109" spans="1:35" s="2" customFormat="1" x14ac:dyDescent="0.2">
      <c r="A109" s="10"/>
      <c r="B109" s="10">
        <v>2034</v>
      </c>
      <c r="C109" s="10">
        <v>2035</v>
      </c>
      <c r="D109" s="10">
        <v>2036</v>
      </c>
      <c r="E109" s="10">
        <v>2037</v>
      </c>
      <c r="F109" s="10">
        <v>2038</v>
      </c>
      <c r="G109" s="10">
        <v>2039</v>
      </c>
      <c r="H109" s="10">
        <v>2040</v>
      </c>
      <c r="I109" s="10">
        <v>2041</v>
      </c>
      <c r="J109" s="10">
        <v>2042</v>
      </c>
      <c r="K109" s="10">
        <v>2043</v>
      </c>
      <c r="L109" s="10">
        <v>2044</v>
      </c>
      <c r="M109" s="10">
        <v>2045</v>
      </c>
    </row>
    <row r="110" spans="1:35" s="15" customFormat="1" x14ac:dyDescent="0.2">
      <c r="A110" s="19" t="s">
        <v>14</v>
      </c>
      <c r="B110" s="14">
        <f t="shared" ref="B110:M110" si="38">B111+B128</f>
        <v>35.014482680299999</v>
      </c>
      <c r="C110" s="14">
        <f t="shared" si="38"/>
        <v>52.077745596239993</v>
      </c>
      <c r="D110" s="14">
        <f t="shared" si="38"/>
        <v>31.085244568069999</v>
      </c>
      <c r="E110" s="14">
        <f t="shared" si="38"/>
        <v>28.332388393890003</v>
      </c>
      <c r="F110" s="14">
        <f t="shared" si="38"/>
        <v>26.21952620974</v>
      </c>
      <c r="G110" s="14">
        <f t="shared" si="38"/>
        <v>23.757756445540004</v>
      </c>
      <c r="H110" s="14">
        <f t="shared" si="38"/>
        <v>22.370180816039998</v>
      </c>
      <c r="I110" s="14">
        <f t="shared" si="38"/>
        <v>19.836568184240001</v>
      </c>
      <c r="J110" s="14">
        <f t="shared" si="38"/>
        <v>18.939521784280004</v>
      </c>
      <c r="K110" s="14">
        <f t="shared" si="38"/>
        <v>18.049101193369999</v>
      </c>
      <c r="L110" s="14">
        <f t="shared" si="38"/>
        <v>17.158026747890002</v>
      </c>
      <c r="M110" s="14">
        <f t="shared" si="38"/>
        <v>16.286348436979999</v>
      </c>
    </row>
    <row r="111" spans="1:35" s="12" customFormat="1" outlineLevel="1" x14ac:dyDescent="0.2">
      <c r="A111" s="20" t="s">
        <v>15</v>
      </c>
      <c r="B111" s="13">
        <f t="shared" ref="B111:M111" si="39">B112+B121</f>
        <v>24.43888196696</v>
      </c>
      <c r="C111" s="13">
        <f t="shared" si="39"/>
        <v>23.426341927759999</v>
      </c>
      <c r="D111" s="13">
        <f t="shared" si="39"/>
        <v>22.55019532</v>
      </c>
      <c r="E111" s="13">
        <f t="shared" si="39"/>
        <v>21.679157752000002</v>
      </c>
      <c r="F111" s="13">
        <f t="shared" si="39"/>
        <v>20.808120184</v>
      </c>
      <c r="G111" s="13">
        <f t="shared" si="39"/>
        <v>19.937082616000001</v>
      </c>
      <c r="H111" s="13">
        <f t="shared" si="39"/>
        <v>19.066045047999999</v>
      </c>
      <c r="I111" s="13">
        <f t="shared" si="39"/>
        <v>18.195007480000001</v>
      </c>
      <c r="J111" s="13">
        <f t="shared" si="39"/>
        <v>17.323969912000003</v>
      </c>
      <c r="K111" s="13">
        <f t="shared" si="39"/>
        <v>16.452932344000001</v>
      </c>
      <c r="L111" s="13">
        <f t="shared" si="39"/>
        <v>15.581894776</v>
      </c>
      <c r="M111" s="13">
        <f t="shared" si="39"/>
        <v>14.710857208</v>
      </c>
    </row>
    <row r="112" spans="1:35" s="12" customFormat="1" outlineLevel="2" x14ac:dyDescent="0.2">
      <c r="A112" s="21" t="s">
        <v>16</v>
      </c>
      <c r="B112" s="3">
        <f t="shared" ref="B112:M112" si="40">B113+B115+B117</f>
        <v>12.20888544448</v>
      </c>
      <c r="C112" s="3">
        <f t="shared" si="40"/>
        <v>11.196345404780001</v>
      </c>
      <c r="D112" s="3">
        <f t="shared" si="40"/>
        <v>10.45245132</v>
      </c>
      <c r="E112" s="3">
        <f t="shared" si="40"/>
        <v>9.5814137519999996</v>
      </c>
      <c r="F112" s="3">
        <f t="shared" si="40"/>
        <v>8.7103761839999994</v>
      </c>
      <c r="G112" s="3">
        <f t="shared" si="40"/>
        <v>7.839338616</v>
      </c>
      <c r="H112" s="3">
        <f t="shared" si="40"/>
        <v>6.9683010479999998</v>
      </c>
      <c r="I112" s="3">
        <f t="shared" si="40"/>
        <v>6.0972634799999996</v>
      </c>
      <c r="J112" s="3">
        <f t="shared" si="40"/>
        <v>5.2262259120000003</v>
      </c>
      <c r="K112" s="3">
        <f t="shared" si="40"/>
        <v>4.3551883440000001</v>
      </c>
      <c r="L112" s="3">
        <f t="shared" si="40"/>
        <v>3.4841507759999999</v>
      </c>
      <c r="M112" s="3">
        <f t="shared" si="40"/>
        <v>2.6131132080000001</v>
      </c>
    </row>
    <row r="113" spans="1:35" outlineLevel="3" collapsed="1" x14ac:dyDescent="0.2">
      <c r="A113" s="22" t="s">
        <v>17</v>
      </c>
      <c r="B113" s="7">
        <f t="shared" ref="B113:M113" si="41">SUM(B114:B114)</f>
        <v>0</v>
      </c>
      <c r="C113" s="7">
        <f t="shared" si="41"/>
        <v>0</v>
      </c>
      <c r="D113" s="7">
        <f t="shared" si="41"/>
        <v>0</v>
      </c>
      <c r="E113" s="7">
        <f t="shared" si="41"/>
        <v>0</v>
      </c>
      <c r="F113" s="7">
        <f t="shared" si="41"/>
        <v>0</v>
      </c>
      <c r="G113" s="7">
        <f t="shared" si="41"/>
        <v>0</v>
      </c>
      <c r="H113" s="7">
        <f t="shared" si="41"/>
        <v>0</v>
      </c>
      <c r="I113" s="7">
        <f t="shared" si="41"/>
        <v>0</v>
      </c>
      <c r="J113" s="7">
        <f t="shared" si="41"/>
        <v>0</v>
      </c>
      <c r="K113" s="7">
        <f t="shared" si="41"/>
        <v>0</v>
      </c>
      <c r="L113" s="7">
        <f t="shared" si="41"/>
        <v>0</v>
      </c>
      <c r="M113" s="7">
        <f t="shared" si="41"/>
        <v>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</row>
    <row r="114" spans="1:35" hidden="1" outlineLevel="4" x14ac:dyDescent="0.2">
      <c r="A114" s="9" t="s">
        <v>0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</row>
    <row r="115" spans="1:35" outlineLevel="3" collapsed="1" x14ac:dyDescent="0.2">
      <c r="A115" s="22" t="s">
        <v>18</v>
      </c>
      <c r="B115" s="7">
        <f t="shared" ref="B115:M115" si="42">SUM(B116:B116)</f>
        <v>1.072966528E-2</v>
      </c>
      <c r="C115" s="7">
        <f t="shared" si="42"/>
        <v>4.1170391799999996E-3</v>
      </c>
      <c r="D115" s="7">
        <f t="shared" si="42"/>
        <v>0</v>
      </c>
      <c r="E115" s="7">
        <f t="shared" si="42"/>
        <v>0</v>
      </c>
      <c r="F115" s="7">
        <f t="shared" si="42"/>
        <v>0</v>
      </c>
      <c r="G115" s="7">
        <f t="shared" si="42"/>
        <v>0</v>
      </c>
      <c r="H115" s="7">
        <f t="shared" si="42"/>
        <v>0</v>
      </c>
      <c r="I115" s="7">
        <f t="shared" si="42"/>
        <v>0</v>
      </c>
      <c r="J115" s="7">
        <f t="shared" si="42"/>
        <v>0</v>
      </c>
      <c r="K115" s="7">
        <f t="shared" si="42"/>
        <v>0</v>
      </c>
      <c r="L115" s="7">
        <f t="shared" si="42"/>
        <v>0</v>
      </c>
      <c r="M115" s="7">
        <f t="shared" si="42"/>
        <v>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</row>
    <row r="116" spans="1:35" hidden="1" outlineLevel="4" x14ac:dyDescent="0.2">
      <c r="A116" s="9" t="s">
        <v>0</v>
      </c>
      <c r="B116" s="7">
        <v>1.072966528E-2</v>
      </c>
      <c r="C116" s="7">
        <v>4.1170391799999996E-3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</row>
    <row r="117" spans="1:35" outlineLevel="3" collapsed="1" x14ac:dyDescent="0.2">
      <c r="A117" s="8" t="s">
        <v>19</v>
      </c>
      <c r="B117" s="7">
        <f t="shared" ref="B117:M117" si="43">SUM(B118:B120)</f>
        <v>12.1981557792</v>
      </c>
      <c r="C117" s="7">
        <f t="shared" si="43"/>
        <v>11.1922283656</v>
      </c>
      <c r="D117" s="7">
        <f t="shared" si="43"/>
        <v>10.45245132</v>
      </c>
      <c r="E117" s="7">
        <f t="shared" si="43"/>
        <v>9.5814137519999996</v>
      </c>
      <c r="F117" s="7">
        <f t="shared" si="43"/>
        <v>8.7103761839999994</v>
      </c>
      <c r="G117" s="7">
        <f t="shared" si="43"/>
        <v>7.839338616</v>
      </c>
      <c r="H117" s="7">
        <f t="shared" si="43"/>
        <v>6.9683010479999998</v>
      </c>
      <c r="I117" s="7">
        <f t="shared" si="43"/>
        <v>6.0972634799999996</v>
      </c>
      <c r="J117" s="7">
        <f t="shared" si="43"/>
        <v>5.2262259120000003</v>
      </c>
      <c r="K117" s="7">
        <f t="shared" si="43"/>
        <v>4.3551883440000001</v>
      </c>
      <c r="L117" s="7">
        <f t="shared" si="43"/>
        <v>3.4841507759999999</v>
      </c>
      <c r="M117" s="7">
        <f t="shared" si="43"/>
        <v>2.6131132080000001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</row>
    <row r="118" spans="1:35" hidden="1" outlineLevel="4" x14ac:dyDescent="0.2">
      <c r="A118" s="9" t="s">
        <v>1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</row>
    <row r="119" spans="1:35" hidden="1" outlineLevel="4" x14ac:dyDescent="0.2">
      <c r="A119" s="9" t="s">
        <v>0</v>
      </c>
      <c r="B119" s="7">
        <v>12.1981557792</v>
      </c>
      <c r="C119" s="7">
        <v>11.1922283656</v>
      </c>
      <c r="D119" s="7">
        <v>10.45245132</v>
      </c>
      <c r="E119" s="7">
        <v>9.5814137519999996</v>
      </c>
      <c r="F119" s="7">
        <v>8.7103761839999994</v>
      </c>
      <c r="G119" s="7">
        <v>7.839338616</v>
      </c>
      <c r="H119" s="7">
        <v>6.9683010479999998</v>
      </c>
      <c r="I119" s="7">
        <v>6.0972634799999996</v>
      </c>
      <c r="J119" s="7">
        <v>5.2262259120000003</v>
      </c>
      <c r="K119" s="7">
        <v>4.3551883440000001</v>
      </c>
      <c r="L119" s="7">
        <v>3.4841507759999999</v>
      </c>
      <c r="M119" s="7">
        <v>2.6131132080000001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</row>
    <row r="120" spans="1:35" hidden="1" outlineLevel="4" x14ac:dyDescent="0.2">
      <c r="A120" s="9" t="s">
        <v>2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</row>
    <row r="121" spans="1:35" s="12" customFormat="1" outlineLevel="2" x14ac:dyDescent="0.2">
      <c r="A121" s="21" t="s">
        <v>20</v>
      </c>
      <c r="B121" s="3">
        <f t="shared" ref="B121:M121" si="44">B122+B124</f>
        <v>12.22999652248</v>
      </c>
      <c r="C121" s="3">
        <f t="shared" si="44"/>
        <v>12.229996522980001</v>
      </c>
      <c r="D121" s="3">
        <f t="shared" si="44"/>
        <v>12.097744</v>
      </c>
      <c r="E121" s="3">
        <f t="shared" si="44"/>
        <v>12.097744</v>
      </c>
      <c r="F121" s="3">
        <f t="shared" si="44"/>
        <v>12.097744</v>
      </c>
      <c r="G121" s="3">
        <f t="shared" si="44"/>
        <v>12.097744</v>
      </c>
      <c r="H121" s="3">
        <f t="shared" si="44"/>
        <v>12.097744</v>
      </c>
      <c r="I121" s="3">
        <f t="shared" si="44"/>
        <v>12.097744</v>
      </c>
      <c r="J121" s="3">
        <f t="shared" si="44"/>
        <v>12.097744</v>
      </c>
      <c r="K121" s="3">
        <f t="shared" si="44"/>
        <v>12.097744</v>
      </c>
      <c r="L121" s="3">
        <f t="shared" si="44"/>
        <v>12.097744</v>
      </c>
      <c r="M121" s="3">
        <f t="shared" si="44"/>
        <v>12.097744</v>
      </c>
    </row>
    <row r="122" spans="1:35" outlineLevel="3" collapsed="1" x14ac:dyDescent="0.2">
      <c r="A122" s="22" t="s">
        <v>18</v>
      </c>
      <c r="B122" s="7">
        <f t="shared" ref="B122:M122" si="45">SUM(B123:B123)</f>
        <v>0.13225252248</v>
      </c>
      <c r="C122" s="7">
        <f t="shared" si="45"/>
        <v>0.13225252298000001</v>
      </c>
      <c r="D122" s="7">
        <f t="shared" si="45"/>
        <v>0</v>
      </c>
      <c r="E122" s="7">
        <f t="shared" si="45"/>
        <v>0</v>
      </c>
      <c r="F122" s="7">
        <f t="shared" si="45"/>
        <v>0</v>
      </c>
      <c r="G122" s="7">
        <f t="shared" si="45"/>
        <v>0</v>
      </c>
      <c r="H122" s="7">
        <f t="shared" si="45"/>
        <v>0</v>
      </c>
      <c r="I122" s="7">
        <f t="shared" si="45"/>
        <v>0</v>
      </c>
      <c r="J122" s="7">
        <f t="shared" si="45"/>
        <v>0</v>
      </c>
      <c r="K122" s="7">
        <f t="shared" si="45"/>
        <v>0</v>
      </c>
      <c r="L122" s="7">
        <f t="shared" si="45"/>
        <v>0</v>
      </c>
      <c r="M122" s="7">
        <f t="shared" si="45"/>
        <v>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</row>
    <row r="123" spans="1:35" hidden="1" outlineLevel="4" x14ac:dyDescent="0.2">
      <c r="A123" s="23" t="s">
        <v>0</v>
      </c>
      <c r="B123" s="7">
        <v>0.13225252248</v>
      </c>
      <c r="C123" s="7">
        <v>0.13225252298000001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</row>
    <row r="124" spans="1:35" outlineLevel="3" collapsed="1" x14ac:dyDescent="0.2">
      <c r="A124" s="8" t="s">
        <v>19</v>
      </c>
      <c r="B124" s="7">
        <f t="shared" ref="B124:M124" si="46">SUM(B125:B127)</f>
        <v>12.097744</v>
      </c>
      <c r="C124" s="7">
        <f t="shared" si="46"/>
        <v>12.097744</v>
      </c>
      <c r="D124" s="7">
        <f t="shared" si="46"/>
        <v>12.097744</v>
      </c>
      <c r="E124" s="7">
        <f t="shared" si="46"/>
        <v>12.097744</v>
      </c>
      <c r="F124" s="7">
        <f t="shared" si="46"/>
        <v>12.097744</v>
      </c>
      <c r="G124" s="7">
        <f t="shared" si="46"/>
        <v>12.097744</v>
      </c>
      <c r="H124" s="7">
        <f t="shared" si="46"/>
        <v>12.097744</v>
      </c>
      <c r="I124" s="7">
        <f t="shared" si="46"/>
        <v>12.097744</v>
      </c>
      <c r="J124" s="7">
        <f t="shared" si="46"/>
        <v>12.097744</v>
      </c>
      <c r="K124" s="7">
        <f t="shared" si="46"/>
        <v>12.097744</v>
      </c>
      <c r="L124" s="7">
        <f t="shared" si="46"/>
        <v>12.097744</v>
      </c>
      <c r="M124" s="7">
        <f t="shared" si="46"/>
        <v>12.097744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</row>
    <row r="125" spans="1:35" hidden="1" outlineLevel="4" x14ac:dyDescent="0.2">
      <c r="A125" s="9" t="s">
        <v>1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</row>
    <row r="126" spans="1:35" hidden="1" outlineLevel="4" x14ac:dyDescent="0.2">
      <c r="A126" s="9" t="s">
        <v>0</v>
      </c>
      <c r="B126" s="7">
        <v>12.097744</v>
      </c>
      <c r="C126" s="7">
        <v>12.097744</v>
      </c>
      <c r="D126" s="7">
        <v>12.097744</v>
      </c>
      <c r="E126" s="7">
        <v>12.097744</v>
      </c>
      <c r="F126" s="7">
        <v>12.097744</v>
      </c>
      <c r="G126" s="7">
        <v>12.097744</v>
      </c>
      <c r="H126" s="7">
        <v>12.097744</v>
      </c>
      <c r="I126" s="7">
        <v>12.097744</v>
      </c>
      <c r="J126" s="7">
        <v>12.097744</v>
      </c>
      <c r="K126" s="7">
        <v>12.097744</v>
      </c>
      <c r="L126" s="7">
        <v>12.097744</v>
      </c>
      <c r="M126" s="7">
        <v>12.097744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</row>
    <row r="127" spans="1:35" hidden="1" outlineLevel="4" x14ac:dyDescent="0.2">
      <c r="A127" s="9" t="s">
        <v>2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</row>
    <row r="128" spans="1:35" s="12" customFormat="1" outlineLevel="1" x14ac:dyDescent="0.2">
      <c r="A128" s="20" t="s">
        <v>21</v>
      </c>
      <c r="B128" s="13">
        <f t="shared" ref="B128:M128" si="47">B129+B147</f>
        <v>10.57560071334</v>
      </c>
      <c r="C128" s="13">
        <f t="shared" si="47"/>
        <v>28.651403668479997</v>
      </c>
      <c r="D128" s="13">
        <f t="shared" si="47"/>
        <v>8.5350492480699991</v>
      </c>
      <c r="E128" s="13">
        <f t="shared" si="47"/>
        <v>6.6532306418900014</v>
      </c>
      <c r="F128" s="13">
        <f t="shared" si="47"/>
        <v>5.4114060257399998</v>
      </c>
      <c r="G128" s="13">
        <f t="shared" si="47"/>
        <v>3.8206738295400005</v>
      </c>
      <c r="H128" s="13">
        <f t="shared" si="47"/>
        <v>3.3041357680400001</v>
      </c>
      <c r="I128" s="13">
        <f t="shared" si="47"/>
        <v>1.6415607042400002</v>
      </c>
      <c r="J128" s="13">
        <f t="shared" si="47"/>
        <v>1.6155518722800002</v>
      </c>
      <c r="K128" s="13">
        <f t="shared" si="47"/>
        <v>1.5961688493700001</v>
      </c>
      <c r="L128" s="13">
        <f t="shared" si="47"/>
        <v>1.5761319718900002</v>
      </c>
      <c r="M128" s="13">
        <f t="shared" si="47"/>
        <v>1.57549122898</v>
      </c>
    </row>
    <row r="129" spans="1:35" s="12" customFormat="1" outlineLevel="2" x14ac:dyDescent="0.2">
      <c r="A129" s="21" t="s">
        <v>16</v>
      </c>
      <c r="B129" s="3">
        <f t="shared" ref="B129:M129" si="48">B130+B135+B138+B143</f>
        <v>2.6235925906899999</v>
      </c>
      <c r="C129" s="3">
        <f t="shared" si="48"/>
        <v>2.7599779409599998</v>
      </c>
      <c r="D129" s="3">
        <f t="shared" si="48"/>
        <v>2.2428744253500001</v>
      </c>
      <c r="E129" s="3">
        <f t="shared" si="48"/>
        <v>1.9228229829700001</v>
      </c>
      <c r="F129" s="3">
        <f t="shared" si="48"/>
        <v>1.8192111466300001</v>
      </c>
      <c r="G129" s="3">
        <f t="shared" si="48"/>
        <v>1.7659963917000001</v>
      </c>
      <c r="H129" s="3">
        <f t="shared" si="48"/>
        <v>1.7534583272199999</v>
      </c>
      <c r="I129" s="3">
        <f t="shared" si="48"/>
        <v>9.088325802000001E-2</v>
      </c>
      <c r="J129" s="3">
        <f t="shared" si="48"/>
        <v>8.9375140850000007E-2</v>
      </c>
      <c r="K129" s="3">
        <f t="shared" si="48"/>
        <v>8.8177032690000004E-2</v>
      </c>
      <c r="L129" s="3">
        <f t="shared" si="48"/>
        <v>8.7087520410000008E-2</v>
      </c>
      <c r="M129" s="3">
        <f t="shared" si="48"/>
        <v>8.6446777500000002E-2</v>
      </c>
    </row>
    <row r="130" spans="1:35" outlineLevel="3" collapsed="1" x14ac:dyDescent="0.2">
      <c r="A130" s="22" t="s">
        <v>17</v>
      </c>
      <c r="B130" s="7">
        <f t="shared" ref="B130:M130" si="49">SUM(B131:B134)</f>
        <v>7.6860000040000001E-2</v>
      </c>
      <c r="C130" s="7">
        <f t="shared" si="49"/>
        <v>8.235000009E-2</v>
      </c>
      <c r="D130" s="7">
        <f t="shared" si="49"/>
        <v>8.235000009E-2</v>
      </c>
      <c r="E130" s="7">
        <f t="shared" si="49"/>
        <v>8.235000009E-2</v>
      </c>
      <c r="F130" s="7">
        <f t="shared" si="49"/>
        <v>8.235000009E-2</v>
      </c>
      <c r="G130" s="7">
        <f t="shared" si="49"/>
        <v>8.235000009E-2</v>
      </c>
      <c r="H130" s="7">
        <f t="shared" si="49"/>
        <v>8.235000009E-2</v>
      </c>
      <c r="I130" s="7">
        <f t="shared" si="49"/>
        <v>8.2050000090000005E-2</v>
      </c>
      <c r="J130" s="7">
        <f t="shared" si="49"/>
        <v>8.2050000090000005E-2</v>
      </c>
      <c r="K130" s="7">
        <f t="shared" si="49"/>
        <v>8.2050000090000005E-2</v>
      </c>
      <c r="L130" s="7">
        <f t="shared" si="49"/>
        <v>8.2050000090000005E-2</v>
      </c>
      <c r="M130" s="7">
        <f t="shared" si="49"/>
        <v>8.2050000090000005E-2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</row>
    <row r="131" spans="1:35" hidden="1" outlineLevel="4" x14ac:dyDescent="0.2">
      <c r="A131" s="9" t="s">
        <v>1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</row>
    <row r="132" spans="1:35" hidden="1" outlineLevel="4" x14ac:dyDescent="0.2">
      <c r="A132" s="9" t="s">
        <v>3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</row>
    <row r="133" spans="1:35" hidden="1" outlineLevel="4" x14ac:dyDescent="0.2">
      <c r="A133" s="9" t="s">
        <v>0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</row>
    <row r="134" spans="1:35" hidden="1" outlineLevel="4" x14ac:dyDescent="0.2">
      <c r="A134" s="9" t="s">
        <v>2</v>
      </c>
      <c r="B134" s="7">
        <v>7.6860000040000001E-2</v>
      </c>
      <c r="C134" s="7">
        <v>8.235000009E-2</v>
      </c>
      <c r="D134" s="7">
        <v>8.235000009E-2</v>
      </c>
      <c r="E134" s="7">
        <v>8.235000009E-2</v>
      </c>
      <c r="F134" s="7">
        <v>8.235000009E-2</v>
      </c>
      <c r="G134" s="7">
        <v>8.235000009E-2</v>
      </c>
      <c r="H134" s="7">
        <v>8.235000009E-2</v>
      </c>
      <c r="I134" s="7">
        <v>8.2050000090000005E-2</v>
      </c>
      <c r="J134" s="7">
        <v>8.2050000090000005E-2</v>
      </c>
      <c r="K134" s="7">
        <v>8.2050000090000005E-2</v>
      </c>
      <c r="L134" s="7">
        <v>8.2050000090000005E-2</v>
      </c>
      <c r="M134" s="7">
        <v>8.2050000090000005E-2</v>
      </c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</row>
    <row r="135" spans="1:35" outlineLevel="3" collapsed="1" x14ac:dyDescent="0.2">
      <c r="A135" s="22" t="s">
        <v>22</v>
      </c>
      <c r="B135" s="7">
        <f t="shared" ref="B135:M135" si="50">SUM(B136:B137)</f>
        <v>0</v>
      </c>
      <c r="C135" s="7">
        <f t="shared" si="50"/>
        <v>0</v>
      </c>
      <c r="D135" s="7">
        <f t="shared" si="50"/>
        <v>0</v>
      </c>
      <c r="E135" s="7">
        <f t="shared" si="50"/>
        <v>0</v>
      </c>
      <c r="F135" s="7">
        <f t="shared" si="50"/>
        <v>0</v>
      </c>
      <c r="G135" s="7">
        <f t="shared" si="50"/>
        <v>0</v>
      </c>
      <c r="H135" s="7">
        <f t="shared" si="50"/>
        <v>0</v>
      </c>
      <c r="I135" s="7">
        <f t="shared" si="50"/>
        <v>0</v>
      </c>
      <c r="J135" s="7">
        <f t="shared" si="50"/>
        <v>0</v>
      </c>
      <c r="K135" s="7">
        <f t="shared" si="50"/>
        <v>0</v>
      </c>
      <c r="L135" s="7">
        <f t="shared" si="50"/>
        <v>0</v>
      </c>
      <c r="M135" s="7">
        <f t="shared" si="50"/>
        <v>0</v>
      </c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</row>
    <row r="136" spans="1:35" hidden="1" outlineLevel="4" x14ac:dyDescent="0.2">
      <c r="A136" s="9" t="s">
        <v>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</row>
    <row r="137" spans="1:35" hidden="1" outlineLevel="4" x14ac:dyDescent="0.2">
      <c r="A137" s="9" t="s">
        <v>2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</row>
    <row r="138" spans="1:35" outlineLevel="3" collapsed="1" x14ac:dyDescent="0.2">
      <c r="A138" s="22" t="s">
        <v>23</v>
      </c>
      <c r="B138" s="7">
        <f t="shared" ref="B138:M138" si="51">SUM(B139:B142)</f>
        <v>1.6987072230000001E-2</v>
      </c>
      <c r="C138" s="7">
        <f t="shared" si="51"/>
        <v>1.2324960940000001E-2</v>
      </c>
      <c r="D138" s="7">
        <f t="shared" si="51"/>
        <v>1.0138347360000001E-2</v>
      </c>
      <c r="E138" s="7">
        <f t="shared" si="51"/>
        <v>9.4950018700000003E-3</v>
      </c>
      <c r="F138" s="7">
        <f t="shared" si="51"/>
        <v>8.8577237499999992E-3</v>
      </c>
      <c r="G138" s="7">
        <f t="shared" si="51"/>
        <v>8.2204461400000005E-3</v>
      </c>
      <c r="H138" s="7">
        <f t="shared" si="51"/>
        <v>7.5879331200000002E-3</v>
      </c>
      <c r="I138" s="7">
        <f t="shared" si="51"/>
        <v>6.9458895300000007E-3</v>
      </c>
      <c r="J138" s="7">
        <f t="shared" si="51"/>
        <v>6.3086119999999999E-3</v>
      </c>
      <c r="K138" s="7">
        <f t="shared" si="51"/>
        <v>5.6713334400000006E-3</v>
      </c>
      <c r="L138" s="7">
        <f t="shared" si="51"/>
        <v>5.0375203199999998E-3</v>
      </c>
      <c r="M138" s="7">
        <f t="shared" si="51"/>
        <v>4.3967774100000002E-3</v>
      </c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</row>
    <row r="139" spans="1:35" hidden="1" outlineLevel="4" x14ac:dyDescent="0.2">
      <c r="A139" s="9" t="s">
        <v>4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</row>
    <row r="140" spans="1:35" hidden="1" outlineLevel="4" x14ac:dyDescent="0.2">
      <c r="A140" s="9" t="s">
        <v>1</v>
      </c>
      <c r="B140" s="7">
        <v>8.5490257400000005E-3</v>
      </c>
      <c r="C140" s="7">
        <v>8.6284227600000006E-3</v>
      </c>
      <c r="D140" s="7">
        <v>8.0975952E-3</v>
      </c>
      <c r="E140" s="7">
        <v>7.5659292E-3</v>
      </c>
      <c r="F140" s="7">
        <v>7.0346825999999998E-3</v>
      </c>
      <c r="G140" s="7">
        <v>6.5034356400000002E-3</v>
      </c>
      <c r="H140" s="7">
        <v>5.9724676800000003E-3</v>
      </c>
      <c r="I140" s="7">
        <v>5.4409420800000004E-3</v>
      </c>
      <c r="J140" s="7">
        <v>4.9096954800000002E-3</v>
      </c>
      <c r="K140" s="7">
        <v>4.3784481600000003E-3</v>
      </c>
      <c r="L140" s="7">
        <v>3.8473416E-3</v>
      </c>
      <c r="M140" s="7">
        <v>3.3159546000000001E-3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</row>
    <row r="141" spans="1:35" hidden="1" outlineLevel="4" x14ac:dyDescent="0.2">
      <c r="A141" s="9" t="s">
        <v>3</v>
      </c>
      <c r="B141" s="7">
        <v>8.43804649E-3</v>
      </c>
      <c r="C141" s="7">
        <v>3.6965381799999998E-3</v>
      </c>
      <c r="D141" s="7">
        <v>2.0407521600000001E-3</v>
      </c>
      <c r="E141" s="7">
        <v>1.9290726699999999E-3</v>
      </c>
      <c r="F141" s="7">
        <v>1.8230411499999999E-3</v>
      </c>
      <c r="G141" s="7">
        <v>1.7170105000000001E-3</v>
      </c>
      <c r="H141" s="7">
        <v>1.6154654399999999E-3</v>
      </c>
      <c r="I141" s="7">
        <v>1.5049474499999999E-3</v>
      </c>
      <c r="J141" s="7">
        <v>1.3989165199999999E-3</v>
      </c>
      <c r="K141" s="7">
        <v>1.2928852800000001E-3</v>
      </c>
      <c r="L141" s="7">
        <v>1.19017872E-3</v>
      </c>
      <c r="M141" s="7">
        <v>1.08082281E-3</v>
      </c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</row>
    <row r="142" spans="1:35" hidden="1" outlineLevel="4" x14ac:dyDescent="0.2">
      <c r="A142" s="9" t="s">
        <v>2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</row>
    <row r="143" spans="1:35" outlineLevel="3" collapsed="1" x14ac:dyDescent="0.2">
      <c r="A143" s="22" t="s">
        <v>24</v>
      </c>
      <c r="B143" s="7">
        <f t="shared" ref="B143:M143" si="52">SUM(B144:B146)</f>
        <v>2.52974551842</v>
      </c>
      <c r="C143" s="7">
        <f t="shared" si="52"/>
        <v>2.6653029799299999</v>
      </c>
      <c r="D143" s="7">
        <f t="shared" si="52"/>
        <v>2.1503860778999999</v>
      </c>
      <c r="E143" s="7">
        <f t="shared" si="52"/>
        <v>1.83097798101</v>
      </c>
      <c r="F143" s="7">
        <f t="shared" si="52"/>
        <v>1.7280034227900001</v>
      </c>
      <c r="G143" s="7">
        <f t="shared" si="52"/>
        <v>1.67542594547</v>
      </c>
      <c r="H143" s="7">
        <f t="shared" si="52"/>
        <v>1.6635203940099998</v>
      </c>
      <c r="I143" s="7">
        <f t="shared" si="52"/>
        <v>1.8873684000000001E-3</v>
      </c>
      <c r="J143" s="7">
        <f t="shared" si="52"/>
        <v>1.01652876E-3</v>
      </c>
      <c r="K143" s="7">
        <f t="shared" si="52"/>
        <v>4.5569916000000001E-4</v>
      </c>
      <c r="L143" s="7">
        <f t="shared" si="52"/>
        <v>0</v>
      </c>
      <c r="M143" s="7">
        <f t="shared" si="52"/>
        <v>0</v>
      </c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</row>
    <row r="144" spans="1:35" hidden="1" outlineLevel="4" x14ac:dyDescent="0.2">
      <c r="A144" s="9" t="s">
        <v>1</v>
      </c>
      <c r="B144" s="7">
        <v>0.53677193361999997</v>
      </c>
      <c r="C144" s="7">
        <v>0.63870174709000005</v>
      </c>
      <c r="D144" s="7">
        <v>0.22817997993</v>
      </c>
      <c r="E144" s="7">
        <v>2.2910659569999998E-2</v>
      </c>
      <c r="F144" s="7">
        <v>4.3699708799999999E-3</v>
      </c>
      <c r="G144" s="7">
        <v>3.9009437999999999E-3</v>
      </c>
      <c r="H144" s="7">
        <v>2.8661813999999999E-3</v>
      </c>
      <c r="I144" s="7">
        <v>1.8873684000000001E-3</v>
      </c>
      <c r="J144" s="7">
        <v>1.01652876E-3</v>
      </c>
      <c r="K144" s="7">
        <v>4.5569916000000001E-4</v>
      </c>
      <c r="L144" s="7"/>
      <c r="M144" s="7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</row>
    <row r="145" spans="1:35" hidden="1" outlineLevel="4" x14ac:dyDescent="0.2">
      <c r="A145" s="9" t="s">
        <v>2</v>
      </c>
      <c r="B145" s="7">
        <v>0.44569358417999999</v>
      </c>
      <c r="C145" s="7">
        <v>0.36880123118000002</v>
      </c>
      <c r="D145" s="7">
        <v>0.26155188536000001</v>
      </c>
      <c r="E145" s="7">
        <v>0.15312153074000001</v>
      </c>
      <c r="F145" s="7">
        <v>6.5833450249999995E-2</v>
      </c>
      <c r="G145" s="7">
        <v>1.372500001E-2</v>
      </c>
      <c r="H145" s="7"/>
      <c r="I145" s="7"/>
      <c r="J145" s="7"/>
      <c r="K145" s="7"/>
      <c r="L145" s="7"/>
      <c r="M145" s="7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</row>
    <row r="146" spans="1:35" hidden="1" outlineLevel="4" x14ac:dyDescent="0.2">
      <c r="A146" s="9" t="s">
        <v>5</v>
      </c>
      <c r="B146" s="7">
        <v>1.54728000062</v>
      </c>
      <c r="C146" s="7">
        <v>1.6578000016600001</v>
      </c>
      <c r="D146" s="7">
        <v>1.6606542126099999</v>
      </c>
      <c r="E146" s="7">
        <v>1.6549457907</v>
      </c>
      <c r="F146" s="7">
        <v>1.6578000016600001</v>
      </c>
      <c r="G146" s="7">
        <v>1.6578000016600001</v>
      </c>
      <c r="H146" s="7">
        <v>1.6606542126099999</v>
      </c>
      <c r="I146" s="7"/>
      <c r="J146" s="7"/>
      <c r="K146" s="7"/>
      <c r="L146" s="7"/>
      <c r="M146" s="7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</row>
    <row r="147" spans="1:35" s="12" customFormat="1" outlineLevel="2" x14ac:dyDescent="0.2">
      <c r="A147" s="21" t="s">
        <v>20</v>
      </c>
      <c r="B147" s="3">
        <f t="shared" ref="B147:M147" si="53">B148+B151+B156</f>
        <v>7.9520081226499997</v>
      </c>
      <c r="C147" s="3">
        <f t="shared" si="53"/>
        <v>25.891425727519998</v>
      </c>
      <c r="D147" s="3">
        <f t="shared" si="53"/>
        <v>6.2921748227199998</v>
      </c>
      <c r="E147" s="3">
        <f t="shared" si="53"/>
        <v>4.7304076589200008</v>
      </c>
      <c r="F147" s="3">
        <f t="shared" si="53"/>
        <v>3.59219487911</v>
      </c>
      <c r="G147" s="3">
        <f t="shared" si="53"/>
        <v>2.0546774378400001</v>
      </c>
      <c r="H147" s="3">
        <f t="shared" si="53"/>
        <v>1.5506774408200001</v>
      </c>
      <c r="I147" s="3">
        <f t="shared" si="53"/>
        <v>1.5506774462200001</v>
      </c>
      <c r="J147" s="3">
        <f t="shared" si="53"/>
        <v>1.5261767314300001</v>
      </c>
      <c r="K147" s="3">
        <f t="shared" si="53"/>
        <v>1.5079918166800002</v>
      </c>
      <c r="L147" s="3">
        <f t="shared" si="53"/>
        <v>1.4890444514800001</v>
      </c>
      <c r="M147" s="3">
        <f t="shared" si="53"/>
        <v>1.4890444514800001</v>
      </c>
    </row>
    <row r="148" spans="1:35" outlineLevel="3" collapsed="1" x14ac:dyDescent="0.2">
      <c r="A148" s="22" t="s">
        <v>22</v>
      </c>
      <c r="B148" s="7">
        <f t="shared" ref="B148:M148" si="54">SUM(B149:B150)</f>
        <v>0</v>
      </c>
      <c r="C148" s="7">
        <f t="shared" si="54"/>
        <v>0</v>
      </c>
      <c r="D148" s="7">
        <f t="shared" si="54"/>
        <v>0</v>
      </c>
      <c r="E148" s="7">
        <f t="shared" si="54"/>
        <v>0</v>
      </c>
      <c r="F148" s="7">
        <f t="shared" si="54"/>
        <v>0</v>
      </c>
      <c r="G148" s="7">
        <f t="shared" si="54"/>
        <v>0</v>
      </c>
      <c r="H148" s="7">
        <f t="shared" si="54"/>
        <v>0</v>
      </c>
      <c r="I148" s="7">
        <f t="shared" si="54"/>
        <v>0</v>
      </c>
      <c r="J148" s="7">
        <f t="shared" si="54"/>
        <v>0</v>
      </c>
      <c r="K148" s="7">
        <f t="shared" si="54"/>
        <v>0</v>
      </c>
      <c r="L148" s="7">
        <f t="shared" si="54"/>
        <v>0</v>
      </c>
      <c r="M148" s="7">
        <f t="shared" si="54"/>
        <v>0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</row>
    <row r="149" spans="1:35" hidden="1" outlineLevel="4" x14ac:dyDescent="0.2">
      <c r="A149" s="9" t="s">
        <v>1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</row>
    <row r="150" spans="1:35" hidden="1" outlineLevel="4" x14ac:dyDescent="0.2">
      <c r="A150" s="9" t="s">
        <v>2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</row>
    <row r="151" spans="1:35" outlineLevel="3" collapsed="1" x14ac:dyDescent="0.2">
      <c r="A151" s="22" t="s">
        <v>23</v>
      </c>
      <c r="B151" s="7">
        <f t="shared" ref="B151:M151" si="55">SUM(B152:B155)</f>
        <v>2.0903258979999997</v>
      </c>
      <c r="C151" s="7">
        <f t="shared" si="55"/>
        <v>2.0062152118299998</v>
      </c>
      <c r="D151" s="7">
        <f t="shared" si="55"/>
        <v>1.1378249389600001</v>
      </c>
      <c r="E151" s="7">
        <f t="shared" si="55"/>
        <v>1.1378249389600001</v>
      </c>
      <c r="F151" s="7">
        <f t="shared" si="55"/>
        <v>1.1378249389600001</v>
      </c>
      <c r="G151" s="7">
        <f t="shared" si="55"/>
        <v>1.1378249389600001</v>
      </c>
      <c r="H151" s="7">
        <f t="shared" si="55"/>
        <v>1.1378249389600001</v>
      </c>
      <c r="I151" s="7">
        <f t="shared" si="55"/>
        <v>1.1378249389600001</v>
      </c>
      <c r="J151" s="7">
        <f t="shared" si="55"/>
        <v>1.1378249389600001</v>
      </c>
      <c r="K151" s="7">
        <f t="shared" si="55"/>
        <v>1.1378249389600001</v>
      </c>
      <c r="L151" s="7">
        <f t="shared" si="55"/>
        <v>1.1378249389600001</v>
      </c>
      <c r="M151" s="7">
        <f t="shared" si="55"/>
        <v>1.1378249389600001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</row>
    <row r="152" spans="1:35" hidden="1" outlineLevel="4" x14ac:dyDescent="0.2">
      <c r="A152" s="9" t="s">
        <v>4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</row>
    <row r="153" spans="1:35" hidden="1" outlineLevel="4" x14ac:dyDescent="0.2">
      <c r="A153" s="9" t="s">
        <v>1</v>
      </c>
      <c r="B153" s="7">
        <v>7.2345413299999994E-2</v>
      </c>
      <c r="C153" s="7">
        <v>7.7512942860000003E-2</v>
      </c>
      <c r="D153" s="7">
        <v>7.7512942860000003E-2</v>
      </c>
      <c r="E153" s="7">
        <v>7.7512942860000003E-2</v>
      </c>
      <c r="F153" s="7">
        <v>7.7512942860000003E-2</v>
      </c>
      <c r="G153" s="7">
        <v>7.7512942860000003E-2</v>
      </c>
      <c r="H153" s="7">
        <v>7.7512942860000003E-2</v>
      </c>
      <c r="I153" s="7">
        <v>7.7512942860000003E-2</v>
      </c>
      <c r="J153" s="7">
        <v>7.7512942860000003E-2</v>
      </c>
      <c r="K153" s="7">
        <v>7.7512942860000003E-2</v>
      </c>
      <c r="L153" s="7">
        <v>7.7512942860000003E-2</v>
      </c>
      <c r="M153" s="7">
        <v>7.7512942860000003E-2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</row>
    <row r="154" spans="1:35" hidden="1" outlineLevel="4" x14ac:dyDescent="0.2">
      <c r="A154" s="9" t="s">
        <v>3</v>
      </c>
      <c r="B154" s="7">
        <v>2.0179804846999998</v>
      </c>
      <c r="C154" s="7">
        <v>1.92870226897</v>
      </c>
      <c r="D154" s="7">
        <v>1.0603119961</v>
      </c>
      <c r="E154" s="7">
        <v>1.0603119961</v>
      </c>
      <c r="F154" s="7">
        <v>1.0603119961</v>
      </c>
      <c r="G154" s="7">
        <v>1.0603119961</v>
      </c>
      <c r="H154" s="7">
        <v>1.0603119961</v>
      </c>
      <c r="I154" s="7">
        <v>1.0603119961</v>
      </c>
      <c r="J154" s="7">
        <v>1.0603119961</v>
      </c>
      <c r="K154" s="7">
        <v>1.0603119961</v>
      </c>
      <c r="L154" s="7">
        <v>1.0603119961</v>
      </c>
      <c r="M154" s="7">
        <v>1.0603119961</v>
      </c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</row>
    <row r="155" spans="1:35" hidden="1" outlineLevel="4" x14ac:dyDescent="0.2">
      <c r="A155" s="9" t="s">
        <v>2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</row>
    <row r="156" spans="1:35" outlineLevel="3" collapsed="1" x14ac:dyDescent="0.2">
      <c r="A156" s="22" t="s">
        <v>24</v>
      </c>
      <c r="B156" s="7">
        <f t="shared" ref="B156:M156" si="56">SUM(B157:B159)</f>
        <v>5.86168222465</v>
      </c>
      <c r="C156" s="7">
        <f t="shared" si="56"/>
        <v>23.885210515689998</v>
      </c>
      <c r="D156" s="7">
        <f t="shared" si="56"/>
        <v>5.1543498837600001</v>
      </c>
      <c r="E156" s="7">
        <f t="shared" si="56"/>
        <v>3.5925827199600002</v>
      </c>
      <c r="F156" s="7">
        <f t="shared" si="56"/>
        <v>2.4543699401499999</v>
      </c>
      <c r="G156" s="7">
        <f t="shared" si="56"/>
        <v>0.91685249887999998</v>
      </c>
      <c r="H156" s="7">
        <f t="shared" si="56"/>
        <v>0.41285250186</v>
      </c>
      <c r="I156" s="7">
        <f t="shared" si="56"/>
        <v>0.41285250726</v>
      </c>
      <c r="J156" s="7">
        <f t="shared" si="56"/>
        <v>0.38835179247000001</v>
      </c>
      <c r="K156" s="7">
        <f t="shared" si="56"/>
        <v>0.37016687772000001</v>
      </c>
      <c r="L156" s="7">
        <f t="shared" si="56"/>
        <v>0.35121951252</v>
      </c>
      <c r="M156" s="7">
        <f t="shared" si="56"/>
        <v>0.35121951252</v>
      </c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</row>
    <row r="157" spans="1:35" hidden="1" outlineLevel="4" x14ac:dyDescent="0.2">
      <c r="A157" s="9" t="s">
        <v>1</v>
      </c>
      <c r="B157" s="7">
        <v>2.8732316035899998</v>
      </c>
      <c r="C157" s="7">
        <v>20.828574134229999</v>
      </c>
      <c r="D157" s="7">
        <v>2.0977135023</v>
      </c>
      <c r="E157" s="7">
        <v>0.95114633892</v>
      </c>
      <c r="F157" s="7">
        <v>0.56813250226000001</v>
      </c>
      <c r="G157" s="7">
        <v>0.43685249840000001</v>
      </c>
      <c r="H157" s="7">
        <v>0.41285250186</v>
      </c>
      <c r="I157" s="7">
        <v>0.41285250726</v>
      </c>
      <c r="J157" s="7">
        <v>0.38835179247000001</v>
      </c>
      <c r="K157" s="7">
        <v>0.37016687772000001</v>
      </c>
      <c r="L157" s="7">
        <v>0.35121951252</v>
      </c>
      <c r="M157" s="7">
        <v>0.35121951252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</row>
    <row r="158" spans="1:35" hidden="1" outlineLevel="4" x14ac:dyDescent="0.2">
      <c r="A158" s="9" t="s">
        <v>2</v>
      </c>
      <c r="B158" s="7">
        <v>2.9884506210600001</v>
      </c>
      <c r="C158" s="7">
        <v>3.0566363814600002</v>
      </c>
      <c r="D158" s="7">
        <v>3.0566363814600002</v>
      </c>
      <c r="E158" s="7">
        <v>2.6414363810400001</v>
      </c>
      <c r="F158" s="7">
        <v>1.88623743789</v>
      </c>
      <c r="G158" s="7">
        <v>0.48000000048000002</v>
      </c>
      <c r="H158" s="7"/>
      <c r="I158" s="7"/>
      <c r="J158" s="7"/>
      <c r="K158" s="7"/>
      <c r="L158" s="7"/>
      <c r="M158" s="7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</row>
    <row r="159" spans="1:35" hidden="1" outlineLevel="4" x14ac:dyDescent="0.2">
      <c r="A159" s="9" t="s">
        <v>5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</row>
  </sheetData>
  <mergeCells count="3">
    <mergeCell ref="A54:G54"/>
    <mergeCell ref="A1:K1"/>
    <mergeCell ref="J2:K2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2020-2045</vt:lpstr>
      <vt:lpstr>'2020-2045'!Область_печати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2020-09-03T18:46:46Z</cp:lastPrinted>
  <dcterms:created xsi:type="dcterms:W3CDTF">2020-09-03T09:47:42Z</dcterms:created>
  <dcterms:modified xsi:type="dcterms:W3CDTF">2020-09-04T09:57:12Z</dcterms:modified>
</cp:coreProperties>
</file>