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EEFDE1BB-C412-D746-B380-6D1261749C41}" xr6:coauthVersionLast="36" xr6:coauthVersionMax="36" xr10:uidLastSave="{00000000-0000-0000-0000-000000000000}"/>
  <bookViews>
    <workbookView xWindow="7520" yWindow="1160" windowWidth="21760" windowHeight="16420" xr2:uid="{00000000-000D-0000-FFFF-FFFF00000000}"/>
  </bookViews>
  <sheets>
    <sheet name="2020-2045" sheetId="2" r:id="rId1"/>
  </sheets>
  <definedNames>
    <definedName name="_xlnm.Print_Area" localSheetId="0">'2020-2045'!$A$1:$M$160</definedName>
  </definedNames>
  <calcPr calcId="181029"/>
</workbook>
</file>

<file path=xl/calcChain.xml><?xml version="1.0" encoding="utf-8"?>
<calcChain xmlns="http://schemas.openxmlformats.org/spreadsheetml/2006/main">
  <c r="M156" i="2" l="1"/>
  <c r="L156" i="2"/>
  <c r="K156" i="2"/>
  <c r="J156" i="2"/>
  <c r="I156" i="2"/>
  <c r="H156" i="2"/>
  <c r="G156" i="2"/>
  <c r="F156" i="2"/>
  <c r="E156" i="2"/>
  <c r="D156" i="2"/>
  <c r="C156" i="2"/>
  <c r="B156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M111" i="2"/>
  <c r="L111" i="2"/>
  <c r="K111" i="2"/>
  <c r="J111" i="2"/>
  <c r="I111" i="2"/>
  <c r="H111" i="2"/>
  <c r="G111" i="2"/>
  <c r="F111" i="2"/>
  <c r="F110" i="2" s="1"/>
  <c r="E111" i="2"/>
  <c r="D111" i="2"/>
  <c r="C111" i="2"/>
  <c r="B111" i="2"/>
  <c r="M110" i="2"/>
  <c r="L110" i="2"/>
  <c r="K110" i="2"/>
  <c r="J110" i="2"/>
  <c r="I110" i="2"/>
  <c r="H110" i="2"/>
  <c r="G110" i="2"/>
  <c r="E110" i="2"/>
  <c r="D110" i="2"/>
  <c r="C110" i="2"/>
  <c r="B110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98" i="2"/>
  <c r="L98" i="2"/>
  <c r="K98" i="2"/>
  <c r="J98" i="2"/>
  <c r="I98" i="2"/>
  <c r="H98" i="2"/>
  <c r="G98" i="2"/>
  <c r="G94" i="2" s="1"/>
  <c r="G75" i="2" s="1"/>
  <c r="G57" i="2" s="1"/>
  <c r="F98" i="2"/>
  <c r="E98" i="2"/>
  <c r="D98" i="2"/>
  <c r="C98" i="2"/>
  <c r="B98" i="2"/>
  <c r="M95" i="2"/>
  <c r="L95" i="2"/>
  <c r="K95" i="2"/>
  <c r="J95" i="2"/>
  <c r="I95" i="2"/>
  <c r="H95" i="2"/>
  <c r="G95" i="2"/>
  <c r="F95" i="2"/>
  <c r="E95" i="2"/>
  <c r="D95" i="2"/>
  <c r="C95" i="2"/>
  <c r="B95" i="2"/>
  <c r="M94" i="2"/>
  <c r="L94" i="2"/>
  <c r="K94" i="2"/>
  <c r="J94" i="2"/>
  <c r="I94" i="2"/>
  <c r="H94" i="2"/>
  <c r="F94" i="2"/>
  <c r="E94" i="2"/>
  <c r="D94" i="2"/>
  <c r="C94" i="2"/>
  <c r="B94" i="2"/>
  <c r="M90" i="2"/>
  <c r="L90" i="2"/>
  <c r="K90" i="2"/>
  <c r="J90" i="2"/>
  <c r="I90" i="2"/>
  <c r="H90" i="2"/>
  <c r="G90" i="2"/>
  <c r="F90" i="2"/>
  <c r="E90" i="2"/>
  <c r="D90" i="2"/>
  <c r="C90" i="2"/>
  <c r="B90" i="2"/>
  <c r="M85" i="2"/>
  <c r="L85" i="2"/>
  <c r="K85" i="2"/>
  <c r="J85" i="2"/>
  <c r="I85" i="2"/>
  <c r="H85" i="2"/>
  <c r="G85" i="2"/>
  <c r="F85" i="2"/>
  <c r="E85" i="2"/>
  <c r="D85" i="2"/>
  <c r="C85" i="2"/>
  <c r="B85" i="2"/>
  <c r="M82" i="2"/>
  <c r="L82" i="2"/>
  <c r="K82" i="2"/>
  <c r="J82" i="2"/>
  <c r="I82" i="2"/>
  <c r="H82" i="2"/>
  <c r="G82" i="2"/>
  <c r="F82" i="2"/>
  <c r="E82" i="2"/>
  <c r="D82" i="2"/>
  <c r="C82" i="2"/>
  <c r="B82" i="2"/>
  <c r="M77" i="2"/>
  <c r="L77" i="2"/>
  <c r="K77" i="2"/>
  <c r="J77" i="2"/>
  <c r="I77" i="2"/>
  <c r="H77" i="2"/>
  <c r="G77" i="2"/>
  <c r="F77" i="2"/>
  <c r="E77" i="2"/>
  <c r="D77" i="2"/>
  <c r="C77" i="2"/>
  <c r="C76" i="2" s="1"/>
  <c r="C75" i="2" s="1"/>
  <c r="C57" i="2" s="1"/>
  <c r="B77" i="2"/>
  <c r="M76" i="2"/>
  <c r="L76" i="2"/>
  <c r="K76" i="2"/>
  <c r="J76" i="2"/>
  <c r="I76" i="2"/>
  <c r="H76" i="2"/>
  <c r="G76" i="2"/>
  <c r="F76" i="2"/>
  <c r="E76" i="2"/>
  <c r="D76" i="2"/>
  <c r="B76" i="2"/>
  <c r="M75" i="2"/>
  <c r="L75" i="2"/>
  <c r="K75" i="2"/>
  <c r="J75" i="2"/>
  <c r="J57" i="2" s="1"/>
  <c r="I75" i="2"/>
  <c r="H75" i="2"/>
  <c r="F75" i="2"/>
  <c r="E75" i="2"/>
  <c r="D75" i="2"/>
  <c r="B75" i="2"/>
  <c r="M71" i="2"/>
  <c r="L71" i="2"/>
  <c r="K71" i="2"/>
  <c r="J71" i="2"/>
  <c r="I71" i="2"/>
  <c r="H71" i="2"/>
  <c r="G71" i="2"/>
  <c r="F71" i="2"/>
  <c r="E71" i="2"/>
  <c r="D71" i="2"/>
  <c r="C71" i="2"/>
  <c r="B71" i="2"/>
  <c r="M69" i="2"/>
  <c r="L69" i="2"/>
  <c r="K69" i="2"/>
  <c r="J69" i="2"/>
  <c r="I69" i="2"/>
  <c r="H69" i="2"/>
  <c r="G69" i="2"/>
  <c r="F69" i="2"/>
  <c r="E69" i="2"/>
  <c r="D69" i="2"/>
  <c r="C69" i="2"/>
  <c r="B69" i="2"/>
  <c r="M68" i="2"/>
  <c r="L68" i="2"/>
  <c r="K68" i="2"/>
  <c r="J68" i="2"/>
  <c r="I68" i="2"/>
  <c r="H68" i="2"/>
  <c r="G68" i="2"/>
  <c r="F68" i="2"/>
  <c r="E68" i="2"/>
  <c r="D68" i="2"/>
  <c r="C68" i="2"/>
  <c r="B68" i="2"/>
  <c r="M64" i="2"/>
  <c r="L64" i="2"/>
  <c r="K64" i="2"/>
  <c r="J64" i="2"/>
  <c r="I64" i="2"/>
  <c r="H64" i="2"/>
  <c r="G64" i="2"/>
  <c r="F64" i="2"/>
  <c r="E64" i="2"/>
  <c r="D64" i="2"/>
  <c r="C64" i="2"/>
  <c r="B64" i="2"/>
  <c r="M62" i="2"/>
  <c r="L62" i="2"/>
  <c r="K62" i="2"/>
  <c r="J62" i="2"/>
  <c r="I62" i="2"/>
  <c r="H62" i="2"/>
  <c r="G62" i="2"/>
  <c r="F62" i="2"/>
  <c r="E62" i="2"/>
  <c r="D62" i="2"/>
  <c r="C62" i="2"/>
  <c r="B62" i="2"/>
  <c r="M60" i="2"/>
  <c r="L60" i="2"/>
  <c r="K60" i="2"/>
  <c r="J60" i="2"/>
  <c r="I60" i="2"/>
  <c r="H60" i="2"/>
  <c r="G60" i="2"/>
  <c r="F60" i="2"/>
  <c r="E60" i="2"/>
  <c r="D60" i="2"/>
  <c r="C60" i="2"/>
  <c r="B60" i="2"/>
  <c r="M59" i="2"/>
  <c r="L59" i="2"/>
  <c r="K59" i="2"/>
  <c r="J59" i="2"/>
  <c r="I59" i="2"/>
  <c r="H59" i="2"/>
  <c r="G59" i="2"/>
  <c r="F59" i="2"/>
  <c r="E59" i="2"/>
  <c r="D59" i="2"/>
  <c r="C59" i="2"/>
  <c r="B59" i="2"/>
  <c r="M58" i="2"/>
  <c r="L58" i="2"/>
  <c r="K58" i="2"/>
  <c r="J58" i="2"/>
  <c r="I58" i="2"/>
  <c r="H58" i="2"/>
  <c r="G58" i="2"/>
  <c r="F58" i="2"/>
  <c r="E58" i="2"/>
  <c r="D58" i="2"/>
  <c r="C58" i="2"/>
  <c r="B58" i="2"/>
  <c r="M57" i="2"/>
  <c r="L57" i="2"/>
  <c r="K57" i="2"/>
  <c r="I57" i="2"/>
  <c r="H57" i="2"/>
  <c r="F57" i="2"/>
  <c r="E57" i="2"/>
  <c r="D57" i="2"/>
  <c r="B57" i="2"/>
  <c r="K50" i="2"/>
  <c r="J50" i="2"/>
  <c r="I50" i="2"/>
  <c r="H50" i="2"/>
  <c r="G50" i="2"/>
  <c r="F50" i="2"/>
  <c r="E50" i="2"/>
  <c r="D50" i="2"/>
  <c r="C50" i="2"/>
  <c r="B50" i="2"/>
  <c r="K45" i="2"/>
  <c r="J45" i="2"/>
  <c r="I45" i="2"/>
  <c r="H45" i="2"/>
  <c r="G45" i="2"/>
  <c r="F45" i="2"/>
  <c r="E45" i="2"/>
  <c r="D45" i="2"/>
  <c r="C45" i="2"/>
  <c r="B45" i="2"/>
  <c r="K42" i="2"/>
  <c r="K41" i="2" s="1"/>
  <c r="J42" i="2"/>
  <c r="J41" i="2" s="1"/>
  <c r="I42" i="2"/>
  <c r="H42" i="2"/>
  <c r="H41" i="2" s="1"/>
  <c r="G42" i="2"/>
  <c r="F42" i="2"/>
  <c r="E42" i="2"/>
  <c r="E41" i="2" s="1"/>
  <c r="D42" i="2"/>
  <c r="D41" i="2" s="1"/>
  <c r="C42" i="2"/>
  <c r="B42" i="2"/>
  <c r="B41" i="2" s="1"/>
  <c r="G41" i="2"/>
  <c r="F41" i="2"/>
  <c r="C41" i="2"/>
  <c r="K37" i="2"/>
  <c r="J37" i="2"/>
  <c r="I37" i="2"/>
  <c r="H37" i="2"/>
  <c r="G37" i="2"/>
  <c r="F37" i="2"/>
  <c r="E37" i="2"/>
  <c r="D37" i="2"/>
  <c r="C37" i="2"/>
  <c r="B37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K23" i="2" s="1"/>
  <c r="J24" i="2"/>
  <c r="J23" i="2" s="1"/>
  <c r="I24" i="2"/>
  <c r="H24" i="2"/>
  <c r="G24" i="2"/>
  <c r="G23" i="2" s="1"/>
  <c r="G22" i="2" s="1"/>
  <c r="F24" i="2"/>
  <c r="F23" i="2" s="1"/>
  <c r="E24" i="2"/>
  <c r="D24" i="2"/>
  <c r="C24" i="2"/>
  <c r="C23" i="2" s="1"/>
  <c r="C22" i="2" s="1"/>
  <c r="B24" i="2"/>
  <c r="B23" i="2" s="1"/>
  <c r="I23" i="2"/>
  <c r="H23" i="2"/>
  <c r="E23" i="2"/>
  <c r="E22" i="2" s="1"/>
  <c r="D23" i="2"/>
  <c r="K18" i="2"/>
  <c r="J18" i="2"/>
  <c r="I18" i="2"/>
  <c r="H18" i="2"/>
  <c r="G18" i="2"/>
  <c r="F18" i="2"/>
  <c r="E18" i="2"/>
  <c r="D18" i="2"/>
  <c r="C18" i="2"/>
  <c r="B18" i="2"/>
  <c r="K16" i="2"/>
  <c r="K15" i="2" s="1"/>
  <c r="J16" i="2"/>
  <c r="J15" i="2" s="1"/>
  <c r="I16" i="2"/>
  <c r="H16" i="2"/>
  <c r="G16" i="2"/>
  <c r="G15" i="2" s="1"/>
  <c r="F16" i="2"/>
  <c r="F15" i="2" s="1"/>
  <c r="E16" i="2"/>
  <c r="D16" i="2"/>
  <c r="C16" i="2"/>
  <c r="C15" i="2" s="1"/>
  <c r="B16" i="2"/>
  <c r="B15" i="2" s="1"/>
  <c r="I15" i="2"/>
  <c r="H15" i="2"/>
  <c r="E15" i="2"/>
  <c r="D15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K6" i="2" s="1"/>
  <c r="J7" i="2"/>
  <c r="J6" i="2" s="1"/>
  <c r="I7" i="2"/>
  <c r="H7" i="2"/>
  <c r="G7" i="2"/>
  <c r="G6" i="2" s="1"/>
  <c r="F7" i="2"/>
  <c r="F6" i="2" s="1"/>
  <c r="E7" i="2"/>
  <c r="D7" i="2"/>
  <c r="C7" i="2"/>
  <c r="C6" i="2" s="1"/>
  <c r="B7" i="2"/>
  <c r="B6" i="2" s="1"/>
  <c r="I6" i="2"/>
  <c r="I5" i="2" s="1"/>
  <c r="H6" i="2"/>
  <c r="H5" i="2" s="1"/>
  <c r="E6" i="2"/>
  <c r="E5" i="2" s="1"/>
  <c r="D6" i="2"/>
  <c r="D5" i="2" s="1"/>
  <c r="D22" i="2" l="1"/>
  <c r="B22" i="2"/>
  <c r="F22" i="2"/>
  <c r="K22" i="2"/>
  <c r="J22" i="2"/>
  <c r="I41" i="2"/>
  <c r="D4" i="2"/>
  <c r="B5" i="2"/>
  <c r="B4" i="2" s="1"/>
  <c r="F5" i="2"/>
  <c r="J5" i="2"/>
  <c r="H22" i="2"/>
  <c r="H4" i="2" s="1"/>
  <c r="E4" i="2"/>
  <c r="C5" i="2"/>
  <c r="C4" i="2" s="1"/>
  <c r="G5" i="2"/>
  <c r="G4" i="2" s="1"/>
  <c r="K5" i="2"/>
  <c r="I22" i="2"/>
  <c r="I4" i="2" s="1"/>
  <c r="K4" i="2" l="1"/>
  <c r="F4" i="2"/>
  <c r="J4" i="2"/>
</calcChain>
</file>

<file path=xl/sharedStrings.xml><?xml version="1.0" encoding="utf-8"?>
<sst xmlns="http://schemas.openxmlformats.org/spreadsheetml/2006/main" count="162" uniqueCount="25">
  <si>
    <t>UAH</t>
  </si>
  <si>
    <t>EUR</t>
  </si>
  <si>
    <t>USD</t>
  </si>
  <si>
    <t>JPY</t>
  </si>
  <si>
    <t>CAD</t>
  </si>
  <si>
    <t>XDR</t>
  </si>
  <si>
    <t>2020*</t>
  </si>
  <si>
    <t>Estimated Government Debt Repayment Profile for the years 2020-2045 under the existing agreements as of 01.10.2020*</t>
  </si>
  <si>
    <t>bn, UAH</t>
  </si>
  <si>
    <t>TOTAL</t>
  </si>
  <si>
    <t>Domestic debt</t>
  </si>
  <si>
    <t>Debt-service payments</t>
  </si>
  <si>
    <t>Other obligations</t>
  </si>
  <si>
    <t>NBU loans</t>
  </si>
  <si>
    <t>Domestic government  bonds</t>
  </si>
  <si>
    <t>Redemption</t>
  </si>
  <si>
    <t>External Debt</t>
  </si>
  <si>
    <t>Commercial loans</t>
  </si>
  <si>
    <t>Official loans</t>
  </si>
  <si>
    <t>IFI loans</t>
  </si>
  <si>
    <t>ІQ</t>
  </si>
  <si>
    <t>ІІQ</t>
  </si>
  <si>
    <t>ІІІQ</t>
  </si>
  <si>
    <t>ІVQ</t>
  </si>
  <si>
    <r>
      <t xml:space="preserve">* </t>
    </r>
    <r>
      <rPr>
        <i/>
        <sz val="9"/>
        <color theme="1"/>
        <rFont val="Calibri"/>
        <family val="2"/>
        <scheme val="minor"/>
      </rPr>
      <t xml:space="preserve"> including payments made till Oct 1,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</si>
</sst>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0" fontId="0" fillId="0" borderId="0" xfId="0"/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0" borderId="0" xfId="0" applyFont="1"/>
    <xf numFmtId="0" fontId="2" fillId="0" borderId="0" xfId="0" applyFont="1"/>
    <xf numFmtId="4" fontId="2" fillId="3" borderId="1" xfId="0" applyNumberFormat="1" applyFont="1" applyFill="1" applyBorder="1"/>
    <xf numFmtId="0" fontId="0" fillId="0" borderId="0" xfId="0"/>
    <xf numFmtId="4" fontId="2" fillId="2" borderId="1" xfId="0" applyNumberFormat="1" applyFont="1" applyFill="1" applyBorder="1"/>
    <xf numFmtId="0" fontId="2" fillId="0" borderId="0" xfId="0" applyFont="1"/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right"/>
    </xf>
    <xf numFmtId="49" fontId="1" fillId="0" borderId="2" xfId="0" applyNumberFormat="1" applyFont="1" applyBorder="1"/>
    <xf numFmtId="4" fontId="6" fillId="4" borderId="1" xfId="0" applyNumberFormat="1" applyFont="1" applyFill="1" applyBorder="1"/>
    <xf numFmtId="4" fontId="6" fillId="5" borderId="1" xfId="0" applyNumberFormat="1" applyFont="1" applyFill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7" fillId="0" borderId="1" xfId="0" applyNumberFormat="1" applyFont="1" applyBorder="1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59"/>
  <sheetViews>
    <sheetView tabSelected="1" zoomScale="85" zoomScaleNormal="85" workbookViewId="0">
      <selection sqref="A1:K1"/>
    </sheetView>
  </sheetViews>
  <sheetFormatPr baseColWidth="10" defaultColWidth="9.1640625" defaultRowHeight="15" outlineLevelRow="4" x14ac:dyDescent="0.2"/>
  <cols>
    <col min="1" max="1" width="28.5" style="1" bestFit="1" customWidth="1"/>
    <col min="2" max="5" width="9.1640625" style="2"/>
    <col min="6" max="6" width="7.1640625" style="2" bestFit="1" customWidth="1"/>
    <col min="7" max="10" width="9.1640625" style="2"/>
    <col min="11" max="35" width="8.33203125" style="2" bestFit="1" customWidth="1"/>
    <col min="36" max="16384" width="9.1640625" style="5"/>
  </cols>
  <sheetData>
    <row r="1" spans="1:35" s="6" customFormat="1" ht="16" x14ac:dyDescent="0.2">
      <c r="A1" s="21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s="6" customFormat="1" x14ac:dyDescent="0.2">
      <c r="A2" s="17"/>
      <c r="B2" s="17"/>
      <c r="C2" s="17"/>
      <c r="D2" s="17"/>
      <c r="E2" s="17"/>
      <c r="F2" s="17"/>
      <c r="G2" s="17"/>
      <c r="H2" s="17"/>
      <c r="I2" s="17"/>
      <c r="J2" s="22" t="s">
        <v>8</v>
      </c>
      <c r="K2" s="22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11" customFormat="1" ht="16" x14ac:dyDescent="0.2">
      <c r="A3" s="12"/>
      <c r="B3" s="12" t="s">
        <v>20</v>
      </c>
      <c r="C3" s="12" t="s">
        <v>21</v>
      </c>
      <c r="D3" s="12" t="s">
        <v>22</v>
      </c>
      <c r="E3" s="12" t="s">
        <v>23</v>
      </c>
      <c r="F3" s="12" t="s">
        <v>6</v>
      </c>
      <c r="G3" s="12" t="s">
        <v>20</v>
      </c>
      <c r="H3" s="12" t="s">
        <v>21</v>
      </c>
      <c r="I3" s="12" t="s">
        <v>22</v>
      </c>
      <c r="J3" s="12" t="s">
        <v>23</v>
      </c>
      <c r="K3" s="12">
        <v>2021</v>
      </c>
    </row>
    <row r="4" spans="1:35" s="14" customFormat="1" x14ac:dyDescent="0.2">
      <c r="A4" s="23" t="s">
        <v>9</v>
      </c>
      <c r="B4" s="13">
        <f t="shared" ref="B4:K4" si="0">B5+B22</f>
        <v>93.459338348009993</v>
      </c>
      <c r="C4" s="13">
        <f t="shared" si="0"/>
        <v>124.09611024730999</v>
      </c>
      <c r="D4" s="13">
        <f t="shared" si="0"/>
        <v>211.47777456709997</v>
      </c>
      <c r="E4" s="13">
        <f t="shared" si="0"/>
        <v>87.173201232240004</v>
      </c>
      <c r="F4" s="13">
        <f t="shared" si="0"/>
        <v>516.20642439465996</v>
      </c>
      <c r="G4" s="13">
        <f t="shared" si="0"/>
        <v>102.21139452630999</v>
      </c>
      <c r="H4" s="13">
        <f t="shared" si="0"/>
        <v>113.98615531271</v>
      </c>
      <c r="I4" s="13">
        <f t="shared" si="0"/>
        <v>138.72203618517</v>
      </c>
      <c r="J4" s="13">
        <f t="shared" si="0"/>
        <v>66.489041494800006</v>
      </c>
      <c r="K4" s="13">
        <f t="shared" si="0"/>
        <v>421.40862751898999</v>
      </c>
    </row>
    <row r="5" spans="1:35" s="15" customFormat="1" outlineLevel="1" x14ac:dyDescent="0.2">
      <c r="A5" s="24" t="s">
        <v>10</v>
      </c>
      <c r="B5" s="16">
        <f t="shared" ref="B5:K5" si="1">B6+B15</f>
        <v>69.475229604279988</v>
      </c>
      <c r="C5" s="16">
        <f t="shared" si="1"/>
        <v>80.975138831249993</v>
      </c>
      <c r="D5" s="16">
        <f t="shared" si="1"/>
        <v>100.49884454063999</v>
      </c>
      <c r="E5" s="16">
        <f t="shared" si="1"/>
        <v>69.418278054070001</v>
      </c>
      <c r="F5" s="16">
        <f t="shared" si="1"/>
        <v>320.36749103023999</v>
      </c>
      <c r="G5" s="16">
        <f t="shared" si="1"/>
        <v>69.478016267899989</v>
      </c>
      <c r="H5" s="16">
        <f t="shared" si="1"/>
        <v>100.49997263825</v>
      </c>
      <c r="I5" s="16">
        <f t="shared" si="1"/>
        <v>50.519311683939996</v>
      </c>
      <c r="J5" s="16">
        <f t="shared" si="1"/>
        <v>49.143840896950003</v>
      </c>
      <c r="K5" s="16">
        <f t="shared" si="1"/>
        <v>269.64114148703999</v>
      </c>
    </row>
    <row r="6" spans="1:35" s="19" customFormat="1" outlineLevel="2" x14ac:dyDescent="0.2">
      <c r="A6" s="25" t="s">
        <v>11</v>
      </c>
      <c r="B6" s="18">
        <f t="shared" ref="B6:K6" si="2">B7+B9+B11</f>
        <v>15.26007276138</v>
      </c>
      <c r="C6" s="18">
        <f t="shared" si="2"/>
        <v>22.522629515279998</v>
      </c>
      <c r="D6" s="18">
        <f t="shared" si="2"/>
        <v>17.303392739480003</v>
      </c>
      <c r="E6" s="18">
        <f t="shared" si="2"/>
        <v>25.225038591820002</v>
      </c>
      <c r="F6" s="18">
        <f t="shared" si="2"/>
        <v>80.311133607959988</v>
      </c>
      <c r="G6" s="18">
        <f t="shared" si="2"/>
        <v>16.442440538699998</v>
      </c>
      <c r="H6" s="18">
        <f t="shared" si="2"/>
        <v>24.33941892531</v>
      </c>
      <c r="I6" s="18">
        <f t="shared" si="2"/>
        <v>13.132643346869999</v>
      </c>
      <c r="J6" s="18">
        <f t="shared" si="2"/>
        <v>20.65066535575</v>
      </c>
      <c r="K6" s="18">
        <f t="shared" si="2"/>
        <v>74.565168166630002</v>
      </c>
    </row>
    <row r="7" spans="1:35" outlineLevel="3" collapsed="1" x14ac:dyDescent="0.2">
      <c r="A7" s="26" t="s">
        <v>12</v>
      </c>
      <c r="B7" s="3">
        <f t="shared" ref="B7:K7" si="3">SUM(B8:B8)</f>
        <v>0</v>
      </c>
      <c r="C7" s="3">
        <f t="shared" si="3"/>
        <v>2.8175E-5</v>
      </c>
      <c r="D7" s="3">
        <f t="shared" si="3"/>
        <v>2.6225E-5</v>
      </c>
      <c r="E7" s="3">
        <f t="shared" si="3"/>
        <v>2.11325E-4</v>
      </c>
      <c r="F7" s="3">
        <f t="shared" si="3"/>
        <v>2.6572500000000002E-4</v>
      </c>
      <c r="G7" s="3">
        <f t="shared" si="3"/>
        <v>0</v>
      </c>
      <c r="H7" s="3">
        <f t="shared" si="3"/>
        <v>0</v>
      </c>
      <c r="I7" s="3">
        <f t="shared" si="3"/>
        <v>2.2957000000000001E-4</v>
      </c>
      <c r="J7" s="3">
        <f t="shared" si="3"/>
        <v>0</v>
      </c>
      <c r="K7" s="3">
        <f t="shared" si="3"/>
        <v>2.2957000000000001E-4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idden="1" outlineLevel="4" x14ac:dyDescent="0.2">
      <c r="A8" s="10" t="s">
        <v>0</v>
      </c>
      <c r="B8" s="3"/>
      <c r="C8" s="3">
        <v>2.8175E-5</v>
      </c>
      <c r="D8" s="3">
        <v>2.6225E-5</v>
      </c>
      <c r="E8" s="3">
        <v>2.11325E-4</v>
      </c>
      <c r="F8" s="3">
        <v>2.6572500000000002E-4</v>
      </c>
      <c r="G8" s="3"/>
      <c r="H8" s="3"/>
      <c r="I8" s="3">
        <v>2.2957000000000001E-4</v>
      </c>
      <c r="J8" s="3"/>
      <c r="K8" s="3">
        <v>2.2957000000000001E-4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outlineLevel="3" collapsed="1" x14ac:dyDescent="0.2">
      <c r="A9" s="26" t="s">
        <v>13</v>
      </c>
      <c r="B9" s="3">
        <f t="shared" ref="B9:K9" si="4">SUM(B10:B10)</f>
        <v>2.6305966229999998E-2</v>
      </c>
      <c r="C9" s="3">
        <f t="shared" si="4"/>
        <v>2.5894935500000001E-2</v>
      </c>
      <c r="D9" s="3">
        <f t="shared" si="4"/>
        <v>2.576394769E-2</v>
      </c>
      <c r="E9" s="3">
        <f t="shared" si="4"/>
        <v>2.5348400149999999E-2</v>
      </c>
      <c r="F9" s="3">
        <f t="shared" si="4"/>
        <v>0.10331324957</v>
      </c>
      <c r="G9" s="3">
        <f t="shared" si="4"/>
        <v>2.4457658270000002E-2</v>
      </c>
      <c r="H9" s="3">
        <f t="shared" si="4"/>
        <v>2.43172532E-2</v>
      </c>
      <c r="I9" s="3">
        <f t="shared" si="4"/>
        <v>2.416778973E-2</v>
      </c>
      <c r="J9" s="3">
        <f t="shared" si="4"/>
        <v>2.3751103700000002E-2</v>
      </c>
      <c r="K9" s="3">
        <f t="shared" si="4"/>
        <v>9.6693804899999999E-2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idden="1" outlineLevel="4" x14ac:dyDescent="0.2">
      <c r="A10" s="27" t="s">
        <v>0</v>
      </c>
      <c r="B10" s="3">
        <v>2.6305966229999998E-2</v>
      </c>
      <c r="C10" s="3">
        <v>2.5894935500000001E-2</v>
      </c>
      <c r="D10" s="3">
        <v>2.576394769E-2</v>
      </c>
      <c r="E10" s="3">
        <v>2.5348400149999999E-2</v>
      </c>
      <c r="F10" s="3">
        <v>0.10331324957</v>
      </c>
      <c r="G10" s="3">
        <v>2.4457658270000002E-2</v>
      </c>
      <c r="H10" s="3">
        <v>2.43172532E-2</v>
      </c>
      <c r="I10" s="3">
        <v>2.416778973E-2</v>
      </c>
      <c r="J10" s="3">
        <v>2.3751103700000002E-2</v>
      </c>
      <c r="K10" s="3">
        <v>9.6693804899999999E-2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outlineLevel="3" collapsed="1" x14ac:dyDescent="0.2">
      <c r="A11" s="9" t="s">
        <v>14</v>
      </c>
      <c r="B11" s="3">
        <f t="shared" ref="B11:K11" si="5">SUM(B12:B14)</f>
        <v>15.23376679515</v>
      </c>
      <c r="C11" s="3">
        <f t="shared" si="5"/>
        <v>22.496706404779999</v>
      </c>
      <c r="D11" s="3">
        <f t="shared" si="5"/>
        <v>17.277602566790002</v>
      </c>
      <c r="E11" s="3">
        <f t="shared" si="5"/>
        <v>25.199478866670002</v>
      </c>
      <c r="F11" s="3">
        <f t="shared" si="5"/>
        <v>80.207554633389989</v>
      </c>
      <c r="G11" s="3">
        <f t="shared" si="5"/>
        <v>16.417982880429999</v>
      </c>
      <c r="H11" s="3">
        <f t="shared" si="5"/>
        <v>24.31510167211</v>
      </c>
      <c r="I11" s="3">
        <f t="shared" si="5"/>
        <v>13.10824598714</v>
      </c>
      <c r="J11" s="3">
        <f t="shared" si="5"/>
        <v>20.62691425205</v>
      </c>
      <c r="K11" s="3">
        <f t="shared" si="5"/>
        <v>74.468244791730001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idden="1" outlineLevel="4" x14ac:dyDescent="0.2">
      <c r="A12" s="28" t="s">
        <v>1</v>
      </c>
      <c r="B12" s="3">
        <v>-5.3709531659999997E-2</v>
      </c>
      <c r="C12" s="3">
        <v>0.15267384836</v>
      </c>
      <c r="D12" s="3">
        <v>2.4331399999999999E-6</v>
      </c>
      <c r="E12" s="3">
        <v>0.2366084963</v>
      </c>
      <c r="F12" s="3">
        <v>0.33557524614000001</v>
      </c>
      <c r="G12" s="3"/>
      <c r="H12" s="3">
        <v>0.16406565821999999</v>
      </c>
      <c r="I12" s="3"/>
      <c r="J12" s="3"/>
      <c r="K12" s="3">
        <v>0.16406565821999999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idden="1" outlineLevel="4" x14ac:dyDescent="0.2">
      <c r="A13" s="28" t="s">
        <v>0</v>
      </c>
      <c r="B13" s="3">
        <v>13.87448337597</v>
      </c>
      <c r="C13" s="3">
        <v>20.903197128750001</v>
      </c>
      <c r="D13" s="3">
        <v>15.96634644929</v>
      </c>
      <c r="E13" s="3">
        <v>23.26837204489</v>
      </c>
      <c r="F13" s="3">
        <v>74.012398998899997</v>
      </c>
      <c r="G13" s="3">
        <v>15.545548000689999</v>
      </c>
      <c r="H13" s="3">
        <v>22.84194201327</v>
      </c>
      <c r="I13" s="3">
        <v>12.732958932500001</v>
      </c>
      <c r="J13" s="3">
        <v>20.304985870399999</v>
      </c>
      <c r="K13" s="3">
        <v>71.425434816860005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idden="1" outlineLevel="4" x14ac:dyDescent="0.2">
      <c r="A14" s="28" t="s">
        <v>2</v>
      </c>
      <c r="B14" s="3">
        <v>1.4129929508400001</v>
      </c>
      <c r="C14" s="3">
        <v>1.4408354276699999</v>
      </c>
      <c r="D14" s="3">
        <v>1.31125368436</v>
      </c>
      <c r="E14" s="3">
        <v>1.6944983254799999</v>
      </c>
      <c r="F14" s="3">
        <v>5.8595803883500004</v>
      </c>
      <c r="G14" s="3">
        <v>0.87243487974</v>
      </c>
      <c r="H14" s="3">
        <v>1.30909400062</v>
      </c>
      <c r="I14" s="3">
        <v>0.37528705464000001</v>
      </c>
      <c r="J14" s="3">
        <v>0.32192838164999998</v>
      </c>
      <c r="K14" s="3">
        <v>2.8787443166500002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s="19" customFormat="1" outlineLevel="2" x14ac:dyDescent="0.2">
      <c r="A15" s="25" t="s">
        <v>15</v>
      </c>
      <c r="B15" s="18">
        <f t="shared" ref="B15:K15" si="6">B16+B18</f>
        <v>54.215156842899994</v>
      </c>
      <c r="C15" s="18">
        <f t="shared" si="6"/>
        <v>58.452509315969998</v>
      </c>
      <c r="D15" s="18">
        <f t="shared" si="6"/>
        <v>83.19545180115999</v>
      </c>
      <c r="E15" s="18">
        <f t="shared" si="6"/>
        <v>44.193239462249998</v>
      </c>
      <c r="F15" s="18">
        <f t="shared" si="6"/>
        <v>240.05635742228</v>
      </c>
      <c r="G15" s="18">
        <f t="shared" si="6"/>
        <v>53.035575729199998</v>
      </c>
      <c r="H15" s="18">
        <f t="shared" si="6"/>
        <v>76.160553712940001</v>
      </c>
      <c r="I15" s="18">
        <f t="shared" si="6"/>
        <v>37.386668337069999</v>
      </c>
      <c r="J15" s="18">
        <f t="shared" si="6"/>
        <v>28.493175541200003</v>
      </c>
      <c r="K15" s="18">
        <f t="shared" si="6"/>
        <v>195.07597332040999</v>
      </c>
    </row>
    <row r="16" spans="1:35" outlineLevel="3" collapsed="1" x14ac:dyDescent="0.2">
      <c r="A16" s="26" t="s">
        <v>13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idden="1" outlineLevel="4" x14ac:dyDescent="0.2">
      <c r="A17" s="27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outlineLevel="3" collapsed="1" x14ac:dyDescent="0.2">
      <c r="A18" s="9" t="s">
        <v>14</v>
      </c>
      <c r="B18" s="3">
        <f t="shared" ref="B18:K18" si="8">SUM(B19:B21)</f>
        <v>54.182093712279993</v>
      </c>
      <c r="C18" s="3">
        <f t="shared" si="8"/>
        <v>58.419446185349997</v>
      </c>
      <c r="D18" s="3">
        <f t="shared" si="8"/>
        <v>83.162388670539997</v>
      </c>
      <c r="E18" s="3">
        <f t="shared" si="8"/>
        <v>44.160176331629998</v>
      </c>
      <c r="F18" s="3">
        <f t="shared" si="8"/>
        <v>239.9241048998</v>
      </c>
      <c r="G18" s="3">
        <f t="shared" si="8"/>
        <v>53.002512598579997</v>
      </c>
      <c r="H18" s="3">
        <f t="shared" si="8"/>
        <v>76.127490582320007</v>
      </c>
      <c r="I18" s="3">
        <f t="shared" si="8"/>
        <v>37.353605206449998</v>
      </c>
      <c r="J18" s="3">
        <f t="shared" si="8"/>
        <v>28.460112410580003</v>
      </c>
      <c r="K18" s="3">
        <f t="shared" si="8"/>
        <v>194.94372079792998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idden="1" outlineLevel="4" x14ac:dyDescent="0.2">
      <c r="A19" s="27" t="s">
        <v>1</v>
      </c>
      <c r="B19" s="3"/>
      <c r="C19" s="3">
        <v>6.43722311413</v>
      </c>
      <c r="D19" s="3"/>
      <c r="E19" s="3">
        <v>6.7920000088299997</v>
      </c>
      <c r="F19" s="3">
        <v>13.229223122960001</v>
      </c>
      <c r="G19" s="3"/>
      <c r="H19" s="3">
        <v>14.780689929459999</v>
      </c>
      <c r="I19" s="3"/>
      <c r="J19" s="3"/>
      <c r="K19" s="3">
        <v>14.780689929459999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idden="1" outlineLevel="4" x14ac:dyDescent="0.2">
      <c r="A20" s="27" t="s">
        <v>0</v>
      </c>
      <c r="B20" s="3">
        <v>30.792875598839998</v>
      </c>
      <c r="C20" s="3">
        <v>18.729422822370001</v>
      </c>
      <c r="D20" s="3">
        <v>50.79878065458</v>
      </c>
      <c r="E20" s="3">
        <v>21.28654509551</v>
      </c>
      <c r="F20" s="3">
        <v>121.6076241713</v>
      </c>
      <c r="G20" s="3">
        <v>34.196011599309998</v>
      </c>
      <c r="H20" s="3">
        <v>31.489729171130001</v>
      </c>
      <c r="I20" s="3">
        <v>27.282274000000001</v>
      </c>
      <c r="J20" s="3">
        <v>11.923209999999999</v>
      </c>
      <c r="K20" s="3">
        <v>104.89122477044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idden="1" outlineLevel="4" x14ac:dyDescent="0.2">
      <c r="A21" s="27" t="s">
        <v>2</v>
      </c>
      <c r="B21" s="3">
        <v>23.389218113439998</v>
      </c>
      <c r="C21" s="3">
        <v>33.252800248850001</v>
      </c>
      <c r="D21" s="3">
        <v>32.363608015959997</v>
      </c>
      <c r="E21" s="3">
        <v>16.08163122729</v>
      </c>
      <c r="F21" s="3">
        <v>105.08725760554</v>
      </c>
      <c r="G21" s="3">
        <v>18.80650099927</v>
      </c>
      <c r="H21" s="3">
        <v>29.857071481729999</v>
      </c>
      <c r="I21" s="3">
        <v>10.071331206449999</v>
      </c>
      <c r="J21" s="3">
        <v>16.536902410580002</v>
      </c>
      <c r="K21" s="3">
        <v>75.271806098029998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s="15" customFormat="1" outlineLevel="1" x14ac:dyDescent="0.2">
      <c r="A22" s="24" t="s">
        <v>16</v>
      </c>
      <c r="B22" s="16">
        <f t="shared" ref="B22:K22" si="9">B23+B41</f>
        <v>23.984108743729998</v>
      </c>
      <c r="C22" s="16">
        <f t="shared" si="9"/>
        <v>43.120971416060002</v>
      </c>
      <c r="D22" s="16">
        <f t="shared" si="9"/>
        <v>110.97893002645999</v>
      </c>
      <c r="E22" s="16">
        <f t="shared" si="9"/>
        <v>17.754923178170003</v>
      </c>
      <c r="F22" s="16">
        <f t="shared" si="9"/>
        <v>195.83893336441997</v>
      </c>
      <c r="G22" s="16">
        <f t="shared" si="9"/>
        <v>32.733378258409999</v>
      </c>
      <c r="H22" s="16">
        <f t="shared" si="9"/>
        <v>13.48618267446</v>
      </c>
      <c r="I22" s="16">
        <f t="shared" si="9"/>
        <v>88.202724501229994</v>
      </c>
      <c r="J22" s="16">
        <f t="shared" si="9"/>
        <v>17.345200597849999</v>
      </c>
      <c r="K22" s="16">
        <f t="shared" si="9"/>
        <v>151.76748603195</v>
      </c>
    </row>
    <row r="23" spans="1:35" s="19" customFormat="1" outlineLevel="2" x14ac:dyDescent="0.2">
      <c r="A23" s="25" t="s">
        <v>11</v>
      </c>
      <c r="B23" s="18">
        <f t="shared" ref="B23:K23" si="10">B24+B29+B32+B37</f>
        <v>16.830920702179998</v>
      </c>
      <c r="C23" s="18">
        <f t="shared" si="10"/>
        <v>6.7803443992599997</v>
      </c>
      <c r="D23" s="18">
        <f t="shared" si="10"/>
        <v>19.685898205089998</v>
      </c>
      <c r="E23" s="18">
        <f t="shared" si="10"/>
        <v>5.8732330103399999</v>
      </c>
      <c r="F23" s="18">
        <f t="shared" si="10"/>
        <v>49.170396316869997</v>
      </c>
      <c r="G23" s="18">
        <f t="shared" si="10"/>
        <v>21.318063642410003</v>
      </c>
      <c r="H23" s="18">
        <f t="shared" si="10"/>
        <v>7.8688637663399996</v>
      </c>
      <c r="I23" s="18">
        <f t="shared" si="10"/>
        <v>19.014920562919997</v>
      </c>
      <c r="J23" s="18">
        <f t="shared" si="10"/>
        <v>5.6286324534199998</v>
      </c>
      <c r="K23" s="18">
        <f t="shared" si="10"/>
        <v>53.830480425089995</v>
      </c>
    </row>
    <row r="24" spans="1:35" outlineLevel="3" collapsed="1" x14ac:dyDescent="0.2">
      <c r="A24" s="26" t="s">
        <v>12</v>
      </c>
      <c r="B24" s="3">
        <f t="shared" ref="B24:K24" si="11">SUM(B25:B28)</f>
        <v>5.6232725489999996E-2</v>
      </c>
      <c r="C24" s="3">
        <f t="shared" si="11"/>
        <v>7.4324619299999993E-3</v>
      </c>
      <c r="D24" s="3">
        <f t="shared" si="11"/>
        <v>0.14552947848</v>
      </c>
      <c r="E24" s="3">
        <f t="shared" si="11"/>
        <v>0.88530113921999998</v>
      </c>
      <c r="F24" s="3">
        <f t="shared" si="11"/>
        <v>1.09449580512</v>
      </c>
      <c r="G24" s="3">
        <f t="shared" si="11"/>
        <v>0.14956097422</v>
      </c>
      <c r="H24" s="3">
        <f t="shared" si="11"/>
        <v>9.3934526199999993E-2</v>
      </c>
      <c r="I24" s="3">
        <f t="shared" si="11"/>
        <v>9.7327926199999998E-2</v>
      </c>
      <c r="J24" s="3">
        <f t="shared" si="11"/>
        <v>0.13063247022000002</v>
      </c>
      <c r="K24" s="3">
        <f t="shared" si="11"/>
        <v>0.47145589684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idden="1" outlineLevel="4" x14ac:dyDescent="0.2">
      <c r="A25" s="10" t="s">
        <v>1</v>
      </c>
      <c r="B25" s="3">
        <v>1.7614306E-3</v>
      </c>
      <c r="C25" s="3">
        <v>1.6332202699999999E-3</v>
      </c>
      <c r="D25" s="3">
        <v>1.9628927200000001E-3</v>
      </c>
      <c r="E25" s="3">
        <v>2.3738040000000002E-3</v>
      </c>
      <c r="F25" s="3">
        <v>7.7313475899999998E-3</v>
      </c>
      <c r="G25" s="3">
        <v>2.0736000000000001E-3</v>
      </c>
      <c r="H25" s="3">
        <v>2.0736000000000001E-3</v>
      </c>
      <c r="I25" s="3">
        <v>2.0736000000000001E-3</v>
      </c>
      <c r="J25" s="3">
        <v>2.2429440000000002E-3</v>
      </c>
      <c r="K25" s="3">
        <v>8.4637440000000005E-3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idden="1" outlineLevel="4" x14ac:dyDescent="0.2">
      <c r="A26" s="10" t="s">
        <v>3</v>
      </c>
      <c r="B26" s="3">
        <v>1.1495500000000001E-6</v>
      </c>
      <c r="C26" s="3"/>
      <c r="D26" s="3"/>
      <c r="E26" s="3">
        <v>5.7052800000000005E-4</v>
      </c>
      <c r="F26" s="3">
        <v>5.7167755000000001E-4</v>
      </c>
      <c r="G26" s="3">
        <v>5.8060800000000004E-4</v>
      </c>
      <c r="H26" s="3"/>
      <c r="I26" s="3"/>
      <c r="J26" s="3"/>
      <c r="K26" s="3">
        <v>5.8060800000000004E-4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idden="1" outlineLevel="4" x14ac:dyDescent="0.2">
      <c r="A27" s="10" t="s">
        <v>0</v>
      </c>
      <c r="B27" s="3">
        <v>2.0000000000000001E-4</v>
      </c>
      <c r="C27" s="3">
        <v>3.0398981999999998E-4</v>
      </c>
      <c r="D27" s="3">
        <v>2.9999999999999997E-4</v>
      </c>
      <c r="E27" s="3">
        <v>3.8E-3</v>
      </c>
      <c r="F27" s="3">
        <v>4.6039898200000004E-3</v>
      </c>
      <c r="G27" s="3"/>
      <c r="H27" s="3">
        <v>5.0000000000000004E-6</v>
      </c>
      <c r="I27" s="3"/>
      <c r="J27" s="3">
        <v>3.5000000000000001E-3</v>
      </c>
      <c r="K27" s="3">
        <v>3.5049999999999999E-3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idden="1" outlineLevel="4" x14ac:dyDescent="0.2">
      <c r="A28" s="10" t="s">
        <v>2</v>
      </c>
      <c r="B28" s="3">
        <v>5.4270145339999999E-2</v>
      </c>
      <c r="C28" s="3">
        <v>5.4952518399999997E-3</v>
      </c>
      <c r="D28" s="3">
        <v>0.14326658576000001</v>
      </c>
      <c r="E28" s="3">
        <v>0.87855680721999996</v>
      </c>
      <c r="F28" s="3">
        <v>1.0815887901600001</v>
      </c>
      <c r="G28" s="3">
        <v>0.14690676622000001</v>
      </c>
      <c r="H28" s="3">
        <v>9.1855926199999993E-2</v>
      </c>
      <c r="I28" s="3">
        <v>9.5254326200000003E-2</v>
      </c>
      <c r="J28" s="3">
        <v>0.12488952622000001</v>
      </c>
      <c r="K28" s="3">
        <v>0.45890654483999999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outlineLevel="3" collapsed="1" x14ac:dyDescent="0.2">
      <c r="A29" s="26" t="s">
        <v>17</v>
      </c>
      <c r="B29" s="3">
        <f t="shared" ref="B29:K29" si="12">SUM(B30:B31)</f>
        <v>15.17336184701</v>
      </c>
      <c r="C29" s="3">
        <f t="shared" si="12"/>
        <v>4.71376276214</v>
      </c>
      <c r="D29" s="3">
        <f t="shared" si="12"/>
        <v>17.659827449849999</v>
      </c>
      <c r="E29" s="3">
        <f t="shared" si="12"/>
        <v>2.7400974713399999</v>
      </c>
      <c r="F29" s="3">
        <f t="shared" si="12"/>
        <v>40.287049530339999</v>
      </c>
      <c r="G29" s="3">
        <f t="shared" si="12"/>
        <v>19.152167787669999</v>
      </c>
      <c r="H29" s="3">
        <f t="shared" si="12"/>
        <v>5.1162660120699996</v>
      </c>
      <c r="I29" s="3">
        <f t="shared" si="12"/>
        <v>16.7093215927</v>
      </c>
      <c r="J29" s="3">
        <f t="shared" si="12"/>
        <v>2.7788069600099998</v>
      </c>
      <c r="K29" s="3">
        <f t="shared" si="12"/>
        <v>43.756562352449997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idden="1" outlineLevel="4" x14ac:dyDescent="0.2">
      <c r="A30" s="10" t="s">
        <v>1</v>
      </c>
      <c r="B30" s="3">
        <v>0.75329073951000003</v>
      </c>
      <c r="C30" s="3">
        <v>2.3606463385400001</v>
      </c>
      <c r="D30" s="3">
        <v>0.53850045953000003</v>
      </c>
      <c r="E30" s="3">
        <v>0.53269746846999999</v>
      </c>
      <c r="F30" s="3">
        <v>4.1851350060500003</v>
      </c>
      <c r="G30" s="3">
        <v>2.5343857610299998</v>
      </c>
      <c r="H30" s="3">
        <v>2.86986601063</v>
      </c>
      <c r="I30" s="3">
        <v>0.61375556638999995</v>
      </c>
      <c r="J30" s="3">
        <v>0.53240695856999998</v>
      </c>
      <c r="K30" s="3">
        <v>6.5504142966199996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idden="1" outlineLevel="4" x14ac:dyDescent="0.2">
      <c r="A31" s="10" t="s">
        <v>2</v>
      </c>
      <c r="B31" s="3">
        <v>14.4200711075</v>
      </c>
      <c r="C31" s="3">
        <v>2.3531164236</v>
      </c>
      <c r="D31" s="3">
        <v>17.12132699032</v>
      </c>
      <c r="E31" s="3">
        <v>2.20740000287</v>
      </c>
      <c r="F31" s="3">
        <v>36.101914524290002</v>
      </c>
      <c r="G31" s="3">
        <v>16.61778202664</v>
      </c>
      <c r="H31" s="3">
        <v>2.2464000014400001</v>
      </c>
      <c r="I31" s="3">
        <v>16.095566026309999</v>
      </c>
      <c r="J31" s="3">
        <v>2.2464000014400001</v>
      </c>
      <c r="K31" s="3">
        <v>37.206148055829999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outlineLevel="3" collapsed="1" x14ac:dyDescent="0.2">
      <c r="A32" s="26" t="s">
        <v>18</v>
      </c>
      <c r="B32" s="3">
        <f t="shared" ref="B32:K32" si="13">SUM(B33:B36)</f>
        <v>5.9555076950000001E-2</v>
      </c>
      <c r="C32" s="3">
        <f t="shared" si="13"/>
        <v>0.14658366041999998</v>
      </c>
      <c r="D32" s="3">
        <f t="shared" si="13"/>
        <v>3.58976061E-2</v>
      </c>
      <c r="E32" s="3">
        <f t="shared" si="13"/>
        <v>0.17565274475000001</v>
      </c>
      <c r="F32" s="3">
        <f t="shared" si="13"/>
        <v>0.41768908821999995</v>
      </c>
      <c r="G32" s="3">
        <f t="shared" si="13"/>
        <v>3.0671294240000001E-2</v>
      </c>
      <c r="H32" s="3">
        <f t="shared" si="13"/>
        <v>0.17182383113999999</v>
      </c>
      <c r="I32" s="3">
        <f t="shared" si="13"/>
        <v>2.9949299760000003E-2</v>
      </c>
      <c r="J32" s="3">
        <f t="shared" si="13"/>
        <v>0.17701436512999999</v>
      </c>
      <c r="K32" s="3">
        <f t="shared" si="13"/>
        <v>0.40945879026999998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idden="1" outlineLevel="4" x14ac:dyDescent="0.2">
      <c r="A33" s="10" t="s">
        <v>4</v>
      </c>
      <c r="B33" s="3">
        <v>2.864379878E-2</v>
      </c>
      <c r="C33" s="3"/>
      <c r="D33" s="3">
        <v>2.8487999999999999E-7</v>
      </c>
      <c r="E33" s="3"/>
      <c r="F33" s="3">
        <v>2.864408366E-2</v>
      </c>
      <c r="G33" s="3"/>
      <c r="H33" s="3"/>
      <c r="I33" s="3"/>
      <c r="J33" s="3"/>
      <c r="K33" s="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idden="1" outlineLevel="4" x14ac:dyDescent="0.2">
      <c r="A34" s="10" t="s">
        <v>1</v>
      </c>
      <c r="B34" s="3">
        <v>3.76026947E-3</v>
      </c>
      <c r="C34" s="3">
        <v>0.12995983971</v>
      </c>
      <c r="D34" s="3">
        <v>7.7392338000000001E-3</v>
      </c>
      <c r="E34" s="3">
        <v>0.15469074996000001</v>
      </c>
      <c r="F34" s="3">
        <v>0.29615009294</v>
      </c>
      <c r="G34" s="3">
        <v>2.8993839E-3</v>
      </c>
      <c r="H34" s="3">
        <v>0.15445587868999999</v>
      </c>
      <c r="I34" s="3">
        <v>2.6906062500000002E-3</v>
      </c>
      <c r="J34" s="3">
        <v>0.15802277377999999</v>
      </c>
      <c r="K34" s="3">
        <v>0.31806864262000001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idden="1" outlineLevel="4" x14ac:dyDescent="0.2">
      <c r="A35" s="10" t="s">
        <v>3</v>
      </c>
      <c r="B35" s="3">
        <v>2.71510087E-2</v>
      </c>
      <c r="C35" s="3">
        <v>1.6623820710000001E-2</v>
      </c>
      <c r="D35" s="3">
        <v>2.8158087419999998E-2</v>
      </c>
      <c r="E35" s="3">
        <v>1.7605347069999999E-2</v>
      </c>
      <c r="F35" s="3">
        <v>8.9538263899999998E-2</v>
      </c>
      <c r="G35" s="3">
        <v>2.7771910340000001E-2</v>
      </c>
      <c r="H35" s="3">
        <v>1.7367952450000002E-2</v>
      </c>
      <c r="I35" s="3">
        <v>2.7258693510000001E-2</v>
      </c>
      <c r="J35" s="3">
        <v>1.701142374E-2</v>
      </c>
      <c r="K35" s="3">
        <v>8.9409980040000003E-2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idden="1" outlineLevel="4" x14ac:dyDescent="0.2">
      <c r="A36" s="10" t="s">
        <v>2</v>
      </c>
      <c r="B36" s="3"/>
      <c r="C36" s="3"/>
      <c r="D36" s="3"/>
      <c r="E36" s="3">
        <v>3.3566477200000001E-3</v>
      </c>
      <c r="F36" s="3">
        <v>3.3566477200000001E-3</v>
      </c>
      <c r="G36" s="3"/>
      <c r="H36" s="3"/>
      <c r="I36" s="3"/>
      <c r="J36" s="3">
        <v>1.9801676099999999E-3</v>
      </c>
      <c r="K36" s="3">
        <v>1.9801676099999999E-3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outlineLevel="3" collapsed="1" x14ac:dyDescent="0.2">
      <c r="A37" s="26" t="s">
        <v>19</v>
      </c>
      <c r="B37" s="3">
        <f t="shared" ref="B37:K37" si="14">SUM(B38:B40)</f>
        <v>1.5417710527299999</v>
      </c>
      <c r="C37" s="3">
        <f t="shared" si="14"/>
        <v>1.9125655147699998</v>
      </c>
      <c r="D37" s="3">
        <f t="shared" si="14"/>
        <v>1.84464367066</v>
      </c>
      <c r="E37" s="3">
        <f t="shared" si="14"/>
        <v>2.0721816550300001</v>
      </c>
      <c r="F37" s="3">
        <f t="shared" si="14"/>
        <v>7.37116189319</v>
      </c>
      <c r="G37" s="3">
        <f t="shared" si="14"/>
        <v>1.9856635862799998</v>
      </c>
      <c r="H37" s="3">
        <f t="shared" si="14"/>
        <v>2.4868393969299998</v>
      </c>
      <c r="I37" s="3">
        <f t="shared" si="14"/>
        <v>2.1783217442599998</v>
      </c>
      <c r="J37" s="3">
        <f t="shared" si="14"/>
        <v>2.5421786580600001</v>
      </c>
      <c r="K37" s="3">
        <f t="shared" si="14"/>
        <v>9.19300338553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idden="1" outlineLevel="4" x14ac:dyDescent="0.2">
      <c r="A38" s="10" t="s">
        <v>1</v>
      </c>
      <c r="B38" s="3">
        <v>2.9257094939999999E-2</v>
      </c>
      <c r="C38" s="3">
        <v>0.83598043238999997</v>
      </c>
      <c r="D38" s="3">
        <v>8.2357456260000003E-2</v>
      </c>
      <c r="E38" s="3">
        <v>0.46815976614999999</v>
      </c>
      <c r="F38" s="3">
        <v>1.41575474974</v>
      </c>
      <c r="G38" s="3">
        <v>3.7664399350000002E-2</v>
      </c>
      <c r="H38" s="3">
        <v>0.9559410652</v>
      </c>
      <c r="I38" s="3">
        <v>0.10258441213</v>
      </c>
      <c r="J38" s="3">
        <v>0.64073232684000003</v>
      </c>
      <c r="K38" s="3">
        <v>1.73692220352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idden="1" outlineLevel="4" x14ac:dyDescent="0.2">
      <c r="A39" s="10" t="s">
        <v>2</v>
      </c>
      <c r="B39" s="3">
        <v>0.96959162832000001</v>
      </c>
      <c r="C39" s="3">
        <v>0.64549635824999996</v>
      </c>
      <c r="D39" s="3">
        <v>0.86955054186000003</v>
      </c>
      <c r="E39" s="3">
        <v>0.60639588772999997</v>
      </c>
      <c r="F39" s="3">
        <v>3.0910344161599999</v>
      </c>
      <c r="G39" s="3">
        <v>0.95728375700000001</v>
      </c>
      <c r="H39" s="3">
        <v>0.59890671082000002</v>
      </c>
      <c r="I39" s="3">
        <v>1.1405971556700001</v>
      </c>
      <c r="J39" s="3">
        <v>0.99684576492999999</v>
      </c>
      <c r="K39" s="3">
        <v>3.6936333884199999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idden="1" outlineLevel="4" x14ac:dyDescent="0.2">
      <c r="A40" s="10" t="s">
        <v>5</v>
      </c>
      <c r="B40" s="3">
        <v>0.54292232946999996</v>
      </c>
      <c r="C40" s="3">
        <v>0.43108872412999999</v>
      </c>
      <c r="D40" s="3">
        <v>0.89273567253999997</v>
      </c>
      <c r="E40" s="3">
        <v>0.99762600115</v>
      </c>
      <c r="F40" s="3">
        <v>2.8643727272900001</v>
      </c>
      <c r="G40" s="3">
        <v>0.99071542992999995</v>
      </c>
      <c r="H40" s="3">
        <v>0.93199162090999998</v>
      </c>
      <c r="I40" s="3">
        <v>0.93514017646000003</v>
      </c>
      <c r="J40" s="3">
        <v>0.90460056628999996</v>
      </c>
      <c r="K40" s="3">
        <v>3.7624477935899998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19" customFormat="1" ht="15.75" customHeight="1" outlineLevel="2" x14ac:dyDescent="0.2">
      <c r="A41" s="25" t="s">
        <v>15</v>
      </c>
      <c r="B41" s="18">
        <f t="shared" ref="B41:K41" si="15">B42+B45+B50</f>
        <v>7.1531880415499991</v>
      </c>
      <c r="C41" s="18">
        <f t="shared" si="15"/>
        <v>36.340627016799999</v>
      </c>
      <c r="D41" s="18">
        <f t="shared" si="15"/>
        <v>91.293031821369993</v>
      </c>
      <c r="E41" s="18">
        <f t="shared" si="15"/>
        <v>11.881690167830001</v>
      </c>
      <c r="F41" s="18">
        <f t="shared" si="15"/>
        <v>146.66853704754999</v>
      </c>
      <c r="G41" s="18">
        <f t="shared" si="15"/>
        <v>11.415314616</v>
      </c>
      <c r="H41" s="18">
        <f t="shared" si="15"/>
        <v>5.6173189081199997</v>
      </c>
      <c r="I41" s="18">
        <f t="shared" si="15"/>
        <v>69.187803938309997</v>
      </c>
      <c r="J41" s="18">
        <f t="shared" si="15"/>
        <v>11.716568144429999</v>
      </c>
      <c r="K41" s="18">
        <f t="shared" si="15"/>
        <v>97.937005606859998</v>
      </c>
    </row>
    <row r="42" spans="1:35" outlineLevel="3" collapsed="1" x14ac:dyDescent="0.2">
      <c r="A42" s="26" t="s">
        <v>17</v>
      </c>
      <c r="B42" s="3">
        <f t="shared" ref="B42:K42" si="16">SUM(B43:B44)</f>
        <v>0.96686896218999996</v>
      </c>
      <c r="C42" s="3">
        <f t="shared" si="16"/>
        <v>27.232471504919999</v>
      </c>
      <c r="D42" s="3">
        <f t="shared" si="16"/>
        <v>70.235673736249993</v>
      </c>
      <c r="E42" s="3">
        <f t="shared" si="16"/>
        <v>0.33129650229000002</v>
      </c>
      <c r="F42" s="3">
        <f t="shared" si="16"/>
        <v>98.76631070565</v>
      </c>
      <c r="G42" s="3">
        <f t="shared" si="16"/>
        <v>1.5172151741</v>
      </c>
      <c r="H42" s="3">
        <f t="shared" si="16"/>
        <v>0.47987195865999999</v>
      </c>
      <c r="I42" s="3">
        <f t="shared" si="16"/>
        <v>58.35933638753</v>
      </c>
      <c r="J42" s="3">
        <f t="shared" si="16"/>
        <v>3.9221775719199998</v>
      </c>
      <c r="K42" s="3">
        <f t="shared" si="16"/>
        <v>64.278601092209996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idden="1" outlineLevel="4" x14ac:dyDescent="0.2">
      <c r="A43" s="10" t="s">
        <v>1</v>
      </c>
      <c r="B43" s="3">
        <v>0.96686896218999996</v>
      </c>
      <c r="C43" s="3">
        <v>0.23227150492000001</v>
      </c>
      <c r="D43" s="3">
        <v>1.2260073253499999</v>
      </c>
      <c r="E43" s="3">
        <v>0.33129650229000002</v>
      </c>
      <c r="F43" s="3">
        <v>2.7564442947500001</v>
      </c>
      <c r="G43" s="3">
        <v>1.5172151741</v>
      </c>
      <c r="H43" s="3">
        <v>0.47987195865999999</v>
      </c>
      <c r="I43" s="3">
        <v>1.50393155114</v>
      </c>
      <c r="J43" s="3">
        <v>3.9221775719199998</v>
      </c>
      <c r="K43" s="3">
        <v>7.4231962558199998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idden="1" outlineLevel="4" x14ac:dyDescent="0.2">
      <c r="A44" s="10" t="s">
        <v>2</v>
      </c>
      <c r="B44" s="3"/>
      <c r="C44" s="3">
        <v>27.0002</v>
      </c>
      <c r="D44" s="3">
        <v>69.009666410899996</v>
      </c>
      <c r="E44" s="3"/>
      <c r="F44" s="3">
        <v>96.009866410900003</v>
      </c>
      <c r="G44" s="3"/>
      <c r="H44" s="3"/>
      <c r="I44" s="3">
        <v>56.855404836390001</v>
      </c>
      <c r="J44" s="3"/>
      <c r="K44" s="3">
        <v>56.855404836390001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outlineLevel="3" collapsed="1" x14ac:dyDescent="0.2">
      <c r="A45" s="26" t="s">
        <v>18</v>
      </c>
      <c r="B45" s="3">
        <f t="shared" ref="B45:K45" si="17">SUM(B46:B49)</f>
        <v>4.1291451817999993</v>
      </c>
      <c r="C45" s="3">
        <f t="shared" si="17"/>
        <v>0.11880471734</v>
      </c>
      <c r="D45" s="3">
        <f t="shared" si="17"/>
        <v>0.15597433808</v>
      </c>
      <c r="E45" s="3">
        <f t="shared" si="17"/>
        <v>0.49692459067000005</v>
      </c>
      <c r="F45" s="3">
        <f t="shared" si="17"/>
        <v>4.90084882789</v>
      </c>
      <c r="G45" s="3">
        <f t="shared" si="17"/>
        <v>0.16499150817000002</v>
      </c>
      <c r="H45" s="3">
        <f t="shared" si="17"/>
        <v>0.46466685049000001</v>
      </c>
      <c r="I45" s="3">
        <f t="shared" si="17"/>
        <v>0.16499150817000002</v>
      </c>
      <c r="J45" s="3">
        <f t="shared" si="17"/>
        <v>1.1050169170900002</v>
      </c>
      <c r="K45" s="3">
        <f t="shared" si="17"/>
        <v>1.8996667839199999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idden="1" outlineLevel="4" x14ac:dyDescent="0.2">
      <c r="A46" s="10" t="s">
        <v>4</v>
      </c>
      <c r="B46" s="3">
        <v>3.99518</v>
      </c>
      <c r="C46" s="3"/>
      <c r="D46" s="3"/>
      <c r="E46" s="3"/>
      <c r="F46" s="3">
        <v>3.99518</v>
      </c>
      <c r="G46" s="3"/>
      <c r="H46" s="3"/>
      <c r="I46" s="3"/>
      <c r="J46" s="3"/>
      <c r="K46" s="3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idden="1" outlineLevel="4" x14ac:dyDescent="0.2">
      <c r="A47" s="10" t="s">
        <v>1</v>
      </c>
      <c r="B47" s="3">
        <v>1.68987606E-2</v>
      </c>
      <c r="C47" s="3">
        <v>3.2876489420000002E-2</v>
      </c>
      <c r="D47" s="3">
        <v>3.2076714020000001E-2</v>
      </c>
      <c r="E47" s="3">
        <v>0.36291711851000003</v>
      </c>
      <c r="F47" s="3">
        <v>0.44476908254999997</v>
      </c>
      <c r="G47" s="3">
        <v>3.6246384249999999E-2</v>
      </c>
      <c r="H47" s="3">
        <v>0.36932908146999999</v>
      </c>
      <c r="I47" s="3">
        <v>3.6246384249999999E-2</v>
      </c>
      <c r="J47" s="3">
        <v>0.61618622439000004</v>
      </c>
      <c r="K47" s="3">
        <v>1.05800807436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idden="1" outlineLevel="4" x14ac:dyDescent="0.2">
      <c r="A48" s="10" t="s">
        <v>3</v>
      </c>
      <c r="B48" s="3">
        <v>0.11706642120000001</v>
      </c>
      <c r="C48" s="3">
        <v>8.5928227920000003E-2</v>
      </c>
      <c r="D48" s="3">
        <v>0.12389762406</v>
      </c>
      <c r="E48" s="3">
        <v>9.3682599480000003E-2</v>
      </c>
      <c r="F48" s="3">
        <v>0.42057487265999999</v>
      </c>
      <c r="G48" s="3">
        <v>0.12874512392000001</v>
      </c>
      <c r="H48" s="3">
        <v>9.5337769020000004E-2</v>
      </c>
      <c r="I48" s="3">
        <v>0.12874512392000001</v>
      </c>
      <c r="J48" s="3">
        <v>0.44779336733000003</v>
      </c>
      <c r="K48" s="3">
        <v>0.80062138418999995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idden="1" outlineLevel="4" x14ac:dyDescent="0.2">
      <c r="A49" s="10" t="s">
        <v>2</v>
      </c>
      <c r="B49" s="3"/>
      <c r="C49" s="3"/>
      <c r="D49" s="3"/>
      <c r="E49" s="3">
        <v>4.0324872679999998E-2</v>
      </c>
      <c r="F49" s="3">
        <v>4.0324872679999998E-2</v>
      </c>
      <c r="G49" s="3"/>
      <c r="H49" s="3"/>
      <c r="I49" s="3"/>
      <c r="J49" s="3">
        <v>4.1037325370000002E-2</v>
      </c>
      <c r="K49" s="3">
        <v>4.1037325370000002E-2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outlineLevel="3" collapsed="1" x14ac:dyDescent="0.2">
      <c r="A50" s="26" t="s">
        <v>19</v>
      </c>
      <c r="B50" s="3">
        <f t="shared" ref="B50:K50" si="18">SUM(B51:B53)</f>
        <v>2.0571738975599998</v>
      </c>
      <c r="C50" s="3">
        <f t="shared" si="18"/>
        <v>8.98935079454</v>
      </c>
      <c r="D50" s="3">
        <f t="shared" si="18"/>
        <v>20.901383747040001</v>
      </c>
      <c r="E50" s="3">
        <f t="shared" si="18"/>
        <v>11.053469074870002</v>
      </c>
      <c r="F50" s="3">
        <f t="shared" si="18"/>
        <v>43.001377514009995</v>
      </c>
      <c r="G50" s="3">
        <f t="shared" si="18"/>
        <v>9.7331079337300004</v>
      </c>
      <c r="H50" s="3">
        <f t="shared" si="18"/>
        <v>4.6727800989699997</v>
      </c>
      <c r="I50" s="3">
        <f t="shared" si="18"/>
        <v>10.66347604261</v>
      </c>
      <c r="J50" s="3">
        <f t="shared" si="18"/>
        <v>6.6893736554199998</v>
      </c>
      <c r="K50" s="3">
        <f t="shared" si="18"/>
        <v>31.758737730729997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idden="1" outlineLevel="4" x14ac:dyDescent="0.2">
      <c r="A51" s="4" t="s">
        <v>1</v>
      </c>
      <c r="B51" s="3">
        <v>0.50644827226</v>
      </c>
      <c r="C51" s="3">
        <v>1.2763141983899999</v>
      </c>
      <c r="D51" s="3">
        <v>19.01489894234</v>
      </c>
      <c r="E51" s="3">
        <v>1.7887460363300001</v>
      </c>
      <c r="F51" s="3">
        <v>22.586407449319999</v>
      </c>
      <c r="G51" s="3">
        <v>0.65800531947999996</v>
      </c>
      <c r="H51" s="3">
        <v>2.1193160554100001</v>
      </c>
      <c r="I51" s="3">
        <v>0.70782931962999995</v>
      </c>
      <c r="J51" s="3">
        <v>2.9512246273199998</v>
      </c>
      <c r="K51" s="3">
        <v>6.4363753218399999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idden="1" outlineLevel="4" x14ac:dyDescent="0.2">
      <c r="A52" s="4" t="s">
        <v>2</v>
      </c>
      <c r="B52" s="3">
        <v>1.5507256252999999</v>
      </c>
      <c r="C52" s="3">
        <v>1.83759555429</v>
      </c>
      <c r="D52" s="3">
        <v>1.8864848047</v>
      </c>
      <c r="E52" s="3">
        <v>2.4907996405800001</v>
      </c>
      <c r="F52" s="3">
        <v>7.7656056248700001</v>
      </c>
      <c r="G52" s="3">
        <v>2.1814985954399999</v>
      </c>
      <c r="H52" s="3">
        <v>2.55346404356</v>
      </c>
      <c r="I52" s="3">
        <v>3.06204270417</v>
      </c>
      <c r="J52" s="3">
        <v>3.7381490281</v>
      </c>
      <c r="K52" s="3">
        <v>11.53515437127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idden="1" outlineLevel="4" x14ac:dyDescent="0.2">
      <c r="A53" s="4" t="s">
        <v>5</v>
      </c>
      <c r="B53" s="3"/>
      <c r="C53" s="3">
        <v>5.8754410418600003</v>
      </c>
      <c r="D53" s="3"/>
      <c r="E53" s="3">
        <v>6.77392339796</v>
      </c>
      <c r="F53" s="3">
        <v>12.649364439819999</v>
      </c>
      <c r="G53" s="3">
        <v>6.8936040188099996</v>
      </c>
      <c r="H53" s="3"/>
      <c r="I53" s="3">
        <v>6.8936040188099996</v>
      </c>
      <c r="J53" s="3"/>
      <c r="K53" s="3">
        <v>13.787208037619999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2">
      <c r="A54" s="20" t="s">
        <v>24</v>
      </c>
      <c r="B54" s="20"/>
      <c r="C54" s="20"/>
      <c r="D54" s="20"/>
      <c r="E54" s="20"/>
      <c r="F54" s="20"/>
      <c r="G54" s="20"/>
    </row>
    <row r="56" spans="1:35" s="11" customFormat="1" x14ac:dyDescent="0.2">
      <c r="A56" s="12"/>
      <c r="B56" s="12">
        <v>2022</v>
      </c>
      <c r="C56" s="12">
        <v>2023</v>
      </c>
      <c r="D56" s="12">
        <v>2024</v>
      </c>
      <c r="E56" s="12">
        <v>2025</v>
      </c>
      <c r="F56" s="12">
        <v>2026</v>
      </c>
      <c r="G56" s="12">
        <v>2027</v>
      </c>
      <c r="H56" s="12">
        <v>2028</v>
      </c>
      <c r="I56" s="12">
        <v>2029</v>
      </c>
      <c r="J56" s="12">
        <v>2030</v>
      </c>
      <c r="K56" s="12">
        <v>2031</v>
      </c>
      <c r="L56" s="12">
        <v>2032</v>
      </c>
      <c r="M56" s="12">
        <v>2033</v>
      </c>
    </row>
    <row r="57" spans="1:35" s="14" customFormat="1" x14ac:dyDescent="0.2">
      <c r="A57" s="23" t="s">
        <v>9</v>
      </c>
      <c r="B57" s="13">
        <f t="shared" ref="B57:M57" si="19">B58+B75</f>
        <v>249.33787563902999</v>
      </c>
      <c r="C57" s="13">
        <f t="shared" si="19"/>
        <v>263.40295367431997</v>
      </c>
      <c r="D57" s="13">
        <f t="shared" si="19"/>
        <v>311.70877252349999</v>
      </c>
      <c r="E57" s="13">
        <f t="shared" si="19"/>
        <v>246.73641710289002</v>
      </c>
      <c r="F57" s="13">
        <f t="shared" si="19"/>
        <v>188.23015476618002</v>
      </c>
      <c r="G57" s="13">
        <f t="shared" si="19"/>
        <v>154.02568239330003</v>
      </c>
      <c r="H57" s="13">
        <f t="shared" si="19"/>
        <v>157.15245953229001</v>
      </c>
      <c r="I57" s="13">
        <f t="shared" si="19"/>
        <v>119.32104209441</v>
      </c>
      <c r="J57" s="13">
        <f t="shared" si="19"/>
        <v>141.52310455561002</v>
      </c>
      <c r="K57" s="13">
        <f t="shared" si="19"/>
        <v>170.33374751145999</v>
      </c>
      <c r="L57" s="13">
        <f t="shared" si="19"/>
        <v>126.89750437679001</v>
      </c>
      <c r="M57" s="13">
        <f t="shared" si="19"/>
        <v>118.83067857092</v>
      </c>
    </row>
    <row r="58" spans="1:35" s="15" customFormat="1" outlineLevel="1" x14ac:dyDescent="0.2">
      <c r="A58" s="24" t="s">
        <v>10</v>
      </c>
      <c r="B58" s="16">
        <f t="shared" ref="B58:M58" si="20">B59+B68</f>
        <v>120.59589346823</v>
      </c>
      <c r="C58" s="16">
        <f t="shared" si="20"/>
        <v>102.92246622223</v>
      </c>
      <c r="D58" s="16">
        <f t="shared" si="20"/>
        <v>87.290990152660001</v>
      </c>
      <c r="E58" s="16">
        <f t="shared" si="20"/>
        <v>100.19361063940001</v>
      </c>
      <c r="F58" s="16">
        <f t="shared" si="20"/>
        <v>52.540918553070007</v>
      </c>
      <c r="G58" s="16">
        <f t="shared" si="20"/>
        <v>59.469291128750001</v>
      </c>
      <c r="H58" s="16">
        <f t="shared" si="20"/>
        <v>60.595969582960002</v>
      </c>
      <c r="I58" s="16">
        <f t="shared" si="20"/>
        <v>51.40395013829</v>
      </c>
      <c r="J58" s="16">
        <f t="shared" si="20"/>
        <v>61.787733512160003</v>
      </c>
      <c r="K58" s="16">
        <f t="shared" si="20"/>
        <v>79.603167785149992</v>
      </c>
      <c r="L58" s="16">
        <f t="shared" si="20"/>
        <v>61.874113571260004</v>
      </c>
      <c r="M58" s="16">
        <f t="shared" si="20"/>
        <v>31.478212575490005</v>
      </c>
    </row>
    <row r="59" spans="1:35" s="19" customFormat="1" outlineLevel="2" x14ac:dyDescent="0.2">
      <c r="A59" s="25" t="s">
        <v>11</v>
      </c>
      <c r="B59" s="18">
        <f t="shared" ref="B59:M59" si="21">B60+B62+B64</f>
        <v>60.349575202520001</v>
      </c>
      <c r="C59" s="18">
        <f t="shared" si="21"/>
        <v>52.530193563899999</v>
      </c>
      <c r="D59" s="18">
        <f t="shared" si="21"/>
        <v>45.191681511779997</v>
      </c>
      <c r="E59" s="18">
        <f t="shared" si="21"/>
        <v>39.303684116920003</v>
      </c>
      <c r="F59" s="18">
        <f t="shared" si="21"/>
        <v>33.967665030590005</v>
      </c>
      <c r="G59" s="18">
        <f t="shared" si="21"/>
        <v>32.132202606269999</v>
      </c>
      <c r="H59" s="18">
        <f t="shared" si="21"/>
        <v>29.333037060479999</v>
      </c>
      <c r="I59" s="18">
        <f t="shared" si="21"/>
        <v>26.89101761581</v>
      </c>
      <c r="J59" s="18">
        <f t="shared" si="21"/>
        <v>24.73767998968</v>
      </c>
      <c r="K59" s="18">
        <f t="shared" si="21"/>
        <v>21.41211727356</v>
      </c>
      <c r="L59" s="18">
        <f t="shared" si="21"/>
        <v>16.843162048780002</v>
      </c>
      <c r="M59" s="18">
        <f t="shared" si="21"/>
        <v>13.49809605301</v>
      </c>
    </row>
    <row r="60" spans="1:35" s="6" customFormat="1" outlineLevel="3" collapsed="1" x14ac:dyDescent="0.2">
      <c r="A60" s="26" t="s">
        <v>12</v>
      </c>
      <c r="B60" s="8">
        <f t="shared" ref="B60:M60" si="22">SUM(B61:B61)</f>
        <v>2.2957000000000001E-4</v>
      </c>
      <c r="C60" s="8">
        <f t="shared" si="22"/>
        <v>2.2957000000000001E-4</v>
      </c>
      <c r="D60" s="8">
        <f t="shared" si="22"/>
        <v>0</v>
      </c>
      <c r="E60" s="8">
        <f t="shared" si="22"/>
        <v>0</v>
      </c>
      <c r="F60" s="8">
        <f t="shared" si="22"/>
        <v>0</v>
      </c>
      <c r="G60" s="8">
        <f t="shared" si="22"/>
        <v>0</v>
      </c>
      <c r="H60" s="8">
        <f t="shared" si="22"/>
        <v>0</v>
      </c>
      <c r="I60" s="8">
        <f t="shared" si="22"/>
        <v>0</v>
      </c>
      <c r="J60" s="8">
        <f t="shared" si="22"/>
        <v>0</v>
      </c>
      <c r="K60" s="8">
        <f t="shared" si="22"/>
        <v>0</v>
      </c>
      <c r="L60" s="8">
        <f t="shared" si="22"/>
        <v>0</v>
      </c>
      <c r="M60" s="8">
        <f t="shared" si="22"/>
        <v>0</v>
      </c>
    </row>
    <row r="61" spans="1:35" s="6" customFormat="1" hidden="1" outlineLevel="4" x14ac:dyDescent="0.2">
      <c r="A61" s="10" t="s">
        <v>0</v>
      </c>
      <c r="B61" s="8">
        <v>2.2957000000000001E-4</v>
      </c>
      <c r="C61" s="8">
        <v>2.2957000000000001E-4</v>
      </c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35" s="6" customFormat="1" outlineLevel="3" collapsed="1" x14ac:dyDescent="0.2">
      <c r="A62" s="26" t="s">
        <v>13</v>
      </c>
      <c r="B62" s="8">
        <f t="shared" ref="B62:M62" si="23">SUM(B63:B63)</f>
        <v>9.0081178770000006E-2</v>
      </c>
      <c r="C62" s="8">
        <f t="shared" si="23"/>
        <v>8.346855265E-2</v>
      </c>
      <c r="D62" s="8">
        <f t="shared" si="23"/>
        <v>7.6862745080000003E-2</v>
      </c>
      <c r="E62" s="8">
        <f t="shared" si="23"/>
        <v>7.0243300420000002E-2</v>
      </c>
      <c r="F62" s="8">
        <f t="shared" si="23"/>
        <v>6.3630674289999994E-2</v>
      </c>
      <c r="G62" s="8">
        <f t="shared" si="23"/>
        <v>5.7018048170000002E-2</v>
      </c>
      <c r="H62" s="8">
        <f t="shared" si="23"/>
        <v>5.0412240580000003E-2</v>
      </c>
      <c r="I62" s="8">
        <f t="shared" si="23"/>
        <v>4.3792795910000001E-2</v>
      </c>
      <c r="J62" s="8">
        <f t="shared" si="23"/>
        <v>3.7180169780000001E-2</v>
      </c>
      <c r="K62" s="8">
        <f t="shared" si="23"/>
        <v>3.0567543660000002E-2</v>
      </c>
      <c r="L62" s="8">
        <f t="shared" si="23"/>
        <v>2.3961736080000001E-2</v>
      </c>
      <c r="M62" s="8">
        <f t="shared" si="23"/>
        <v>1.7342291409999998E-2</v>
      </c>
    </row>
    <row r="63" spans="1:35" s="6" customFormat="1" hidden="1" outlineLevel="4" x14ac:dyDescent="0.2">
      <c r="A63" s="10" t="s">
        <v>0</v>
      </c>
      <c r="B63" s="8">
        <v>9.0081178770000006E-2</v>
      </c>
      <c r="C63" s="8">
        <v>8.346855265E-2</v>
      </c>
      <c r="D63" s="8">
        <v>7.6862745080000003E-2</v>
      </c>
      <c r="E63" s="8">
        <v>7.0243300420000002E-2</v>
      </c>
      <c r="F63" s="8">
        <v>6.3630674289999994E-2</v>
      </c>
      <c r="G63" s="8">
        <v>5.7018048170000002E-2</v>
      </c>
      <c r="H63" s="8">
        <v>5.0412240580000003E-2</v>
      </c>
      <c r="I63" s="8">
        <v>4.3792795910000001E-2</v>
      </c>
      <c r="J63" s="8">
        <v>3.7180169780000001E-2</v>
      </c>
      <c r="K63" s="8">
        <v>3.0567543660000002E-2</v>
      </c>
      <c r="L63" s="8">
        <v>2.3961736080000001E-2</v>
      </c>
      <c r="M63" s="8">
        <v>1.7342291409999998E-2</v>
      </c>
    </row>
    <row r="64" spans="1:35" s="6" customFormat="1" outlineLevel="3" collapsed="1" x14ac:dyDescent="0.2">
      <c r="A64" s="9" t="s">
        <v>14</v>
      </c>
      <c r="B64" s="8">
        <f t="shared" ref="B64:M64" si="24">SUM(B65:B67)</f>
        <v>60.259264453749999</v>
      </c>
      <c r="C64" s="8">
        <f t="shared" si="24"/>
        <v>52.446495441250001</v>
      </c>
      <c r="D64" s="8">
        <f t="shared" si="24"/>
        <v>45.114818766699997</v>
      </c>
      <c r="E64" s="8">
        <f t="shared" si="24"/>
        <v>39.2334408165</v>
      </c>
      <c r="F64" s="8">
        <f t="shared" si="24"/>
        <v>33.904034356300002</v>
      </c>
      <c r="G64" s="8">
        <f t="shared" si="24"/>
        <v>32.075184558099998</v>
      </c>
      <c r="H64" s="8">
        <f t="shared" si="24"/>
        <v>29.282624819900001</v>
      </c>
      <c r="I64" s="8">
        <f t="shared" si="24"/>
        <v>26.847224819899999</v>
      </c>
      <c r="J64" s="8">
        <f t="shared" si="24"/>
        <v>24.700499819899999</v>
      </c>
      <c r="K64" s="8">
        <f t="shared" si="24"/>
        <v>21.381549729900001</v>
      </c>
      <c r="L64" s="8">
        <f t="shared" si="24"/>
        <v>16.819200312700001</v>
      </c>
      <c r="M64" s="8">
        <f t="shared" si="24"/>
        <v>13.480753761600001</v>
      </c>
    </row>
    <row r="65" spans="1:13" s="6" customFormat="1" hidden="1" outlineLevel="4" x14ac:dyDescent="0.2">
      <c r="A65" s="10" t="s">
        <v>1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s="6" customFormat="1" hidden="1" outlineLevel="4" x14ac:dyDescent="0.2">
      <c r="A66" s="10" t="s">
        <v>0</v>
      </c>
      <c r="B66" s="8">
        <v>60.158549152799999</v>
      </c>
      <c r="C66" s="8">
        <v>52.446495441250001</v>
      </c>
      <c r="D66" s="8">
        <v>45.114818766699997</v>
      </c>
      <c r="E66" s="8">
        <v>39.2334408165</v>
      </c>
      <c r="F66" s="8">
        <v>33.904034356300002</v>
      </c>
      <c r="G66" s="8">
        <v>32.075184558099998</v>
      </c>
      <c r="H66" s="8">
        <v>29.282624819900001</v>
      </c>
      <c r="I66" s="8">
        <v>26.847224819899999</v>
      </c>
      <c r="J66" s="8">
        <v>24.700499819899999</v>
      </c>
      <c r="K66" s="8">
        <v>21.381549729900001</v>
      </c>
      <c r="L66" s="8">
        <v>16.819200312700001</v>
      </c>
      <c r="M66" s="8">
        <v>13.480753761600001</v>
      </c>
    </row>
    <row r="67" spans="1:13" s="6" customFormat="1" hidden="1" outlineLevel="4" x14ac:dyDescent="0.2">
      <c r="A67" s="10" t="s">
        <v>2</v>
      </c>
      <c r="B67" s="8">
        <v>0.10071530095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s="19" customFormat="1" outlineLevel="2" x14ac:dyDescent="0.2">
      <c r="A68" s="25" t="s">
        <v>15</v>
      </c>
      <c r="B68" s="18">
        <f t="shared" ref="B68:M68" si="25">B69+B71</f>
        <v>60.246318265710002</v>
      </c>
      <c r="C68" s="18">
        <f t="shared" si="25"/>
        <v>50.39227265833</v>
      </c>
      <c r="D68" s="18">
        <f t="shared" si="25"/>
        <v>42.099308640880004</v>
      </c>
      <c r="E68" s="18">
        <f t="shared" si="25"/>
        <v>60.889926522480003</v>
      </c>
      <c r="F68" s="18">
        <f t="shared" si="25"/>
        <v>18.573253522480002</v>
      </c>
      <c r="G68" s="18">
        <f t="shared" si="25"/>
        <v>27.337088522480002</v>
      </c>
      <c r="H68" s="18">
        <f t="shared" si="25"/>
        <v>31.262932522480003</v>
      </c>
      <c r="I68" s="18">
        <f t="shared" si="25"/>
        <v>24.512932522480003</v>
      </c>
      <c r="J68" s="18">
        <f t="shared" si="25"/>
        <v>37.050053522479999</v>
      </c>
      <c r="K68" s="18">
        <f t="shared" si="25"/>
        <v>58.191050511589999</v>
      </c>
      <c r="L68" s="18">
        <f t="shared" si="25"/>
        <v>45.030951522480002</v>
      </c>
      <c r="M68" s="18">
        <f t="shared" si="25"/>
        <v>17.980116522480003</v>
      </c>
    </row>
    <row r="69" spans="1:13" s="6" customFormat="1" outlineLevel="3" collapsed="1" x14ac:dyDescent="0.2">
      <c r="A69" s="26" t="s">
        <v>13</v>
      </c>
      <c r="B69" s="8">
        <f t="shared" ref="B69:M69" si="26">SUM(B70:B70)</f>
        <v>0.13225252248</v>
      </c>
      <c r="C69" s="8">
        <f t="shared" si="26"/>
        <v>0.13225252248</v>
      </c>
      <c r="D69" s="8">
        <f t="shared" si="26"/>
        <v>0.13225252248</v>
      </c>
      <c r="E69" s="8">
        <f t="shared" si="26"/>
        <v>0.13225252248</v>
      </c>
      <c r="F69" s="8">
        <f t="shared" si="26"/>
        <v>0.13225252248</v>
      </c>
      <c r="G69" s="8">
        <f t="shared" si="26"/>
        <v>0.13225252248</v>
      </c>
      <c r="H69" s="8">
        <f t="shared" si="26"/>
        <v>0.13225252248</v>
      </c>
      <c r="I69" s="8">
        <f t="shared" si="26"/>
        <v>0.13225252248</v>
      </c>
      <c r="J69" s="8">
        <f t="shared" si="26"/>
        <v>0.13225252248</v>
      </c>
      <c r="K69" s="8">
        <f t="shared" si="26"/>
        <v>0.13225252248</v>
      </c>
      <c r="L69" s="8">
        <f t="shared" si="26"/>
        <v>0.13225252248</v>
      </c>
      <c r="M69" s="8">
        <f t="shared" si="26"/>
        <v>0.13225252248</v>
      </c>
    </row>
    <row r="70" spans="1:13" s="6" customFormat="1" hidden="1" outlineLevel="4" x14ac:dyDescent="0.2">
      <c r="A70" s="27" t="s">
        <v>0</v>
      </c>
      <c r="B70" s="8">
        <v>0.13225252248</v>
      </c>
      <c r="C70" s="8">
        <v>0.13225252248</v>
      </c>
      <c r="D70" s="8">
        <v>0.13225252248</v>
      </c>
      <c r="E70" s="8">
        <v>0.13225252248</v>
      </c>
      <c r="F70" s="8">
        <v>0.13225252248</v>
      </c>
      <c r="G70" s="8">
        <v>0.13225252248</v>
      </c>
      <c r="H70" s="8">
        <v>0.13225252248</v>
      </c>
      <c r="I70" s="8">
        <v>0.13225252248</v>
      </c>
      <c r="J70" s="8">
        <v>0.13225252248</v>
      </c>
      <c r="K70" s="8">
        <v>0.13225252248</v>
      </c>
      <c r="L70" s="8">
        <v>0.13225252248</v>
      </c>
      <c r="M70" s="8">
        <v>0.13225252248</v>
      </c>
    </row>
    <row r="71" spans="1:13" s="6" customFormat="1" outlineLevel="3" collapsed="1" x14ac:dyDescent="0.2">
      <c r="A71" s="9" t="s">
        <v>14</v>
      </c>
      <c r="B71" s="8">
        <f t="shared" ref="B71:M71" si="27">SUM(B72:B74)</f>
        <v>60.11406574323</v>
      </c>
      <c r="C71" s="8">
        <f t="shared" si="27"/>
        <v>50.260020135849999</v>
      </c>
      <c r="D71" s="8">
        <f t="shared" si="27"/>
        <v>41.967056118400002</v>
      </c>
      <c r="E71" s="8">
        <f t="shared" si="27"/>
        <v>60.757674000000002</v>
      </c>
      <c r="F71" s="8">
        <f t="shared" si="27"/>
        <v>18.441001</v>
      </c>
      <c r="G71" s="8">
        <f t="shared" si="27"/>
        <v>27.204836</v>
      </c>
      <c r="H71" s="8">
        <f t="shared" si="27"/>
        <v>31.130680000000002</v>
      </c>
      <c r="I71" s="8">
        <f t="shared" si="27"/>
        <v>24.380680000000002</v>
      </c>
      <c r="J71" s="8">
        <f t="shared" si="27"/>
        <v>36.917800999999997</v>
      </c>
      <c r="K71" s="8">
        <f t="shared" si="27"/>
        <v>58.058797989109998</v>
      </c>
      <c r="L71" s="8">
        <f t="shared" si="27"/>
        <v>44.898699000000001</v>
      </c>
      <c r="M71" s="8">
        <f t="shared" si="27"/>
        <v>17.847864000000001</v>
      </c>
    </row>
    <row r="72" spans="1:13" s="6" customFormat="1" hidden="1" outlineLevel="4" x14ac:dyDescent="0.2">
      <c r="A72" s="10" t="s">
        <v>1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13" s="6" customFormat="1" hidden="1" outlineLevel="4" x14ac:dyDescent="0.2">
      <c r="A73" s="10" t="s">
        <v>0</v>
      </c>
      <c r="B73" s="8">
        <v>54.518771245750003</v>
      </c>
      <c r="C73" s="8">
        <v>50.260020135849999</v>
      </c>
      <c r="D73" s="8">
        <v>41.967056118400002</v>
      </c>
      <c r="E73" s="8">
        <v>60.757674000000002</v>
      </c>
      <c r="F73" s="8">
        <v>18.441001</v>
      </c>
      <c r="G73" s="8">
        <v>27.204836</v>
      </c>
      <c r="H73" s="8">
        <v>31.130680000000002</v>
      </c>
      <c r="I73" s="8">
        <v>24.380680000000002</v>
      </c>
      <c r="J73" s="8">
        <v>36.917800999999997</v>
      </c>
      <c r="K73" s="8">
        <v>58.058797989109998</v>
      </c>
      <c r="L73" s="8">
        <v>44.898699000000001</v>
      </c>
      <c r="M73" s="8">
        <v>17.847864000000001</v>
      </c>
    </row>
    <row r="74" spans="1:13" s="6" customFormat="1" hidden="1" outlineLevel="4" x14ac:dyDescent="0.2">
      <c r="A74" s="10" t="s">
        <v>2</v>
      </c>
      <c r="B74" s="8">
        <v>5.5952944974800003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s="15" customFormat="1" outlineLevel="1" x14ac:dyDescent="0.2">
      <c r="A75" s="24" t="s">
        <v>16</v>
      </c>
      <c r="B75" s="16">
        <f t="shared" ref="B75:M75" si="28">B76+B94</f>
        <v>128.74198217079999</v>
      </c>
      <c r="C75" s="16">
        <f t="shared" si="28"/>
        <v>160.48048745208999</v>
      </c>
      <c r="D75" s="16">
        <f t="shared" si="28"/>
        <v>224.41778237084</v>
      </c>
      <c r="E75" s="16">
        <f t="shared" si="28"/>
        <v>146.54280646349</v>
      </c>
      <c r="F75" s="16">
        <f t="shared" si="28"/>
        <v>135.68923621311001</v>
      </c>
      <c r="G75" s="16">
        <f t="shared" si="28"/>
        <v>94.556391264550015</v>
      </c>
      <c r="H75" s="16">
        <f t="shared" si="28"/>
        <v>96.55648994933</v>
      </c>
      <c r="I75" s="16">
        <f t="shared" si="28"/>
        <v>67.917091956120004</v>
      </c>
      <c r="J75" s="16">
        <f t="shared" si="28"/>
        <v>79.735371043450002</v>
      </c>
      <c r="K75" s="16">
        <f t="shared" si="28"/>
        <v>90.730579726309998</v>
      </c>
      <c r="L75" s="16">
        <f t="shared" si="28"/>
        <v>65.023390805529999</v>
      </c>
      <c r="M75" s="16">
        <f t="shared" si="28"/>
        <v>87.352465995429995</v>
      </c>
    </row>
    <row r="76" spans="1:13" s="19" customFormat="1" outlineLevel="2" x14ac:dyDescent="0.2">
      <c r="A76" s="25" t="s">
        <v>11</v>
      </c>
      <c r="B76" s="18">
        <f t="shared" ref="B76:M76" si="29">B77+B82+B85+B90</f>
        <v>52.114574917550001</v>
      </c>
      <c r="C76" s="18">
        <f t="shared" si="29"/>
        <v>49.312606808640005</v>
      </c>
      <c r="D76" s="18">
        <f t="shared" si="29"/>
        <v>45.317975461959996</v>
      </c>
      <c r="E76" s="18">
        <f t="shared" si="29"/>
        <v>38.591982482230001</v>
      </c>
      <c r="F76" s="18">
        <f t="shared" si="29"/>
        <v>31.261109710580001</v>
      </c>
      <c r="G76" s="18">
        <f t="shared" si="29"/>
        <v>25.207908202590005</v>
      </c>
      <c r="H76" s="18">
        <f t="shared" si="29"/>
        <v>21.502355347590001</v>
      </c>
      <c r="I76" s="18">
        <f t="shared" si="29"/>
        <v>16.26794764485</v>
      </c>
      <c r="J76" s="18">
        <f t="shared" si="29"/>
        <v>15.243199397709999</v>
      </c>
      <c r="K76" s="18">
        <f t="shared" si="29"/>
        <v>12.11442634014</v>
      </c>
      <c r="L76" s="18">
        <f t="shared" si="29"/>
        <v>9.4456813578300007</v>
      </c>
      <c r="M76" s="18">
        <f t="shared" si="29"/>
        <v>4.8711104254100004</v>
      </c>
    </row>
    <row r="77" spans="1:13" s="6" customFormat="1" outlineLevel="3" collapsed="1" x14ac:dyDescent="0.2">
      <c r="A77" s="26" t="s">
        <v>12</v>
      </c>
      <c r="B77" s="8">
        <f t="shared" ref="B77:M77" si="30">SUM(B78:B81)</f>
        <v>0.45444831215000003</v>
      </c>
      <c r="C77" s="8">
        <f t="shared" si="30"/>
        <v>0.40983959007000004</v>
      </c>
      <c r="D77" s="8">
        <f t="shared" si="30"/>
        <v>9.4494500049999999E-2</v>
      </c>
      <c r="E77" s="8">
        <f t="shared" si="30"/>
        <v>8.8821500049999988E-2</v>
      </c>
      <c r="F77" s="8">
        <f t="shared" si="30"/>
        <v>8.10860001E-2</v>
      </c>
      <c r="G77" s="8">
        <f t="shared" si="30"/>
        <v>8.10860001E-2</v>
      </c>
      <c r="H77" s="8">
        <f t="shared" si="30"/>
        <v>8.1079500099999993E-2</v>
      </c>
      <c r="I77" s="8">
        <f t="shared" si="30"/>
        <v>7.8150450099999991E-2</v>
      </c>
      <c r="J77" s="8">
        <f t="shared" si="30"/>
        <v>7.7683500099999997E-2</v>
      </c>
      <c r="K77" s="8">
        <f t="shared" si="30"/>
        <v>7.6860000040000001E-2</v>
      </c>
      <c r="L77" s="8">
        <f t="shared" si="30"/>
        <v>7.6860000040000001E-2</v>
      </c>
      <c r="M77" s="8">
        <f t="shared" si="30"/>
        <v>7.6860000040000001E-2</v>
      </c>
    </row>
    <row r="78" spans="1:13" s="6" customFormat="1" hidden="1" outlineLevel="4" x14ac:dyDescent="0.2">
      <c r="A78" s="10" t="s">
        <v>1</v>
      </c>
      <c r="B78" s="8">
        <v>8.6694600000000004E-3</v>
      </c>
      <c r="C78" s="8">
        <v>8.7282360000000003E-3</v>
      </c>
      <c r="D78" s="8">
        <v>8.9280000000000002E-3</v>
      </c>
      <c r="E78" s="8">
        <v>3.7200000000000002E-3</v>
      </c>
      <c r="F78" s="8">
        <v>3.3960000000000001E-3</v>
      </c>
      <c r="G78" s="8">
        <v>3.3960000000000001E-3</v>
      </c>
      <c r="H78" s="8">
        <v>3.3960000000000001E-3</v>
      </c>
      <c r="I78" s="8">
        <v>4.6694999999999999E-4</v>
      </c>
      <c r="J78" s="8"/>
      <c r="K78" s="8"/>
      <c r="L78" s="8"/>
      <c r="M78" s="8"/>
    </row>
    <row r="79" spans="1:13" s="6" customFormat="1" hidden="1" outlineLevel="4" x14ac:dyDescent="0.2">
      <c r="A79" s="10" t="s">
        <v>3</v>
      </c>
      <c r="B79" s="8">
        <v>6.2445600000000001E-4</v>
      </c>
      <c r="C79" s="8">
        <v>6.2868959999999997E-4</v>
      </c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1:13" s="6" customFormat="1" hidden="1" outlineLevel="4" x14ac:dyDescent="0.2">
      <c r="A80" s="10" t="s">
        <v>0</v>
      </c>
      <c r="B80" s="8">
        <v>3.5054999999999999E-3</v>
      </c>
      <c r="C80" s="8">
        <v>3.506E-3</v>
      </c>
      <c r="D80" s="8">
        <v>6.4999999999999996E-6</v>
      </c>
      <c r="E80" s="8">
        <v>6.4999999999999996E-6</v>
      </c>
      <c r="F80" s="8">
        <v>6.4999999999999996E-6</v>
      </c>
      <c r="G80" s="8">
        <v>6.4999999999999996E-6</v>
      </c>
      <c r="H80" s="8"/>
      <c r="I80" s="8"/>
      <c r="J80" s="8"/>
      <c r="K80" s="8"/>
      <c r="L80" s="8"/>
      <c r="M80" s="8"/>
    </row>
    <row r="81" spans="1:13" s="6" customFormat="1" hidden="1" outlineLevel="4" x14ac:dyDescent="0.2">
      <c r="A81" s="10" t="s">
        <v>2</v>
      </c>
      <c r="B81" s="8">
        <v>0.44164889615000003</v>
      </c>
      <c r="C81" s="8">
        <v>0.39697666447000002</v>
      </c>
      <c r="D81" s="8">
        <v>8.5560000050000001E-2</v>
      </c>
      <c r="E81" s="8">
        <v>8.5095000049999994E-2</v>
      </c>
      <c r="F81" s="8">
        <v>7.7683500099999997E-2</v>
      </c>
      <c r="G81" s="8">
        <v>7.7683500099999997E-2</v>
      </c>
      <c r="H81" s="8">
        <v>7.7683500099999997E-2</v>
      </c>
      <c r="I81" s="8">
        <v>7.7683500099999997E-2</v>
      </c>
      <c r="J81" s="8">
        <v>7.7683500099999997E-2</v>
      </c>
      <c r="K81" s="8">
        <v>7.6860000040000001E-2</v>
      </c>
      <c r="L81" s="8">
        <v>7.6860000040000001E-2</v>
      </c>
      <c r="M81" s="8">
        <v>7.6860000040000001E-2</v>
      </c>
    </row>
    <row r="82" spans="1:13" s="6" customFormat="1" outlineLevel="3" collapsed="1" x14ac:dyDescent="0.2">
      <c r="A82" s="26" t="s">
        <v>17</v>
      </c>
      <c r="B82" s="8">
        <f t="shared" ref="B82:M82" si="31">SUM(B83:B84)</f>
        <v>41.302884812889999</v>
      </c>
      <c r="C82" s="8">
        <f t="shared" si="31"/>
        <v>38.966019838310004</v>
      </c>
      <c r="D82" s="8">
        <f t="shared" si="31"/>
        <v>35.929104162809999</v>
      </c>
      <c r="E82" s="8">
        <f t="shared" si="31"/>
        <v>30.944143269830001</v>
      </c>
      <c r="F82" s="8">
        <f t="shared" si="31"/>
        <v>25.1059550626</v>
      </c>
      <c r="G82" s="8">
        <f t="shared" si="31"/>
        <v>19.779050470800001</v>
      </c>
      <c r="H82" s="8">
        <f t="shared" si="31"/>
        <v>16.77467746288</v>
      </c>
      <c r="I82" s="8">
        <f t="shared" si="31"/>
        <v>12.23927392341</v>
      </c>
      <c r="J82" s="8">
        <f t="shared" si="31"/>
        <v>12.2215639644</v>
      </c>
      <c r="K82" s="8">
        <f t="shared" si="31"/>
        <v>9.4823050037899996</v>
      </c>
      <c r="L82" s="8">
        <f t="shared" si="31"/>
        <v>6.3848050025500003</v>
      </c>
      <c r="M82" s="8">
        <f t="shared" si="31"/>
        <v>2.03084000081</v>
      </c>
    </row>
    <row r="83" spans="1:13" s="6" customFormat="1" hidden="1" outlineLevel="4" x14ac:dyDescent="0.2">
      <c r="A83" s="10" t="s">
        <v>1</v>
      </c>
      <c r="B83" s="8">
        <v>6.3884157411100002</v>
      </c>
      <c r="C83" s="8">
        <v>6.1473300845100001</v>
      </c>
      <c r="D83" s="8">
        <v>5.97540103535</v>
      </c>
      <c r="E83" s="8">
        <v>5.2530770869900003</v>
      </c>
      <c r="F83" s="8">
        <v>4.5670792676399996</v>
      </c>
      <c r="G83" s="8">
        <v>2.1307465846000002</v>
      </c>
      <c r="H83" s="8">
        <v>1.99330444366</v>
      </c>
      <c r="I83" s="8">
        <v>1.87270090993</v>
      </c>
      <c r="J83" s="8">
        <v>1.85499095092</v>
      </c>
      <c r="K83" s="8"/>
      <c r="L83" s="8"/>
      <c r="M83" s="8"/>
    </row>
    <row r="84" spans="1:13" s="6" customFormat="1" hidden="1" outlineLevel="4" x14ac:dyDescent="0.2">
      <c r="A84" s="10" t="s">
        <v>2</v>
      </c>
      <c r="B84" s="8">
        <v>34.914469071779997</v>
      </c>
      <c r="C84" s="8">
        <v>32.818689753800001</v>
      </c>
      <c r="D84" s="8">
        <v>29.953703127459999</v>
      </c>
      <c r="E84" s="8">
        <v>25.69106618284</v>
      </c>
      <c r="F84" s="8">
        <v>20.538875794959999</v>
      </c>
      <c r="G84" s="8">
        <v>17.648303886200001</v>
      </c>
      <c r="H84" s="8">
        <v>14.78137301922</v>
      </c>
      <c r="I84" s="8">
        <v>10.36657301348</v>
      </c>
      <c r="J84" s="8">
        <v>10.36657301348</v>
      </c>
      <c r="K84" s="8">
        <v>9.4823050037899996</v>
      </c>
      <c r="L84" s="8">
        <v>6.3848050025500003</v>
      </c>
      <c r="M84" s="8">
        <v>2.03084000081</v>
      </c>
    </row>
    <row r="85" spans="1:13" s="6" customFormat="1" outlineLevel="3" collapsed="1" x14ac:dyDescent="0.2">
      <c r="A85" s="26" t="s">
        <v>18</v>
      </c>
      <c r="B85" s="8">
        <f t="shared" ref="B85:M85" si="32">SUM(B86:B89)</f>
        <v>0.38091235262000001</v>
      </c>
      <c r="C85" s="8">
        <f t="shared" si="32"/>
        <v>0.34727665217000003</v>
      </c>
      <c r="D85" s="8">
        <f t="shared" si="32"/>
        <v>0.31009444851000001</v>
      </c>
      <c r="E85" s="8">
        <f t="shared" si="32"/>
        <v>0.3400636132</v>
      </c>
      <c r="F85" s="8">
        <f t="shared" si="32"/>
        <v>0.2705731341</v>
      </c>
      <c r="G85" s="8">
        <f t="shared" si="32"/>
        <v>0.22212842799999999</v>
      </c>
      <c r="H85" s="8">
        <f t="shared" si="32"/>
        <v>0.17297964088000001</v>
      </c>
      <c r="I85" s="8">
        <f t="shared" si="32"/>
        <v>0.12354992431</v>
      </c>
      <c r="J85" s="8">
        <f t="shared" si="32"/>
        <v>7.4253528410000005E-2</v>
      </c>
      <c r="K85" s="8">
        <f t="shared" si="32"/>
        <v>3.0420171829999999E-2</v>
      </c>
      <c r="L85" s="8">
        <f t="shared" si="32"/>
        <v>3.0671576480000001E-2</v>
      </c>
      <c r="M85" s="8">
        <f t="shared" si="32"/>
        <v>2.380261484E-2</v>
      </c>
    </row>
    <row r="86" spans="1:13" s="6" customFormat="1" hidden="1" outlineLevel="4" x14ac:dyDescent="0.2">
      <c r="A86" s="10" t="s">
        <v>4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s="6" customFormat="1" hidden="1" outlineLevel="4" x14ac:dyDescent="0.2">
      <c r="A87" s="10" t="s">
        <v>1</v>
      </c>
      <c r="B87" s="8">
        <v>0.29512709707000001</v>
      </c>
      <c r="C87" s="8">
        <v>0.26791255906</v>
      </c>
      <c r="D87" s="8">
        <v>0.23357406753000001</v>
      </c>
      <c r="E87" s="8">
        <v>0.27023610829</v>
      </c>
      <c r="F87" s="8">
        <v>0.21236603988</v>
      </c>
      <c r="G87" s="8">
        <v>0.16897118059999999</v>
      </c>
      <c r="H87" s="8">
        <v>0.12605309121</v>
      </c>
      <c r="I87" s="8">
        <v>8.3133554740000004E-2</v>
      </c>
      <c r="J87" s="8">
        <v>4.0214741980000003E-2</v>
      </c>
      <c r="K87" s="8">
        <v>3.0521971299999999E-3</v>
      </c>
      <c r="L87" s="8">
        <v>9.5515368500000003E-3</v>
      </c>
      <c r="M87" s="8">
        <v>9.0545918499999999E-3</v>
      </c>
    </row>
    <row r="88" spans="1:13" s="6" customFormat="1" hidden="1" outlineLevel="4" x14ac:dyDescent="0.2">
      <c r="A88" s="10" t="s">
        <v>3</v>
      </c>
      <c r="B88" s="8">
        <v>8.5227641239999999E-2</v>
      </c>
      <c r="C88" s="8">
        <v>7.9364093110000006E-2</v>
      </c>
      <c r="D88" s="8">
        <v>7.6520380979999997E-2</v>
      </c>
      <c r="E88" s="8">
        <v>6.9827504910000004E-2</v>
      </c>
      <c r="F88" s="8">
        <v>5.8207094219999998E-2</v>
      </c>
      <c r="G88" s="8">
        <v>5.3157247400000003E-2</v>
      </c>
      <c r="H88" s="8">
        <v>4.6926549669999998E-2</v>
      </c>
      <c r="I88" s="8">
        <v>4.0416369569999999E-2</v>
      </c>
      <c r="J88" s="8">
        <v>3.4038786430000002E-2</v>
      </c>
      <c r="K88" s="8">
        <v>2.7367974699999999E-2</v>
      </c>
      <c r="L88" s="8">
        <v>2.112003963E-2</v>
      </c>
      <c r="M88" s="8">
        <v>1.474802299E-2</v>
      </c>
    </row>
    <row r="89" spans="1:13" s="6" customFormat="1" hidden="1" outlineLevel="4" x14ac:dyDescent="0.2">
      <c r="A89" s="10" t="s">
        <v>2</v>
      </c>
      <c r="B89" s="8">
        <v>5.5761430999999996E-4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s="6" customFormat="1" outlineLevel="3" collapsed="1" x14ac:dyDescent="0.2">
      <c r="A90" s="26" t="s">
        <v>19</v>
      </c>
      <c r="B90" s="8">
        <f t="shared" ref="B90:M90" si="33">SUM(B91:B93)</f>
        <v>9.9763294398899998</v>
      </c>
      <c r="C90" s="8">
        <f t="shared" si="33"/>
        <v>9.5894707280899993</v>
      </c>
      <c r="D90" s="8">
        <f t="shared" si="33"/>
        <v>8.98428235059</v>
      </c>
      <c r="E90" s="8">
        <f t="shared" si="33"/>
        <v>7.2189540991500003</v>
      </c>
      <c r="F90" s="8">
        <f t="shared" si="33"/>
        <v>5.8034955137799997</v>
      </c>
      <c r="G90" s="8">
        <f t="shared" si="33"/>
        <v>5.1256433036899995</v>
      </c>
      <c r="H90" s="8">
        <f t="shared" si="33"/>
        <v>4.4736187437299995</v>
      </c>
      <c r="I90" s="8">
        <f t="shared" si="33"/>
        <v>3.82697334703</v>
      </c>
      <c r="J90" s="8">
        <f t="shared" si="33"/>
        <v>2.8696984047999998</v>
      </c>
      <c r="K90" s="8">
        <f t="shared" si="33"/>
        <v>2.5248411644800002</v>
      </c>
      <c r="L90" s="8">
        <f t="shared" si="33"/>
        <v>2.95334477876</v>
      </c>
      <c r="M90" s="8">
        <f t="shared" si="33"/>
        <v>2.7396078097199998</v>
      </c>
    </row>
    <row r="91" spans="1:13" s="6" customFormat="1" hidden="1" outlineLevel="4" x14ac:dyDescent="0.2">
      <c r="A91" s="10" t="s">
        <v>1</v>
      </c>
      <c r="B91" s="8">
        <v>1.99539765432</v>
      </c>
      <c r="C91" s="8">
        <v>2.02707961689</v>
      </c>
      <c r="D91" s="8">
        <v>2.2699922666300001</v>
      </c>
      <c r="E91" s="8">
        <v>1.9805783697599999</v>
      </c>
      <c r="F91" s="8">
        <v>1.8176031581800001</v>
      </c>
      <c r="G91" s="8">
        <v>1.68344757817</v>
      </c>
      <c r="H91" s="8">
        <v>1.5652831198099999</v>
      </c>
      <c r="I91" s="8">
        <v>1.4709507388500001</v>
      </c>
      <c r="J91" s="8">
        <v>1.02512207675</v>
      </c>
      <c r="K91" s="8">
        <v>0.90738114496</v>
      </c>
      <c r="L91" s="8">
        <v>0.67524914951000004</v>
      </c>
      <c r="M91" s="8">
        <v>0.60408544046000001</v>
      </c>
    </row>
    <row r="92" spans="1:13" s="6" customFormat="1" hidden="1" outlineLevel="4" x14ac:dyDescent="0.2">
      <c r="A92" s="10" t="s">
        <v>2</v>
      </c>
      <c r="B92" s="8">
        <v>4.5912646591000001</v>
      </c>
      <c r="C92" s="8">
        <v>4.6436551871400003</v>
      </c>
      <c r="D92" s="8">
        <v>4.66989131414</v>
      </c>
      <c r="E92" s="8">
        <v>4.34345804222</v>
      </c>
      <c r="F92" s="8">
        <v>3.3996790802699999</v>
      </c>
      <c r="G92" s="8">
        <v>2.85598245019</v>
      </c>
      <c r="H92" s="8">
        <v>2.3218601247500001</v>
      </c>
      <c r="I92" s="8">
        <v>1.77007155626</v>
      </c>
      <c r="J92" s="8">
        <v>1.25836305272</v>
      </c>
      <c r="K92" s="8">
        <v>0.95287853090999997</v>
      </c>
      <c r="L92" s="8">
        <v>0.72815169841000005</v>
      </c>
      <c r="M92" s="8">
        <v>0.59090629886000001</v>
      </c>
    </row>
    <row r="93" spans="1:13" s="6" customFormat="1" hidden="1" outlineLevel="4" x14ac:dyDescent="0.2">
      <c r="A93" s="10" t="s">
        <v>5</v>
      </c>
      <c r="B93" s="8">
        <v>3.38966712647</v>
      </c>
      <c r="C93" s="8">
        <v>2.9187359240599999</v>
      </c>
      <c r="D93" s="8">
        <v>2.0443987698199999</v>
      </c>
      <c r="E93" s="8">
        <v>0.89491768716999998</v>
      </c>
      <c r="F93" s="8">
        <v>0.58621327533000001</v>
      </c>
      <c r="G93" s="8">
        <v>0.58621327533000001</v>
      </c>
      <c r="H93" s="8">
        <v>0.58647549916999997</v>
      </c>
      <c r="I93" s="8">
        <v>0.58595105191999997</v>
      </c>
      <c r="J93" s="8">
        <v>0.58621327533000001</v>
      </c>
      <c r="K93" s="8">
        <v>0.66458148860999999</v>
      </c>
      <c r="L93" s="8">
        <v>1.54994393084</v>
      </c>
      <c r="M93" s="8">
        <v>1.5446160704</v>
      </c>
    </row>
    <row r="94" spans="1:13" s="19" customFormat="1" ht="15.75" customHeight="1" outlineLevel="2" x14ac:dyDescent="0.2">
      <c r="A94" s="25" t="s">
        <v>15</v>
      </c>
      <c r="B94" s="18">
        <f t="shared" ref="B94:M94" si="34">B95+B98+B103</f>
        <v>76.627407253249999</v>
      </c>
      <c r="C94" s="18">
        <f t="shared" si="34"/>
        <v>111.16788064344999</v>
      </c>
      <c r="D94" s="18">
        <f t="shared" si="34"/>
        <v>179.09980690888</v>
      </c>
      <c r="E94" s="18">
        <f t="shared" si="34"/>
        <v>107.95082398126</v>
      </c>
      <c r="F94" s="18">
        <f t="shared" si="34"/>
        <v>104.42812650253001</v>
      </c>
      <c r="G94" s="18">
        <f t="shared" si="34"/>
        <v>69.34848306196001</v>
      </c>
      <c r="H94" s="18">
        <f t="shared" si="34"/>
        <v>75.054134601740003</v>
      </c>
      <c r="I94" s="18">
        <f t="shared" si="34"/>
        <v>51.64914431127</v>
      </c>
      <c r="J94" s="18">
        <f t="shared" si="34"/>
        <v>64.492171645740001</v>
      </c>
      <c r="K94" s="18">
        <f t="shared" si="34"/>
        <v>78.616153386169998</v>
      </c>
      <c r="L94" s="18">
        <f t="shared" si="34"/>
        <v>55.577709447700002</v>
      </c>
      <c r="M94" s="18">
        <f t="shared" si="34"/>
        <v>82.48135557002</v>
      </c>
    </row>
    <row r="95" spans="1:13" s="6" customFormat="1" outlineLevel="3" collapsed="1" x14ac:dyDescent="0.2">
      <c r="A95" s="26" t="s">
        <v>17</v>
      </c>
      <c r="B95" s="8">
        <f t="shared" ref="B95:M95" si="35">SUM(B96:B97)</f>
        <v>35.904409110770004</v>
      </c>
      <c r="C95" s="8">
        <f t="shared" si="35"/>
        <v>51.110438175950001</v>
      </c>
      <c r="D95" s="8">
        <f t="shared" si="35"/>
        <v>75.747008712680014</v>
      </c>
      <c r="E95" s="8">
        <f t="shared" si="35"/>
        <v>50.055258838970005</v>
      </c>
      <c r="F95" s="8">
        <f t="shared" si="35"/>
        <v>75.260290065410004</v>
      </c>
      <c r="G95" s="8">
        <f t="shared" si="35"/>
        <v>40.304614142270005</v>
      </c>
      <c r="H95" s="8">
        <f t="shared" si="35"/>
        <v>48.59195785304</v>
      </c>
      <c r="I95" s="8">
        <f t="shared" si="35"/>
        <v>0.81799673151999996</v>
      </c>
      <c r="J95" s="8">
        <f t="shared" si="35"/>
        <v>42.450000055190003</v>
      </c>
      <c r="K95" s="8">
        <f t="shared" si="35"/>
        <v>42.000000016800001</v>
      </c>
      <c r="L95" s="8">
        <f t="shared" si="35"/>
        <v>42.000000016800001</v>
      </c>
      <c r="M95" s="8">
        <f t="shared" si="35"/>
        <v>56.000000022400002</v>
      </c>
    </row>
    <row r="96" spans="1:13" s="6" customFormat="1" hidden="1" outlineLevel="4" x14ac:dyDescent="0.2">
      <c r="A96" s="10" t="s">
        <v>1</v>
      </c>
      <c r="B96" s="8">
        <v>6.0104661242199997</v>
      </c>
      <c r="C96" s="8">
        <v>10.860077511769999</v>
      </c>
      <c r="D96" s="8">
        <v>10.98624168029</v>
      </c>
      <c r="E96" s="8">
        <v>8.85976181837</v>
      </c>
      <c r="F96" s="8">
        <v>37.962588016920002</v>
      </c>
      <c r="G96" s="8">
        <v>3.31195779418</v>
      </c>
      <c r="H96" s="8">
        <v>3.31195779418</v>
      </c>
      <c r="I96" s="8">
        <v>0.81799673151999996</v>
      </c>
      <c r="J96" s="8">
        <v>42.450000055190003</v>
      </c>
      <c r="K96" s="8"/>
      <c r="L96" s="8"/>
      <c r="M96" s="8"/>
    </row>
    <row r="97" spans="1:13" s="6" customFormat="1" hidden="1" outlineLevel="4" x14ac:dyDescent="0.2">
      <c r="A97" s="10" t="s">
        <v>2</v>
      </c>
      <c r="B97" s="8">
        <v>29.893942986550002</v>
      </c>
      <c r="C97" s="8">
        <v>40.25036066418</v>
      </c>
      <c r="D97" s="8">
        <v>64.760767032390007</v>
      </c>
      <c r="E97" s="8">
        <v>41.195497020600001</v>
      </c>
      <c r="F97" s="8">
        <v>37.297702048490002</v>
      </c>
      <c r="G97" s="8">
        <v>36.992656348090001</v>
      </c>
      <c r="H97" s="8">
        <v>45.280000058859997</v>
      </c>
      <c r="I97" s="8"/>
      <c r="J97" s="8"/>
      <c r="K97" s="8">
        <v>42.000000016800001</v>
      </c>
      <c r="L97" s="8">
        <v>42.000000016800001</v>
      </c>
      <c r="M97" s="8">
        <v>56.000000022400002</v>
      </c>
    </row>
    <row r="98" spans="1:13" s="6" customFormat="1" outlineLevel="3" collapsed="1" x14ac:dyDescent="0.2">
      <c r="A98" s="26" t="s">
        <v>18</v>
      </c>
      <c r="B98" s="8">
        <f t="shared" ref="B98:M98" si="36">SUM(B99:B102)</f>
        <v>2.5644913535500002</v>
      </c>
      <c r="C98" s="8">
        <f t="shared" si="36"/>
        <v>2.5817418513400003</v>
      </c>
      <c r="D98" s="8">
        <f t="shared" si="36"/>
        <v>2.7129857773600001</v>
      </c>
      <c r="E98" s="8">
        <f t="shared" si="36"/>
        <v>3.0564150136499997</v>
      </c>
      <c r="F98" s="8">
        <f t="shared" si="36"/>
        <v>2.90176866354</v>
      </c>
      <c r="G98" s="8">
        <f t="shared" si="36"/>
        <v>3.3384048493399998</v>
      </c>
      <c r="H98" s="8">
        <f t="shared" si="36"/>
        <v>3.3384048493399998</v>
      </c>
      <c r="I98" s="8">
        <f t="shared" si="36"/>
        <v>3.3384048493399998</v>
      </c>
      <c r="J98" s="8">
        <f t="shared" si="36"/>
        <v>3.3387565078600003</v>
      </c>
      <c r="K98" s="8">
        <f t="shared" si="36"/>
        <v>2.6637112536600003</v>
      </c>
      <c r="L98" s="8">
        <f t="shared" si="36"/>
        <v>2.1837112516400001</v>
      </c>
      <c r="M98" s="8">
        <f t="shared" si="36"/>
        <v>2.1837112516400001</v>
      </c>
    </row>
    <row r="99" spans="1:13" s="6" customFormat="1" hidden="1" outlineLevel="4" x14ac:dyDescent="0.2">
      <c r="A99" s="10" t="s">
        <v>4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1:13" s="6" customFormat="1" hidden="1" outlineLevel="4" x14ac:dyDescent="0.2">
      <c r="A100" s="10" t="s">
        <v>1</v>
      </c>
      <c r="B100" s="8">
        <v>1.3694495371199999</v>
      </c>
      <c r="C100" s="8">
        <v>1.3926329256800001</v>
      </c>
      <c r="D100" s="8">
        <v>1.4718283111399999</v>
      </c>
      <c r="E100" s="8">
        <v>1.43509395281</v>
      </c>
      <c r="F100" s="8">
        <v>1.2259572034599999</v>
      </c>
      <c r="G100" s="8">
        <v>1.2051205438399999</v>
      </c>
      <c r="H100" s="8">
        <v>1.2051205438399999</v>
      </c>
      <c r="I100" s="8">
        <v>1.2051205438399999</v>
      </c>
      <c r="J100" s="8">
        <v>1.20547220236</v>
      </c>
      <c r="K100" s="8">
        <v>0.55304127132000003</v>
      </c>
      <c r="L100" s="8">
        <v>7.3041269300000003E-2</v>
      </c>
      <c r="M100" s="8">
        <v>7.3041269300000003E-2</v>
      </c>
    </row>
    <row r="101" spans="1:13" s="6" customFormat="1" hidden="1" outlineLevel="4" x14ac:dyDescent="0.2">
      <c r="A101" s="10" t="s">
        <v>3</v>
      </c>
      <c r="B101" s="8">
        <v>1.1811014586799999</v>
      </c>
      <c r="C101" s="8">
        <v>1.18910892566</v>
      </c>
      <c r="D101" s="8">
        <v>1.24115746622</v>
      </c>
      <c r="E101" s="8">
        <v>1.6213210608399999</v>
      </c>
      <c r="F101" s="8">
        <v>1.67581146008</v>
      </c>
      <c r="G101" s="8">
        <v>2.1332843055000001</v>
      </c>
      <c r="H101" s="8">
        <v>2.1332843055000001</v>
      </c>
      <c r="I101" s="8">
        <v>2.1332843055000001</v>
      </c>
      <c r="J101" s="8">
        <v>2.1332843055000001</v>
      </c>
      <c r="K101" s="8">
        <v>2.1106699823400001</v>
      </c>
      <c r="L101" s="8">
        <v>2.1106699823400001</v>
      </c>
      <c r="M101" s="8">
        <v>2.1106699823400001</v>
      </c>
    </row>
    <row r="102" spans="1:13" s="6" customFormat="1" hidden="1" outlineLevel="4" x14ac:dyDescent="0.2">
      <c r="A102" s="10" t="s">
        <v>2</v>
      </c>
      <c r="B102" s="8">
        <v>1.394035775E-2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13" s="6" customFormat="1" outlineLevel="3" collapsed="1" x14ac:dyDescent="0.2">
      <c r="A103" s="26" t="s">
        <v>19</v>
      </c>
      <c r="B103" s="8">
        <f t="shared" ref="B103:M103" si="37">SUM(B104:B106)</f>
        <v>38.158506788929998</v>
      </c>
      <c r="C103" s="8">
        <f t="shared" si="37"/>
        <v>57.475700616159997</v>
      </c>
      <c r="D103" s="8">
        <f t="shared" si="37"/>
        <v>100.63981241883999</v>
      </c>
      <c r="E103" s="8">
        <f t="shared" si="37"/>
        <v>54.83915012864</v>
      </c>
      <c r="F103" s="8">
        <f t="shared" si="37"/>
        <v>26.266067773579998</v>
      </c>
      <c r="G103" s="8">
        <f t="shared" si="37"/>
        <v>25.705464070350001</v>
      </c>
      <c r="H103" s="8">
        <f t="shared" si="37"/>
        <v>23.123771899360001</v>
      </c>
      <c r="I103" s="8">
        <f t="shared" si="37"/>
        <v>47.492742730410001</v>
      </c>
      <c r="J103" s="8">
        <f t="shared" si="37"/>
        <v>18.70341508269</v>
      </c>
      <c r="K103" s="8">
        <f t="shared" si="37"/>
        <v>33.952442115709999</v>
      </c>
      <c r="L103" s="8">
        <f t="shared" si="37"/>
        <v>11.39399817926</v>
      </c>
      <c r="M103" s="8">
        <f t="shared" si="37"/>
        <v>24.29764429598</v>
      </c>
    </row>
    <row r="104" spans="1:13" s="6" customFormat="1" hidden="1" outlineLevel="4" x14ac:dyDescent="0.2">
      <c r="A104" s="10" t="s">
        <v>1</v>
      </c>
      <c r="B104" s="8">
        <v>7.7971468910199997</v>
      </c>
      <c r="C104" s="8">
        <v>9.2282521183299995</v>
      </c>
      <c r="D104" s="8">
        <v>33.24731380939</v>
      </c>
      <c r="E104" s="8">
        <v>11.964306392739999</v>
      </c>
      <c r="F104" s="8">
        <v>10.514677296389999</v>
      </c>
      <c r="G104" s="8">
        <v>9.9144567958100005</v>
      </c>
      <c r="H104" s="8">
        <v>8.2293692706100003</v>
      </c>
      <c r="I104" s="8">
        <v>33.221503593960001</v>
      </c>
      <c r="J104" s="8">
        <v>6.9652264694600001</v>
      </c>
      <c r="K104" s="8">
        <v>25.05940014342</v>
      </c>
      <c r="L104" s="8">
        <v>4.8254801346500003</v>
      </c>
      <c r="M104" s="8">
        <v>21.01608014052</v>
      </c>
    </row>
    <row r="105" spans="1:13" s="6" customFormat="1" hidden="1" outlineLevel="4" x14ac:dyDescent="0.2">
      <c r="A105" s="10" t="s">
        <v>2</v>
      </c>
      <c r="B105" s="8">
        <v>16.239046124769999</v>
      </c>
      <c r="C105" s="8">
        <v>17.323140290200001</v>
      </c>
      <c r="D105" s="8">
        <v>17.677101146590001</v>
      </c>
      <c r="E105" s="8">
        <v>18.017145004469999</v>
      </c>
      <c r="F105" s="8">
        <v>15.75139047719</v>
      </c>
      <c r="G105" s="8">
        <v>15.79100727454</v>
      </c>
      <c r="H105" s="8">
        <v>14.894402628750001</v>
      </c>
      <c r="I105" s="8">
        <v>14.271239136449999</v>
      </c>
      <c r="J105" s="8">
        <v>11.738188613229999</v>
      </c>
      <c r="K105" s="8">
        <v>8.8930419722899998</v>
      </c>
      <c r="L105" s="8">
        <v>6.5685180446100002</v>
      </c>
      <c r="M105" s="8">
        <v>3.2815641554599999</v>
      </c>
    </row>
    <row r="106" spans="1:13" s="6" customFormat="1" hidden="1" outlineLevel="4" x14ac:dyDescent="0.2">
      <c r="A106" s="10" t="s">
        <v>5</v>
      </c>
      <c r="B106" s="8">
        <v>14.12231377314</v>
      </c>
      <c r="C106" s="8">
        <v>30.924308207629998</v>
      </c>
      <c r="D106" s="8">
        <v>49.715397462859997</v>
      </c>
      <c r="E106" s="8">
        <v>24.857698731429998</v>
      </c>
      <c r="F106" s="8"/>
      <c r="G106" s="8"/>
      <c r="H106" s="8"/>
      <c r="I106" s="8"/>
      <c r="J106" s="8"/>
      <c r="K106" s="8"/>
      <c r="L106" s="8"/>
      <c r="M106" s="8"/>
    </row>
    <row r="109" spans="1:13" s="11" customFormat="1" x14ac:dyDescent="0.2">
      <c r="A109" s="12"/>
      <c r="B109" s="12">
        <v>2034</v>
      </c>
      <c r="C109" s="12">
        <v>2035</v>
      </c>
      <c r="D109" s="12">
        <v>2036</v>
      </c>
      <c r="E109" s="12">
        <v>2037</v>
      </c>
      <c r="F109" s="12">
        <v>2038</v>
      </c>
      <c r="G109" s="12">
        <v>2039</v>
      </c>
      <c r="H109" s="12">
        <v>2040</v>
      </c>
      <c r="I109" s="12">
        <v>2041</v>
      </c>
      <c r="J109" s="12">
        <v>2042</v>
      </c>
      <c r="K109" s="12">
        <v>2043</v>
      </c>
      <c r="L109" s="12">
        <v>2044</v>
      </c>
      <c r="M109" s="12">
        <v>2045</v>
      </c>
    </row>
    <row r="110" spans="1:13" s="14" customFormat="1" x14ac:dyDescent="0.2">
      <c r="A110" s="23" t="s">
        <v>9</v>
      </c>
      <c r="B110" s="13">
        <f t="shared" ref="B110:M110" si="38">B111+B128</f>
        <v>35.057215530139999</v>
      </c>
      <c r="C110" s="13">
        <f t="shared" si="38"/>
        <v>52.123411214979996</v>
      </c>
      <c r="D110" s="13">
        <f t="shared" si="38"/>
        <v>31.130914001800001</v>
      </c>
      <c r="E110" s="13">
        <f t="shared" si="38"/>
        <v>28.37793446845</v>
      </c>
      <c r="F110" s="13">
        <f t="shared" si="38"/>
        <v>26.242859513230002</v>
      </c>
      <c r="G110" s="13">
        <f t="shared" si="38"/>
        <v>23.7585088081</v>
      </c>
      <c r="H110" s="13">
        <f t="shared" si="38"/>
        <v>22.370932591439999</v>
      </c>
      <c r="I110" s="13">
        <f t="shared" si="38"/>
        <v>19.83731933756</v>
      </c>
      <c r="J110" s="13">
        <f t="shared" si="38"/>
        <v>18.940272333160003</v>
      </c>
      <c r="K110" s="13">
        <f t="shared" si="38"/>
        <v>18.049851137090002</v>
      </c>
      <c r="L110" s="13">
        <f t="shared" si="38"/>
        <v>17.158776097610001</v>
      </c>
      <c r="M110" s="13">
        <f t="shared" si="38"/>
        <v>16.287097171460001</v>
      </c>
    </row>
    <row r="111" spans="1:13" s="15" customFormat="1" outlineLevel="1" x14ac:dyDescent="0.2">
      <c r="A111" s="24" t="s">
        <v>10</v>
      </c>
      <c r="B111" s="16">
        <f t="shared" ref="B111:M111" si="39">B112+B121</f>
        <v>24.43888196696</v>
      </c>
      <c r="C111" s="16">
        <f t="shared" si="39"/>
        <v>23.426341927759999</v>
      </c>
      <c r="D111" s="16">
        <f t="shared" si="39"/>
        <v>22.55019532</v>
      </c>
      <c r="E111" s="16">
        <f t="shared" si="39"/>
        <v>21.679157752000002</v>
      </c>
      <c r="F111" s="16">
        <f t="shared" si="39"/>
        <v>20.808120184</v>
      </c>
      <c r="G111" s="16">
        <f t="shared" si="39"/>
        <v>19.937082616000001</v>
      </c>
      <c r="H111" s="16">
        <f t="shared" si="39"/>
        <v>19.066045047999999</v>
      </c>
      <c r="I111" s="16">
        <f t="shared" si="39"/>
        <v>18.195007480000001</v>
      </c>
      <c r="J111" s="16">
        <f t="shared" si="39"/>
        <v>17.323969912000003</v>
      </c>
      <c r="K111" s="16">
        <f t="shared" si="39"/>
        <v>16.452932344000001</v>
      </c>
      <c r="L111" s="16">
        <f t="shared" si="39"/>
        <v>15.581894776</v>
      </c>
      <c r="M111" s="16">
        <f t="shared" si="39"/>
        <v>14.710857208</v>
      </c>
    </row>
    <row r="112" spans="1:13" s="19" customFormat="1" outlineLevel="2" x14ac:dyDescent="0.2">
      <c r="A112" s="25" t="s">
        <v>11</v>
      </c>
      <c r="B112" s="18">
        <f t="shared" ref="B112:M112" si="40">B113+B115+B117</f>
        <v>12.20888544448</v>
      </c>
      <c r="C112" s="18">
        <f t="shared" si="40"/>
        <v>11.196345404780001</v>
      </c>
      <c r="D112" s="18">
        <f t="shared" si="40"/>
        <v>10.45245132</v>
      </c>
      <c r="E112" s="18">
        <f t="shared" si="40"/>
        <v>9.5814137519999996</v>
      </c>
      <c r="F112" s="18">
        <f t="shared" si="40"/>
        <v>8.7103761839999994</v>
      </c>
      <c r="G112" s="18">
        <f t="shared" si="40"/>
        <v>7.839338616</v>
      </c>
      <c r="H112" s="18">
        <f t="shared" si="40"/>
        <v>6.9683010479999998</v>
      </c>
      <c r="I112" s="18">
        <f t="shared" si="40"/>
        <v>6.0972634799999996</v>
      </c>
      <c r="J112" s="18">
        <f t="shared" si="40"/>
        <v>5.2262259120000003</v>
      </c>
      <c r="K112" s="18">
        <f t="shared" si="40"/>
        <v>4.3551883440000001</v>
      </c>
      <c r="L112" s="18">
        <f t="shared" si="40"/>
        <v>3.4841507759999999</v>
      </c>
      <c r="M112" s="18">
        <f t="shared" si="40"/>
        <v>2.6131132080000001</v>
      </c>
    </row>
    <row r="113" spans="1:13" s="6" customFormat="1" outlineLevel="3" collapsed="1" x14ac:dyDescent="0.2">
      <c r="A113" s="26" t="s">
        <v>12</v>
      </c>
      <c r="B113" s="8">
        <f t="shared" ref="B113:M113" si="41">SUM(B114:B114)</f>
        <v>0</v>
      </c>
      <c r="C113" s="8">
        <f t="shared" si="41"/>
        <v>0</v>
      </c>
      <c r="D113" s="8">
        <f t="shared" si="41"/>
        <v>0</v>
      </c>
      <c r="E113" s="8">
        <f t="shared" si="41"/>
        <v>0</v>
      </c>
      <c r="F113" s="8">
        <f t="shared" si="41"/>
        <v>0</v>
      </c>
      <c r="G113" s="8">
        <f t="shared" si="41"/>
        <v>0</v>
      </c>
      <c r="H113" s="8">
        <f t="shared" si="41"/>
        <v>0</v>
      </c>
      <c r="I113" s="8">
        <f t="shared" si="41"/>
        <v>0</v>
      </c>
      <c r="J113" s="8">
        <f t="shared" si="41"/>
        <v>0</v>
      </c>
      <c r="K113" s="8">
        <f t="shared" si="41"/>
        <v>0</v>
      </c>
      <c r="L113" s="8">
        <f t="shared" si="41"/>
        <v>0</v>
      </c>
      <c r="M113" s="8">
        <f t="shared" si="41"/>
        <v>0</v>
      </c>
    </row>
    <row r="114" spans="1:13" s="6" customFormat="1" hidden="1" outlineLevel="4" x14ac:dyDescent="0.2">
      <c r="A114" s="10" t="s">
        <v>0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1:13" s="6" customFormat="1" outlineLevel="3" collapsed="1" x14ac:dyDescent="0.2">
      <c r="A115" s="26" t="s">
        <v>13</v>
      </c>
      <c r="B115" s="8">
        <f t="shared" ref="B115:M115" si="42">SUM(B116:B116)</f>
        <v>1.072966528E-2</v>
      </c>
      <c r="C115" s="8">
        <f t="shared" si="42"/>
        <v>4.1170391799999996E-3</v>
      </c>
      <c r="D115" s="8">
        <f t="shared" si="42"/>
        <v>0</v>
      </c>
      <c r="E115" s="8">
        <f t="shared" si="42"/>
        <v>0</v>
      </c>
      <c r="F115" s="8">
        <f t="shared" si="42"/>
        <v>0</v>
      </c>
      <c r="G115" s="8">
        <f t="shared" si="42"/>
        <v>0</v>
      </c>
      <c r="H115" s="8">
        <f t="shared" si="42"/>
        <v>0</v>
      </c>
      <c r="I115" s="8">
        <f t="shared" si="42"/>
        <v>0</v>
      </c>
      <c r="J115" s="8">
        <f t="shared" si="42"/>
        <v>0</v>
      </c>
      <c r="K115" s="8">
        <f t="shared" si="42"/>
        <v>0</v>
      </c>
      <c r="L115" s="8">
        <f t="shared" si="42"/>
        <v>0</v>
      </c>
      <c r="M115" s="8">
        <f t="shared" si="42"/>
        <v>0</v>
      </c>
    </row>
    <row r="116" spans="1:13" s="6" customFormat="1" hidden="1" outlineLevel="4" x14ac:dyDescent="0.2">
      <c r="A116" s="10" t="s">
        <v>0</v>
      </c>
      <c r="B116" s="8">
        <v>1.072966528E-2</v>
      </c>
      <c r="C116" s="8">
        <v>4.1170391799999996E-3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13" s="6" customFormat="1" outlineLevel="3" collapsed="1" x14ac:dyDescent="0.2">
      <c r="A117" s="9" t="s">
        <v>14</v>
      </c>
      <c r="B117" s="8">
        <f t="shared" ref="B117:M117" si="43">SUM(B118:B120)</f>
        <v>12.1981557792</v>
      </c>
      <c r="C117" s="8">
        <f t="shared" si="43"/>
        <v>11.1922283656</v>
      </c>
      <c r="D117" s="8">
        <f t="shared" si="43"/>
        <v>10.45245132</v>
      </c>
      <c r="E117" s="8">
        <f t="shared" si="43"/>
        <v>9.5814137519999996</v>
      </c>
      <c r="F117" s="8">
        <f t="shared" si="43"/>
        <v>8.7103761839999994</v>
      </c>
      <c r="G117" s="8">
        <f t="shared" si="43"/>
        <v>7.839338616</v>
      </c>
      <c r="H117" s="8">
        <f t="shared" si="43"/>
        <v>6.9683010479999998</v>
      </c>
      <c r="I117" s="8">
        <f t="shared" si="43"/>
        <v>6.0972634799999996</v>
      </c>
      <c r="J117" s="8">
        <f t="shared" si="43"/>
        <v>5.2262259120000003</v>
      </c>
      <c r="K117" s="8">
        <f t="shared" si="43"/>
        <v>4.3551883440000001</v>
      </c>
      <c r="L117" s="8">
        <f t="shared" si="43"/>
        <v>3.4841507759999999</v>
      </c>
      <c r="M117" s="8">
        <f t="shared" si="43"/>
        <v>2.6131132080000001</v>
      </c>
    </row>
    <row r="118" spans="1:13" s="6" customFormat="1" hidden="1" outlineLevel="4" x14ac:dyDescent="0.2">
      <c r="A118" s="10" t="s">
        <v>1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1:13" s="6" customFormat="1" hidden="1" outlineLevel="4" x14ac:dyDescent="0.2">
      <c r="A119" s="10" t="s">
        <v>0</v>
      </c>
      <c r="B119" s="8">
        <v>12.1981557792</v>
      </c>
      <c r="C119" s="8">
        <v>11.1922283656</v>
      </c>
      <c r="D119" s="8">
        <v>10.45245132</v>
      </c>
      <c r="E119" s="8">
        <v>9.5814137519999996</v>
      </c>
      <c r="F119" s="8">
        <v>8.7103761839999994</v>
      </c>
      <c r="G119" s="8">
        <v>7.839338616</v>
      </c>
      <c r="H119" s="8">
        <v>6.9683010479999998</v>
      </c>
      <c r="I119" s="8">
        <v>6.0972634799999996</v>
      </c>
      <c r="J119" s="8">
        <v>5.2262259120000003</v>
      </c>
      <c r="K119" s="8">
        <v>4.3551883440000001</v>
      </c>
      <c r="L119" s="8">
        <v>3.4841507759999999</v>
      </c>
      <c r="M119" s="8">
        <v>2.6131132080000001</v>
      </c>
    </row>
    <row r="120" spans="1:13" s="6" customFormat="1" hidden="1" outlineLevel="4" x14ac:dyDescent="0.2">
      <c r="A120" s="10" t="s">
        <v>2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1:13" s="19" customFormat="1" outlineLevel="2" x14ac:dyDescent="0.2">
      <c r="A121" s="25" t="s">
        <v>15</v>
      </c>
      <c r="B121" s="18">
        <f t="shared" ref="B121:M121" si="44">B122+B124</f>
        <v>12.22999652248</v>
      </c>
      <c r="C121" s="18">
        <f t="shared" si="44"/>
        <v>12.229996522980001</v>
      </c>
      <c r="D121" s="18">
        <f t="shared" si="44"/>
        <v>12.097744</v>
      </c>
      <c r="E121" s="18">
        <f t="shared" si="44"/>
        <v>12.097744</v>
      </c>
      <c r="F121" s="18">
        <f t="shared" si="44"/>
        <v>12.097744</v>
      </c>
      <c r="G121" s="18">
        <f t="shared" si="44"/>
        <v>12.097744</v>
      </c>
      <c r="H121" s="18">
        <f t="shared" si="44"/>
        <v>12.097744</v>
      </c>
      <c r="I121" s="18">
        <f t="shared" si="44"/>
        <v>12.097744</v>
      </c>
      <c r="J121" s="18">
        <f t="shared" si="44"/>
        <v>12.097744</v>
      </c>
      <c r="K121" s="18">
        <f t="shared" si="44"/>
        <v>12.097744</v>
      </c>
      <c r="L121" s="18">
        <f t="shared" si="44"/>
        <v>12.097744</v>
      </c>
      <c r="M121" s="18">
        <f t="shared" si="44"/>
        <v>12.097744</v>
      </c>
    </row>
    <row r="122" spans="1:13" s="6" customFormat="1" outlineLevel="3" collapsed="1" x14ac:dyDescent="0.2">
      <c r="A122" s="26" t="s">
        <v>13</v>
      </c>
      <c r="B122" s="8">
        <f t="shared" ref="B122:M122" si="45">SUM(B123:B123)</f>
        <v>0.13225252248</v>
      </c>
      <c r="C122" s="8">
        <f t="shared" si="45"/>
        <v>0.13225252298000001</v>
      </c>
      <c r="D122" s="8">
        <f t="shared" si="45"/>
        <v>0</v>
      </c>
      <c r="E122" s="8">
        <f t="shared" si="45"/>
        <v>0</v>
      </c>
      <c r="F122" s="8">
        <f t="shared" si="45"/>
        <v>0</v>
      </c>
      <c r="G122" s="8">
        <f t="shared" si="45"/>
        <v>0</v>
      </c>
      <c r="H122" s="8">
        <f t="shared" si="45"/>
        <v>0</v>
      </c>
      <c r="I122" s="8">
        <f t="shared" si="45"/>
        <v>0</v>
      </c>
      <c r="J122" s="8">
        <f t="shared" si="45"/>
        <v>0</v>
      </c>
      <c r="K122" s="8">
        <f t="shared" si="45"/>
        <v>0</v>
      </c>
      <c r="L122" s="8">
        <f t="shared" si="45"/>
        <v>0</v>
      </c>
      <c r="M122" s="8">
        <f t="shared" si="45"/>
        <v>0</v>
      </c>
    </row>
    <row r="123" spans="1:13" s="6" customFormat="1" hidden="1" outlineLevel="4" x14ac:dyDescent="0.2">
      <c r="A123" s="27" t="s">
        <v>0</v>
      </c>
      <c r="B123" s="8">
        <v>0.13225252248</v>
      </c>
      <c r="C123" s="8">
        <v>0.13225252298000001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s="6" customFormat="1" outlineLevel="3" collapsed="1" x14ac:dyDescent="0.2">
      <c r="A124" s="9" t="s">
        <v>14</v>
      </c>
      <c r="B124" s="8">
        <f t="shared" ref="B124:M124" si="46">SUM(B125:B127)</f>
        <v>12.097744</v>
      </c>
      <c r="C124" s="8">
        <f t="shared" si="46"/>
        <v>12.097744</v>
      </c>
      <c r="D124" s="8">
        <f t="shared" si="46"/>
        <v>12.097744</v>
      </c>
      <c r="E124" s="8">
        <f t="shared" si="46"/>
        <v>12.097744</v>
      </c>
      <c r="F124" s="8">
        <f t="shared" si="46"/>
        <v>12.097744</v>
      </c>
      <c r="G124" s="8">
        <f t="shared" si="46"/>
        <v>12.097744</v>
      </c>
      <c r="H124" s="8">
        <f t="shared" si="46"/>
        <v>12.097744</v>
      </c>
      <c r="I124" s="8">
        <f t="shared" si="46"/>
        <v>12.097744</v>
      </c>
      <c r="J124" s="8">
        <f t="shared" si="46"/>
        <v>12.097744</v>
      </c>
      <c r="K124" s="8">
        <f t="shared" si="46"/>
        <v>12.097744</v>
      </c>
      <c r="L124" s="8">
        <f t="shared" si="46"/>
        <v>12.097744</v>
      </c>
      <c r="M124" s="8">
        <f t="shared" si="46"/>
        <v>12.097744</v>
      </c>
    </row>
    <row r="125" spans="1:13" s="6" customFormat="1" hidden="1" outlineLevel="4" x14ac:dyDescent="0.2">
      <c r="A125" s="10" t="s">
        <v>1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1:13" s="6" customFormat="1" hidden="1" outlineLevel="4" x14ac:dyDescent="0.2">
      <c r="A126" s="10" t="s">
        <v>0</v>
      </c>
      <c r="B126" s="8">
        <v>12.097744</v>
      </c>
      <c r="C126" s="8">
        <v>12.097744</v>
      </c>
      <c r="D126" s="8">
        <v>12.097744</v>
      </c>
      <c r="E126" s="8">
        <v>12.097744</v>
      </c>
      <c r="F126" s="8">
        <v>12.097744</v>
      </c>
      <c r="G126" s="8">
        <v>12.097744</v>
      </c>
      <c r="H126" s="8">
        <v>12.097744</v>
      </c>
      <c r="I126" s="8">
        <v>12.097744</v>
      </c>
      <c r="J126" s="8">
        <v>12.097744</v>
      </c>
      <c r="K126" s="8">
        <v>12.097744</v>
      </c>
      <c r="L126" s="8">
        <v>12.097744</v>
      </c>
      <c r="M126" s="8">
        <v>12.097744</v>
      </c>
    </row>
    <row r="127" spans="1:13" s="6" customFormat="1" hidden="1" outlineLevel="4" x14ac:dyDescent="0.2">
      <c r="A127" s="10" t="s">
        <v>2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s="15" customFormat="1" outlineLevel="1" x14ac:dyDescent="0.2">
      <c r="A128" s="24" t="s">
        <v>16</v>
      </c>
      <c r="B128" s="16">
        <f t="shared" ref="B128:M128" si="47">B129+B147</f>
        <v>10.61833356318</v>
      </c>
      <c r="C128" s="16">
        <f t="shared" si="47"/>
        <v>28.697069287219996</v>
      </c>
      <c r="D128" s="16">
        <f t="shared" si="47"/>
        <v>8.5807186818000005</v>
      </c>
      <c r="E128" s="16">
        <f t="shared" si="47"/>
        <v>6.6987767164500003</v>
      </c>
      <c r="F128" s="16">
        <f t="shared" si="47"/>
        <v>5.4347393292300001</v>
      </c>
      <c r="G128" s="16">
        <f t="shared" si="47"/>
        <v>3.8214261921000001</v>
      </c>
      <c r="H128" s="16">
        <f t="shared" si="47"/>
        <v>3.3048875434399996</v>
      </c>
      <c r="I128" s="16">
        <f t="shared" si="47"/>
        <v>1.64231185756</v>
      </c>
      <c r="J128" s="16">
        <f t="shared" si="47"/>
        <v>1.6163024211600001</v>
      </c>
      <c r="K128" s="16">
        <f t="shared" si="47"/>
        <v>1.5969187930900002</v>
      </c>
      <c r="L128" s="16">
        <f t="shared" si="47"/>
        <v>1.5768813216099999</v>
      </c>
      <c r="M128" s="16">
        <f t="shared" si="47"/>
        <v>1.5762399634599999</v>
      </c>
    </row>
    <row r="129" spans="1:13" s="19" customFormat="1" outlineLevel="2" x14ac:dyDescent="0.2">
      <c r="A129" s="25" t="s">
        <v>11</v>
      </c>
      <c r="B129" s="18">
        <f t="shared" ref="B129:M129" si="48">B130+B135+B138+B143</f>
        <v>2.66562958453</v>
      </c>
      <c r="C129" s="18">
        <f t="shared" si="48"/>
        <v>2.8048979997000001</v>
      </c>
      <c r="D129" s="18">
        <f t="shared" si="48"/>
        <v>2.2877982990799999</v>
      </c>
      <c r="E129" s="18">
        <f t="shared" si="48"/>
        <v>1.96762349753</v>
      </c>
      <c r="F129" s="18">
        <f t="shared" si="48"/>
        <v>1.8417988901200002</v>
      </c>
      <c r="G129" s="18">
        <f t="shared" si="48"/>
        <v>1.7660031942600001</v>
      </c>
      <c r="H129" s="18">
        <f t="shared" si="48"/>
        <v>1.7534645426199997</v>
      </c>
      <c r="I129" s="18">
        <f t="shared" si="48"/>
        <v>9.0888851340000007E-2</v>
      </c>
      <c r="J129" s="18">
        <f t="shared" si="48"/>
        <v>8.9380129730000007E-2</v>
      </c>
      <c r="K129" s="18">
        <f t="shared" si="48"/>
        <v>8.8181416410000005E-2</v>
      </c>
      <c r="L129" s="18">
        <f t="shared" si="48"/>
        <v>8.7091310130000002E-2</v>
      </c>
      <c r="M129" s="18">
        <f t="shared" si="48"/>
        <v>8.6449951980000009E-2</v>
      </c>
    </row>
    <row r="130" spans="1:13" s="6" customFormat="1" outlineLevel="3" collapsed="1" x14ac:dyDescent="0.2">
      <c r="A130" s="26" t="s">
        <v>12</v>
      </c>
      <c r="B130" s="8">
        <f t="shared" ref="B130:M130" si="49">SUM(B131:B134)</f>
        <v>7.6860000040000001E-2</v>
      </c>
      <c r="C130" s="8">
        <f t="shared" si="49"/>
        <v>8.235000009E-2</v>
      </c>
      <c r="D130" s="8">
        <f t="shared" si="49"/>
        <v>8.235000009E-2</v>
      </c>
      <c r="E130" s="8">
        <f t="shared" si="49"/>
        <v>8.235000009E-2</v>
      </c>
      <c r="F130" s="8">
        <f t="shared" si="49"/>
        <v>8.235000009E-2</v>
      </c>
      <c r="G130" s="8">
        <f t="shared" si="49"/>
        <v>8.235000009E-2</v>
      </c>
      <c r="H130" s="8">
        <f t="shared" si="49"/>
        <v>8.235000009E-2</v>
      </c>
      <c r="I130" s="8">
        <f t="shared" si="49"/>
        <v>8.2050000090000005E-2</v>
      </c>
      <c r="J130" s="8">
        <f t="shared" si="49"/>
        <v>8.2050000090000005E-2</v>
      </c>
      <c r="K130" s="8">
        <f t="shared" si="49"/>
        <v>8.2050000090000005E-2</v>
      </c>
      <c r="L130" s="8">
        <f t="shared" si="49"/>
        <v>8.2050000090000005E-2</v>
      </c>
      <c r="M130" s="8">
        <f t="shared" si="49"/>
        <v>8.2050000090000005E-2</v>
      </c>
    </row>
    <row r="131" spans="1:13" s="6" customFormat="1" hidden="1" outlineLevel="4" x14ac:dyDescent="0.2">
      <c r="A131" s="10" t="s">
        <v>1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13" s="6" customFormat="1" hidden="1" outlineLevel="4" x14ac:dyDescent="0.2">
      <c r="A132" s="10" t="s">
        <v>3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13" s="6" customFormat="1" hidden="1" outlineLevel="4" x14ac:dyDescent="0.2">
      <c r="A133" s="10" t="s">
        <v>0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1:13" s="6" customFormat="1" hidden="1" outlineLevel="4" x14ac:dyDescent="0.2">
      <c r="A134" s="10" t="s">
        <v>2</v>
      </c>
      <c r="B134" s="8">
        <v>7.6860000040000001E-2</v>
      </c>
      <c r="C134" s="8">
        <v>8.235000009E-2</v>
      </c>
      <c r="D134" s="8">
        <v>8.235000009E-2</v>
      </c>
      <c r="E134" s="8">
        <v>8.235000009E-2</v>
      </c>
      <c r="F134" s="8">
        <v>8.235000009E-2</v>
      </c>
      <c r="G134" s="8">
        <v>8.235000009E-2</v>
      </c>
      <c r="H134" s="8">
        <v>8.235000009E-2</v>
      </c>
      <c r="I134" s="8">
        <v>8.2050000090000005E-2</v>
      </c>
      <c r="J134" s="8">
        <v>8.2050000090000005E-2</v>
      </c>
      <c r="K134" s="8">
        <v>8.2050000090000005E-2</v>
      </c>
      <c r="L134" s="8">
        <v>8.2050000090000005E-2</v>
      </c>
      <c r="M134" s="8">
        <v>8.2050000090000005E-2</v>
      </c>
    </row>
    <row r="135" spans="1:13" s="6" customFormat="1" outlineLevel="3" collapsed="1" x14ac:dyDescent="0.2">
      <c r="A135" s="26" t="s">
        <v>17</v>
      </c>
      <c r="B135" s="8">
        <f t="shared" ref="B135:M135" si="50">SUM(B136:B137)</f>
        <v>0</v>
      </c>
      <c r="C135" s="8">
        <f t="shared" si="50"/>
        <v>0</v>
      </c>
      <c r="D135" s="8">
        <f t="shared" si="50"/>
        <v>0</v>
      </c>
      <c r="E135" s="8">
        <f t="shared" si="50"/>
        <v>0</v>
      </c>
      <c r="F135" s="8">
        <f t="shared" si="50"/>
        <v>0</v>
      </c>
      <c r="G135" s="8">
        <f t="shared" si="50"/>
        <v>0</v>
      </c>
      <c r="H135" s="8">
        <f t="shared" si="50"/>
        <v>0</v>
      </c>
      <c r="I135" s="8">
        <f t="shared" si="50"/>
        <v>0</v>
      </c>
      <c r="J135" s="8">
        <f t="shared" si="50"/>
        <v>0</v>
      </c>
      <c r="K135" s="8">
        <f t="shared" si="50"/>
        <v>0</v>
      </c>
      <c r="L135" s="8">
        <f t="shared" si="50"/>
        <v>0</v>
      </c>
      <c r="M135" s="8">
        <f t="shared" si="50"/>
        <v>0</v>
      </c>
    </row>
    <row r="136" spans="1:13" s="6" customFormat="1" hidden="1" outlineLevel="4" x14ac:dyDescent="0.2">
      <c r="A136" s="10" t="s">
        <v>1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1:13" s="6" customFormat="1" hidden="1" outlineLevel="4" x14ac:dyDescent="0.2">
      <c r="A137" s="10" t="s">
        <v>2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s="6" customFormat="1" outlineLevel="3" collapsed="1" x14ac:dyDescent="0.2">
      <c r="A138" s="26" t="s">
        <v>18</v>
      </c>
      <c r="B138" s="8">
        <f t="shared" ref="B138:M138" si="51">SUM(B139:B142)</f>
        <v>1.6996243350000002E-2</v>
      </c>
      <c r="C138" s="8">
        <f t="shared" si="51"/>
        <v>1.23341827E-2</v>
      </c>
      <c r="D138" s="8">
        <f t="shared" si="51"/>
        <v>1.0146988440000001E-2</v>
      </c>
      <c r="E138" s="8">
        <f t="shared" si="51"/>
        <v>9.5030143899999999E-3</v>
      </c>
      <c r="F138" s="8">
        <f t="shared" si="51"/>
        <v>8.8651311100000005E-3</v>
      </c>
      <c r="G138" s="8">
        <f t="shared" si="51"/>
        <v>8.2272487000000002E-3</v>
      </c>
      <c r="H138" s="8">
        <f t="shared" si="51"/>
        <v>7.5941485199999999E-3</v>
      </c>
      <c r="I138" s="8">
        <f t="shared" si="51"/>
        <v>6.9514828499999994E-3</v>
      </c>
      <c r="J138" s="8">
        <f t="shared" si="51"/>
        <v>6.3136008799999999E-3</v>
      </c>
      <c r="K138" s="8">
        <f t="shared" si="51"/>
        <v>5.6757171600000005E-3</v>
      </c>
      <c r="L138" s="8">
        <f t="shared" si="51"/>
        <v>5.0413100400000001E-3</v>
      </c>
      <c r="M138" s="8">
        <f t="shared" si="51"/>
        <v>4.3999518899999999E-3</v>
      </c>
    </row>
    <row r="139" spans="1:13" s="6" customFormat="1" hidden="1" outlineLevel="4" x14ac:dyDescent="0.2">
      <c r="A139" s="10" t="s">
        <v>4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13" s="6" customFormat="1" hidden="1" outlineLevel="4" x14ac:dyDescent="0.2">
      <c r="A140" s="10" t="s">
        <v>1</v>
      </c>
      <c r="B140" s="8">
        <v>8.5581968600000006E-3</v>
      </c>
      <c r="C140" s="8">
        <v>8.6376445199999995E-3</v>
      </c>
      <c r="D140" s="8">
        <v>8.1062362799999999E-3</v>
      </c>
      <c r="E140" s="8">
        <v>7.5739417200000004E-3</v>
      </c>
      <c r="F140" s="8">
        <v>7.0420899600000001E-3</v>
      </c>
      <c r="G140" s="8">
        <v>6.5102381999999999E-3</v>
      </c>
      <c r="H140" s="8">
        <v>5.9786830799999999E-3</v>
      </c>
      <c r="I140" s="8">
        <v>5.4465353999999999E-3</v>
      </c>
      <c r="J140" s="8">
        <v>4.9146843600000002E-3</v>
      </c>
      <c r="K140" s="8">
        <v>4.3828318800000002E-3</v>
      </c>
      <c r="L140" s="8">
        <v>3.8511313199999998E-3</v>
      </c>
      <c r="M140" s="8">
        <v>3.3191290800000002E-3</v>
      </c>
    </row>
    <row r="141" spans="1:13" s="6" customFormat="1" hidden="1" outlineLevel="4" x14ac:dyDescent="0.2">
      <c r="A141" s="10" t="s">
        <v>3</v>
      </c>
      <c r="B141" s="8">
        <v>8.43804649E-3</v>
      </c>
      <c r="C141" s="8">
        <v>3.6965381799999998E-3</v>
      </c>
      <c r="D141" s="8">
        <v>2.0407521600000001E-3</v>
      </c>
      <c r="E141" s="8">
        <v>1.9290726699999999E-3</v>
      </c>
      <c r="F141" s="8">
        <v>1.8230411499999999E-3</v>
      </c>
      <c r="G141" s="8">
        <v>1.7170105000000001E-3</v>
      </c>
      <c r="H141" s="8">
        <v>1.6154654399999999E-3</v>
      </c>
      <c r="I141" s="8">
        <v>1.5049474499999999E-3</v>
      </c>
      <c r="J141" s="8">
        <v>1.3989165199999999E-3</v>
      </c>
      <c r="K141" s="8">
        <v>1.2928852800000001E-3</v>
      </c>
      <c r="L141" s="8">
        <v>1.19017872E-3</v>
      </c>
      <c r="M141" s="8">
        <v>1.08082281E-3</v>
      </c>
    </row>
    <row r="142" spans="1:13" s="6" customFormat="1" hidden="1" outlineLevel="4" x14ac:dyDescent="0.2">
      <c r="A142" s="10" t="s">
        <v>2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s="6" customFormat="1" outlineLevel="3" collapsed="1" x14ac:dyDescent="0.2">
      <c r="A143" s="26" t="s">
        <v>19</v>
      </c>
      <c r="B143" s="8">
        <f t="shared" ref="B143:M143" si="52">SUM(B144:B146)</f>
        <v>2.5717733411400001</v>
      </c>
      <c r="C143" s="8">
        <f t="shared" si="52"/>
        <v>2.7102138169100001</v>
      </c>
      <c r="D143" s="8">
        <f t="shared" si="52"/>
        <v>2.1953013105499997</v>
      </c>
      <c r="E143" s="8">
        <f t="shared" si="52"/>
        <v>1.8757704830499999</v>
      </c>
      <c r="F143" s="8">
        <f t="shared" si="52"/>
        <v>1.7505837589200002</v>
      </c>
      <c r="G143" s="8">
        <f t="shared" si="52"/>
        <v>1.67542594547</v>
      </c>
      <c r="H143" s="8">
        <f t="shared" si="52"/>
        <v>1.6635203940099998</v>
      </c>
      <c r="I143" s="8">
        <f t="shared" si="52"/>
        <v>1.8873684000000001E-3</v>
      </c>
      <c r="J143" s="8">
        <f t="shared" si="52"/>
        <v>1.01652876E-3</v>
      </c>
      <c r="K143" s="8">
        <f t="shared" si="52"/>
        <v>4.5569916000000001E-4</v>
      </c>
      <c r="L143" s="8">
        <f t="shared" si="52"/>
        <v>0</v>
      </c>
      <c r="M143" s="8">
        <f t="shared" si="52"/>
        <v>0</v>
      </c>
    </row>
    <row r="144" spans="1:13" s="6" customFormat="1" hidden="1" outlineLevel="4" x14ac:dyDescent="0.2">
      <c r="A144" s="10" t="s">
        <v>1</v>
      </c>
      <c r="B144" s="8">
        <v>0.53699338584</v>
      </c>
      <c r="C144" s="8">
        <v>0.63882005713000001</v>
      </c>
      <c r="D144" s="8">
        <v>0.22817997993</v>
      </c>
      <c r="E144" s="8">
        <v>2.2910659569999998E-2</v>
      </c>
      <c r="F144" s="8">
        <v>4.3699708799999999E-3</v>
      </c>
      <c r="G144" s="8">
        <v>3.9009437999999999E-3</v>
      </c>
      <c r="H144" s="8">
        <v>2.8661813999999999E-3</v>
      </c>
      <c r="I144" s="8">
        <v>1.8873684000000001E-3</v>
      </c>
      <c r="J144" s="8">
        <v>1.01652876E-3</v>
      </c>
      <c r="K144" s="8">
        <v>4.5569916000000001E-4</v>
      </c>
      <c r="L144" s="8"/>
      <c r="M144" s="8"/>
    </row>
    <row r="145" spans="1:13" s="6" customFormat="1" hidden="1" outlineLevel="4" x14ac:dyDescent="0.2">
      <c r="A145" s="10" t="s">
        <v>2</v>
      </c>
      <c r="B145" s="8">
        <v>0.48749995468000001</v>
      </c>
      <c r="C145" s="8">
        <v>0.41359375811999999</v>
      </c>
      <c r="D145" s="8">
        <v>0.30646711800999998</v>
      </c>
      <c r="E145" s="8">
        <v>0.19791403278</v>
      </c>
      <c r="F145" s="8">
        <v>8.8413786379999998E-2</v>
      </c>
      <c r="G145" s="8">
        <v>1.372500001E-2</v>
      </c>
      <c r="H145" s="8"/>
      <c r="I145" s="8"/>
      <c r="J145" s="8"/>
      <c r="K145" s="8"/>
      <c r="L145" s="8"/>
      <c r="M145" s="8"/>
    </row>
    <row r="146" spans="1:13" s="6" customFormat="1" hidden="1" outlineLevel="4" x14ac:dyDescent="0.2">
      <c r="A146" s="10" t="s">
        <v>5</v>
      </c>
      <c r="B146" s="8">
        <v>1.54728000062</v>
      </c>
      <c r="C146" s="8">
        <v>1.6578000016600001</v>
      </c>
      <c r="D146" s="8">
        <v>1.6606542126099999</v>
      </c>
      <c r="E146" s="8">
        <v>1.6549457907</v>
      </c>
      <c r="F146" s="8">
        <v>1.6578000016600001</v>
      </c>
      <c r="G146" s="8">
        <v>1.6578000016600001</v>
      </c>
      <c r="H146" s="8">
        <v>1.6606542126099999</v>
      </c>
      <c r="I146" s="8"/>
      <c r="J146" s="8"/>
      <c r="K146" s="8"/>
      <c r="L146" s="8"/>
      <c r="M146" s="8"/>
    </row>
    <row r="147" spans="1:13" s="19" customFormat="1" ht="15.75" customHeight="1" outlineLevel="2" x14ac:dyDescent="0.2">
      <c r="A147" s="25" t="s">
        <v>15</v>
      </c>
      <c r="B147" s="18">
        <f t="shared" ref="B147:M147" si="53">B148+B151+B156</f>
        <v>7.9527039786499998</v>
      </c>
      <c r="C147" s="18">
        <f t="shared" si="53"/>
        <v>25.892171287519997</v>
      </c>
      <c r="D147" s="18">
        <f t="shared" si="53"/>
        <v>6.2929203827200002</v>
      </c>
      <c r="E147" s="18">
        <f t="shared" si="53"/>
        <v>4.7311532189200003</v>
      </c>
      <c r="F147" s="18">
        <f t="shared" si="53"/>
        <v>3.5929404391099999</v>
      </c>
      <c r="G147" s="18">
        <f t="shared" si="53"/>
        <v>2.05542299784</v>
      </c>
      <c r="H147" s="18">
        <f t="shared" si="53"/>
        <v>1.5514230008200001</v>
      </c>
      <c r="I147" s="18">
        <f t="shared" si="53"/>
        <v>1.5514230062200001</v>
      </c>
      <c r="J147" s="18">
        <f t="shared" si="53"/>
        <v>1.52692229143</v>
      </c>
      <c r="K147" s="18">
        <f t="shared" si="53"/>
        <v>1.5087373766800001</v>
      </c>
      <c r="L147" s="18">
        <f t="shared" si="53"/>
        <v>1.48979001148</v>
      </c>
      <c r="M147" s="18">
        <f t="shared" si="53"/>
        <v>1.48979001148</v>
      </c>
    </row>
    <row r="148" spans="1:13" s="6" customFormat="1" outlineLevel="3" collapsed="1" x14ac:dyDescent="0.2">
      <c r="A148" s="26" t="s">
        <v>17</v>
      </c>
      <c r="B148" s="8">
        <f t="shared" ref="B148:M148" si="54">SUM(B149:B150)</f>
        <v>0</v>
      </c>
      <c r="C148" s="8">
        <f t="shared" si="54"/>
        <v>0</v>
      </c>
      <c r="D148" s="8">
        <f t="shared" si="54"/>
        <v>0</v>
      </c>
      <c r="E148" s="8">
        <f t="shared" si="54"/>
        <v>0</v>
      </c>
      <c r="F148" s="8">
        <f t="shared" si="54"/>
        <v>0</v>
      </c>
      <c r="G148" s="8">
        <f t="shared" si="54"/>
        <v>0</v>
      </c>
      <c r="H148" s="8">
        <f t="shared" si="54"/>
        <v>0</v>
      </c>
      <c r="I148" s="8">
        <f t="shared" si="54"/>
        <v>0</v>
      </c>
      <c r="J148" s="8">
        <f t="shared" si="54"/>
        <v>0</v>
      </c>
      <c r="K148" s="8">
        <f t="shared" si="54"/>
        <v>0</v>
      </c>
      <c r="L148" s="8">
        <f t="shared" si="54"/>
        <v>0</v>
      </c>
      <c r="M148" s="8">
        <f t="shared" si="54"/>
        <v>0</v>
      </c>
    </row>
    <row r="149" spans="1:13" s="6" customFormat="1" hidden="1" outlineLevel="4" x14ac:dyDescent="0.2">
      <c r="A149" s="10" t="s">
        <v>1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3" s="6" customFormat="1" hidden="1" outlineLevel="4" x14ac:dyDescent="0.2">
      <c r="A150" s="10" t="s">
        <v>2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s="6" customFormat="1" outlineLevel="3" collapsed="1" x14ac:dyDescent="0.2">
      <c r="A151" s="26" t="s">
        <v>18</v>
      </c>
      <c r="B151" s="8">
        <f t="shared" ref="B151:M151" si="55">SUM(B152:B155)</f>
        <v>2.0910217539999998</v>
      </c>
      <c r="C151" s="8">
        <f t="shared" si="55"/>
        <v>2.0069607718299998</v>
      </c>
      <c r="D151" s="8">
        <f t="shared" si="55"/>
        <v>1.1385704989600001</v>
      </c>
      <c r="E151" s="8">
        <f t="shared" si="55"/>
        <v>1.1385704989600001</v>
      </c>
      <c r="F151" s="8">
        <f t="shared" si="55"/>
        <v>1.1385704989600001</v>
      </c>
      <c r="G151" s="8">
        <f t="shared" si="55"/>
        <v>1.1385704989600001</v>
      </c>
      <c r="H151" s="8">
        <f t="shared" si="55"/>
        <v>1.1385704989600001</v>
      </c>
      <c r="I151" s="8">
        <f t="shared" si="55"/>
        <v>1.1385704989600001</v>
      </c>
      <c r="J151" s="8">
        <f t="shared" si="55"/>
        <v>1.1385704989600001</v>
      </c>
      <c r="K151" s="8">
        <f t="shared" si="55"/>
        <v>1.1385704989600001</v>
      </c>
      <c r="L151" s="8">
        <f t="shared" si="55"/>
        <v>1.1385704989600001</v>
      </c>
      <c r="M151" s="8">
        <f t="shared" si="55"/>
        <v>1.1385704989600001</v>
      </c>
    </row>
    <row r="152" spans="1:13" s="6" customFormat="1" hidden="1" outlineLevel="4" x14ac:dyDescent="0.2">
      <c r="A152" s="10" t="s">
        <v>4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3" s="6" customFormat="1" hidden="1" outlineLevel="4" x14ac:dyDescent="0.2">
      <c r="A153" s="10" t="s">
        <v>1</v>
      </c>
      <c r="B153" s="8">
        <v>7.3041269300000003E-2</v>
      </c>
      <c r="C153" s="8">
        <v>7.8258502859999995E-2</v>
      </c>
      <c r="D153" s="8">
        <v>7.8258502859999995E-2</v>
      </c>
      <c r="E153" s="8">
        <v>7.8258502859999995E-2</v>
      </c>
      <c r="F153" s="8">
        <v>7.8258502859999995E-2</v>
      </c>
      <c r="G153" s="8">
        <v>7.8258502859999995E-2</v>
      </c>
      <c r="H153" s="8">
        <v>7.8258502859999995E-2</v>
      </c>
      <c r="I153" s="8">
        <v>7.8258502859999995E-2</v>
      </c>
      <c r="J153" s="8">
        <v>7.8258502859999995E-2</v>
      </c>
      <c r="K153" s="8">
        <v>7.8258502859999995E-2</v>
      </c>
      <c r="L153" s="8">
        <v>7.8258502859999995E-2</v>
      </c>
      <c r="M153" s="8">
        <v>7.8258502859999995E-2</v>
      </c>
    </row>
    <row r="154" spans="1:13" s="6" customFormat="1" hidden="1" outlineLevel="4" x14ac:dyDescent="0.2">
      <c r="A154" s="10" t="s">
        <v>3</v>
      </c>
      <c r="B154" s="8">
        <v>2.0179804846999998</v>
      </c>
      <c r="C154" s="8">
        <v>1.92870226897</v>
      </c>
      <c r="D154" s="8">
        <v>1.0603119961</v>
      </c>
      <c r="E154" s="8">
        <v>1.0603119961</v>
      </c>
      <c r="F154" s="8">
        <v>1.0603119961</v>
      </c>
      <c r="G154" s="8">
        <v>1.0603119961</v>
      </c>
      <c r="H154" s="8">
        <v>1.0603119961</v>
      </c>
      <c r="I154" s="8">
        <v>1.0603119961</v>
      </c>
      <c r="J154" s="8">
        <v>1.0603119961</v>
      </c>
      <c r="K154" s="8">
        <v>1.0603119961</v>
      </c>
      <c r="L154" s="8">
        <v>1.0603119961</v>
      </c>
      <c r="M154" s="8">
        <v>1.0603119961</v>
      </c>
    </row>
    <row r="155" spans="1:13" s="6" customFormat="1" hidden="1" outlineLevel="4" x14ac:dyDescent="0.2">
      <c r="A155" s="10" t="s">
        <v>2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1:13" s="6" customFormat="1" outlineLevel="3" collapsed="1" x14ac:dyDescent="0.2">
      <c r="A156" s="26" t="s">
        <v>19</v>
      </c>
      <c r="B156" s="8">
        <f t="shared" ref="B156:M156" si="56">SUM(B157:B159)</f>
        <v>5.86168222465</v>
      </c>
      <c r="C156" s="8">
        <f t="shared" si="56"/>
        <v>23.885210515689998</v>
      </c>
      <c r="D156" s="8">
        <f t="shared" si="56"/>
        <v>5.1543498837600001</v>
      </c>
      <c r="E156" s="8">
        <f t="shared" si="56"/>
        <v>3.5925827199600002</v>
      </c>
      <c r="F156" s="8">
        <f t="shared" si="56"/>
        <v>2.4543699401499999</v>
      </c>
      <c r="G156" s="8">
        <f t="shared" si="56"/>
        <v>0.91685249887999998</v>
      </c>
      <c r="H156" s="8">
        <f t="shared" si="56"/>
        <v>0.41285250186</v>
      </c>
      <c r="I156" s="8">
        <f t="shared" si="56"/>
        <v>0.41285250726</v>
      </c>
      <c r="J156" s="8">
        <f t="shared" si="56"/>
        <v>0.38835179247000001</v>
      </c>
      <c r="K156" s="8">
        <f t="shared" si="56"/>
        <v>0.37016687772000001</v>
      </c>
      <c r="L156" s="8">
        <f t="shared" si="56"/>
        <v>0.35121951252</v>
      </c>
      <c r="M156" s="8">
        <f t="shared" si="56"/>
        <v>0.35121951252</v>
      </c>
    </row>
    <row r="157" spans="1:13" s="6" customFormat="1" hidden="1" outlineLevel="4" x14ac:dyDescent="0.2">
      <c r="A157" s="10" t="s">
        <v>1</v>
      </c>
      <c r="B157" s="8">
        <v>2.8732316035899998</v>
      </c>
      <c r="C157" s="8">
        <v>20.828574134229999</v>
      </c>
      <c r="D157" s="8">
        <v>2.0977135023</v>
      </c>
      <c r="E157" s="8">
        <v>0.95114633892</v>
      </c>
      <c r="F157" s="8">
        <v>0.56813250226000001</v>
      </c>
      <c r="G157" s="8">
        <v>0.43685249840000001</v>
      </c>
      <c r="H157" s="8">
        <v>0.41285250186</v>
      </c>
      <c r="I157" s="8">
        <v>0.41285250726</v>
      </c>
      <c r="J157" s="8">
        <v>0.38835179247000001</v>
      </c>
      <c r="K157" s="8">
        <v>0.37016687772000001</v>
      </c>
      <c r="L157" s="8">
        <v>0.35121951252</v>
      </c>
      <c r="M157" s="8">
        <v>0.35121951252</v>
      </c>
    </row>
    <row r="158" spans="1:13" s="6" customFormat="1" hidden="1" outlineLevel="4" x14ac:dyDescent="0.2">
      <c r="A158" s="10" t="s">
        <v>2</v>
      </c>
      <c r="B158" s="8">
        <v>2.9884506210600001</v>
      </c>
      <c r="C158" s="8">
        <v>3.0566363814600002</v>
      </c>
      <c r="D158" s="8">
        <v>3.0566363814600002</v>
      </c>
      <c r="E158" s="8">
        <v>2.6414363810400001</v>
      </c>
      <c r="F158" s="8">
        <v>1.88623743789</v>
      </c>
      <c r="G158" s="8">
        <v>0.48000000048000002</v>
      </c>
      <c r="H158" s="8"/>
      <c r="I158" s="8"/>
      <c r="J158" s="8"/>
      <c r="K158" s="8"/>
      <c r="L158" s="8"/>
      <c r="M158" s="8"/>
    </row>
    <row r="159" spans="1:13" s="6" customFormat="1" hidden="1" outlineLevel="4" x14ac:dyDescent="0.2">
      <c r="A159" s="10" t="s">
        <v>5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</sheetData>
  <mergeCells count="3">
    <mergeCell ref="A54:G54"/>
    <mergeCell ref="A1:K1"/>
    <mergeCell ref="J2:K2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2020-2045</vt:lpstr>
      <vt:lpstr>'2020-2045'!Область_печати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2020-10-01T08:21:31Z</cp:lastPrinted>
  <dcterms:created xsi:type="dcterms:W3CDTF">2020-10-01T08:01:47Z</dcterms:created>
  <dcterms:modified xsi:type="dcterms:W3CDTF">2020-10-01T19:28:20Z</dcterms:modified>
</cp:coreProperties>
</file>