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7A262D04-E989-384F-9ED1-185A79509715}" xr6:coauthVersionLast="36" xr6:coauthVersionMax="36" xr10:uidLastSave="{00000000-0000-0000-0000-000000000000}"/>
  <bookViews>
    <workbookView xWindow="240" yWindow="460" windowWidth="17980" windowHeight="16420" xr2:uid="{00000000-000D-0000-FFFF-FFFF00000000}"/>
  </bookViews>
  <sheets>
    <sheet name="2020-2045" sheetId="2" r:id="rId1"/>
  </sheets>
  <definedNames>
    <definedName name="_xlnm.Print_Area" localSheetId="0">'2020-2045'!$A$1:$M$159</definedName>
  </definedNames>
  <calcPr calcId="181029"/>
</workbook>
</file>

<file path=xl/calcChain.xml><?xml version="1.0" encoding="utf-8"?>
<calcChain xmlns="http://schemas.openxmlformats.org/spreadsheetml/2006/main">
  <c r="K50" i="2" l="1"/>
  <c r="K45" i="2"/>
  <c r="K42" i="2"/>
  <c r="K37" i="2"/>
  <c r="K32" i="2"/>
  <c r="K29" i="2"/>
  <c r="K24" i="2"/>
  <c r="K18" i="2"/>
  <c r="K16" i="2"/>
  <c r="K11" i="2"/>
  <c r="K9" i="2"/>
  <c r="K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L121" i="2" s="1"/>
  <c r="L111" i="2" s="1"/>
  <c r="K122" i="2"/>
  <c r="K121" i="2" s="1"/>
  <c r="K111" i="2" s="1"/>
  <c r="K110" i="2" s="1"/>
  <c r="J122" i="2"/>
  <c r="J121" i="2" s="1"/>
  <c r="J111" i="2" s="1"/>
  <c r="I122" i="2"/>
  <c r="H122" i="2"/>
  <c r="H121" i="2" s="1"/>
  <c r="H111" i="2" s="1"/>
  <c r="G122" i="2"/>
  <c r="G121" i="2" s="1"/>
  <c r="G111" i="2" s="1"/>
  <c r="G110" i="2" s="1"/>
  <c r="F122" i="2"/>
  <c r="F121" i="2" s="1"/>
  <c r="F111" i="2" s="1"/>
  <c r="E122" i="2"/>
  <c r="D122" i="2"/>
  <c r="D121" i="2" s="1"/>
  <c r="D111" i="2" s="1"/>
  <c r="C122" i="2"/>
  <c r="C121" i="2" s="1"/>
  <c r="C111" i="2" s="1"/>
  <c r="C110" i="2" s="1"/>
  <c r="B122" i="2"/>
  <c r="B121" i="2" s="1"/>
  <c r="B111" i="2" s="1"/>
  <c r="M121" i="2"/>
  <c r="I121" i="2"/>
  <c r="I111" i="2" s="1"/>
  <c r="I110" i="2" s="1"/>
  <c r="E121" i="2"/>
  <c r="E111" i="2" s="1"/>
  <c r="E110" i="2" s="1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M110" i="2" s="1"/>
  <c r="M103" i="2"/>
  <c r="L103" i="2"/>
  <c r="K103" i="2"/>
  <c r="J103" i="2"/>
  <c r="I103" i="2"/>
  <c r="H103" i="2"/>
  <c r="G103" i="2"/>
  <c r="F103" i="2"/>
  <c r="E103" i="2"/>
  <c r="D103" i="2"/>
  <c r="C103" i="2"/>
  <c r="B103" i="2"/>
  <c r="M98" i="2"/>
  <c r="L98" i="2"/>
  <c r="K98" i="2"/>
  <c r="J98" i="2"/>
  <c r="I98" i="2"/>
  <c r="H98" i="2"/>
  <c r="G98" i="2"/>
  <c r="F98" i="2"/>
  <c r="E98" i="2"/>
  <c r="D98" i="2"/>
  <c r="C98" i="2"/>
  <c r="B98" i="2"/>
  <c r="M95" i="2"/>
  <c r="M94" i="2" s="1"/>
  <c r="L95" i="2"/>
  <c r="K95" i="2"/>
  <c r="K94" i="2" s="1"/>
  <c r="J95" i="2"/>
  <c r="J94" i="2" s="1"/>
  <c r="I95" i="2"/>
  <c r="I94" i="2" s="1"/>
  <c r="H95" i="2"/>
  <c r="G95" i="2"/>
  <c r="G94" i="2" s="1"/>
  <c r="F95" i="2"/>
  <c r="E95" i="2"/>
  <c r="E94" i="2" s="1"/>
  <c r="D95" i="2"/>
  <c r="C95" i="2"/>
  <c r="C94" i="2" s="1"/>
  <c r="B95" i="2"/>
  <c r="B94" i="2" s="1"/>
  <c r="F94" i="2"/>
  <c r="M90" i="2"/>
  <c r="L90" i="2"/>
  <c r="K90" i="2"/>
  <c r="J90" i="2"/>
  <c r="I90" i="2"/>
  <c r="H90" i="2"/>
  <c r="G90" i="2"/>
  <c r="F90" i="2"/>
  <c r="E90" i="2"/>
  <c r="D90" i="2"/>
  <c r="C90" i="2"/>
  <c r="B90" i="2"/>
  <c r="M85" i="2"/>
  <c r="L85" i="2"/>
  <c r="K85" i="2"/>
  <c r="J85" i="2"/>
  <c r="I85" i="2"/>
  <c r="H85" i="2"/>
  <c r="G85" i="2"/>
  <c r="F85" i="2"/>
  <c r="E85" i="2"/>
  <c r="D85" i="2"/>
  <c r="C85" i="2"/>
  <c r="B85" i="2"/>
  <c r="M82" i="2"/>
  <c r="L82" i="2"/>
  <c r="K82" i="2"/>
  <c r="J82" i="2"/>
  <c r="I82" i="2"/>
  <c r="H82" i="2"/>
  <c r="G82" i="2"/>
  <c r="F82" i="2"/>
  <c r="E82" i="2"/>
  <c r="D82" i="2"/>
  <c r="C82" i="2"/>
  <c r="B82" i="2"/>
  <c r="M77" i="2"/>
  <c r="M76" i="2" s="1"/>
  <c r="L77" i="2"/>
  <c r="K77" i="2"/>
  <c r="J77" i="2"/>
  <c r="I77" i="2"/>
  <c r="I76" i="2" s="1"/>
  <c r="H77" i="2"/>
  <c r="G77" i="2"/>
  <c r="G76" i="2" s="1"/>
  <c r="F77" i="2"/>
  <c r="E77" i="2"/>
  <c r="E76" i="2" s="1"/>
  <c r="D77" i="2"/>
  <c r="C77" i="2"/>
  <c r="B77" i="2"/>
  <c r="K76" i="2"/>
  <c r="K75" i="2" s="1"/>
  <c r="C76" i="2"/>
  <c r="C75" i="2" s="1"/>
  <c r="M71" i="2"/>
  <c r="L71" i="2"/>
  <c r="K71" i="2"/>
  <c r="J71" i="2"/>
  <c r="I71" i="2"/>
  <c r="H71" i="2"/>
  <c r="G71" i="2"/>
  <c r="F71" i="2"/>
  <c r="E71" i="2"/>
  <c r="D71" i="2"/>
  <c r="C71" i="2"/>
  <c r="B71" i="2"/>
  <c r="M69" i="2"/>
  <c r="L69" i="2"/>
  <c r="L68" i="2" s="1"/>
  <c r="K69" i="2"/>
  <c r="J69" i="2"/>
  <c r="J68" i="2" s="1"/>
  <c r="I69" i="2"/>
  <c r="H69" i="2"/>
  <c r="H68" i="2" s="1"/>
  <c r="G69" i="2"/>
  <c r="F69" i="2"/>
  <c r="F68" i="2" s="1"/>
  <c r="E69" i="2"/>
  <c r="E68" i="2" s="1"/>
  <c r="D69" i="2"/>
  <c r="D68" i="2" s="1"/>
  <c r="C69" i="2"/>
  <c r="B69" i="2"/>
  <c r="B68" i="2" s="1"/>
  <c r="M68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J62" i="2"/>
  <c r="I62" i="2"/>
  <c r="H62" i="2"/>
  <c r="G62" i="2"/>
  <c r="F62" i="2"/>
  <c r="E62" i="2"/>
  <c r="D62" i="2"/>
  <c r="C62" i="2"/>
  <c r="B62" i="2"/>
  <c r="M60" i="2"/>
  <c r="M59" i="2" s="1"/>
  <c r="M58" i="2" s="1"/>
  <c r="L60" i="2"/>
  <c r="K60" i="2"/>
  <c r="J60" i="2"/>
  <c r="I60" i="2"/>
  <c r="H60" i="2"/>
  <c r="G60" i="2"/>
  <c r="F60" i="2"/>
  <c r="E60" i="2"/>
  <c r="E59" i="2" s="1"/>
  <c r="D60" i="2"/>
  <c r="C60" i="2"/>
  <c r="B60" i="2"/>
  <c r="I59" i="2"/>
  <c r="J50" i="2"/>
  <c r="J41" i="2" s="1"/>
  <c r="I50" i="2"/>
  <c r="H50" i="2"/>
  <c r="G50" i="2"/>
  <c r="F50" i="2"/>
  <c r="E50" i="2"/>
  <c r="D50" i="2"/>
  <c r="C50" i="2"/>
  <c r="B50" i="2"/>
  <c r="J45" i="2"/>
  <c r="I45" i="2"/>
  <c r="H45" i="2"/>
  <c r="G45" i="2"/>
  <c r="F45" i="2"/>
  <c r="E45" i="2"/>
  <c r="D45" i="2"/>
  <c r="C45" i="2"/>
  <c r="B45" i="2"/>
  <c r="J42" i="2"/>
  <c r="I42" i="2"/>
  <c r="H42" i="2"/>
  <c r="G42" i="2"/>
  <c r="F42" i="2"/>
  <c r="E42" i="2"/>
  <c r="D42" i="2"/>
  <c r="C42" i="2"/>
  <c r="B42" i="2"/>
  <c r="J37" i="2"/>
  <c r="I37" i="2"/>
  <c r="H37" i="2"/>
  <c r="G37" i="2"/>
  <c r="F37" i="2"/>
  <c r="E37" i="2"/>
  <c r="D37" i="2"/>
  <c r="C37" i="2"/>
  <c r="B37" i="2"/>
  <c r="J32" i="2"/>
  <c r="I32" i="2"/>
  <c r="H32" i="2"/>
  <c r="G32" i="2"/>
  <c r="F32" i="2"/>
  <c r="E32" i="2"/>
  <c r="D32" i="2"/>
  <c r="C32" i="2"/>
  <c r="B32" i="2"/>
  <c r="J29" i="2"/>
  <c r="I29" i="2"/>
  <c r="H29" i="2"/>
  <c r="G29" i="2"/>
  <c r="F29" i="2"/>
  <c r="E29" i="2"/>
  <c r="D29" i="2"/>
  <c r="C29" i="2"/>
  <c r="B29" i="2"/>
  <c r="J24" i="2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  <c r="J16" i="2"/>
  <c r="I16" i="2"/>
  <c r="H16" i="2"/>
  <c r="G16" i="2"/>
  <c r="F16" i="2"/>
  <c r="E16" i="2"/>
  <c r="D16" i="2"/>
  <c r="C16" i="2"/>
  <c r="B16" i="2"/>
  <c r="J11" i="2"/>
  <c r="I11" i="2"/>
  <c r="H11" i="2"/>
  <c r="G11" i="2"/>
  <c r="F11" i="2"/>
  <c r="E11" i="2"/>
  <c r="D11" i="2"/>
  <c r="C11" i="2"/>
  <c r="B11" i="2"/>
  <c r="J9" i="2"/>
  <c r="I9" i="2"/>
  <c r="H9" i="2"/>
  <c r="G9" i="2"/>
  <c r="F9" i="2"/>
  <c r="E9" i="2"/>
  <c r="D9" i="2"/>
  <c r="C9" i="2"/>
  <c r="B9" i="2"/>
  <c r="J7" i="2"/>
  <c r="I7" i="2"/>
  <c r="H7" i="2"/>
  <c r="G7" i="2"/>
  <c r="F7" i="2"/>
  <c r="E7" i="2"/>
  <c r="D7" i="2"/>
  <c r="C7" i="2"/>
  <c r="B7" i="2"/>
  <c r="K41" i="2" l="1"/>
  <c r="E41" i="2"/>
  <c r="I41" i="2"/>
  <c r="K6" i="2"/>
  <c r="K5" i="2" s="1"/>
  <c r="D41" i="2"/>
  <c r="D22" i="2" s="1"/>
  <c r="H41" i="2"/>
  <c r="K23" i="2"/>
  <c r="G75" i="2"/>
  <c r="C23" i="2"/>
  <c r="C22" i="2" s="1"/>
  <c r="C41" i="2"/>
  <c r="G41" i="2"/>
  <c r="B41" i="2"/>
  <c r="F41" i="2"/>
  <c r="K15" i="2"/>
  <c r="F6" i="2"/>
  <c r="B15" i="2"/>
  <c r="D15" i="2"/>
  <c r="F15" i="2"/>
  <c r="H15" i="2"/>
  <c r="J15" i="2"/>
  <c r="I15" i="2"/>
  <c r="D94" i="2"/>
  <c r="H94" i="2"/>
  <c r="L94" i="2"/>
  <c r="E58" i="2"/>
  <c r="C68" i="2"/>
  <c r="G68" i="2"/>
  <c r="I68" i="2"/>
  <c r="K68" i="2"/>
  <c r="B6" i="2"/>
  <c r="B5" i="2" s="1"/>
  <c r="J6" i="2"/>
  <c r="J5" i="2" s="1"/>
  <c r="B23" i="2"/>
  <c r="D23" i="2"/>
  <c r="F23" i="2"/>
  <c r="H23" i="2"/>
  <c r="H22" i="2" s="1"/>
  <c r="J23" i="2"/>
  <c r="J22" i="2" s="1"/>
  <c r="E23" i="2"/>
  <c r="E22" i="2" s="1"/>
  <c r="G23" i="2"/>
  <c r="I23" i="2"/>
  <c r="I22" i="2" s="1"/>
  <c r="B59" i="2"/>
  <c r="B58" i="2" s="1"/>
  <c r="B57" i="2" s="1"/>
  <c r="D59" i="2"/>
  <c r="D58" i="2" s="1"/>
  <c r="F59" i="2"/>
  <c r="F58" i="2" s="1"/>
  <c r="F57" i="2" s="1"/>
  <c r="H59" i="2"/>
  <c r="H58" i="2" s="1"/>
  <c r="J59" i="2"/>
  <c r="J58" i="2" s="1"/>
  <c r="J57" i="2" s="1"/>
  <c r="L59" i="2"/>
  <c r="L58" i="2" s="1"/>
  <c r="C59" i="2"/>
  <c r="C58" i="2" s="1"/>
  <c r="C57" i="2" s="1"/>
  <c r="G59" i="2"/>
  <c r="G58" i="2" s="1"/>
  <c r="G57" i="2" s="1"/>
  <c r="K59" i="2"/>
  <c r="K58" i="2" s="1"/>
  <c r="K57" i="2" s="1"/>
  <c r="B76" i="2"/>
  <c r="B75" i="2" s="1"/>
  <c r="D76" i="2"/>
  <c r="D75" i="2" s="1"/>
  <c r="D57" i="2" s="1"/>
  <c r="F76" i="2"/>
  <c r="F75" i="2" s="1"/>
  <c r="H76" i="2"/>
  <c r="J76" i="2"/>
  <c r="J75" i="2" s="1"/>
  <c r="L76" i="2"/>
  <c r="L75" i="2" s="1"/>
  <c r="L57" i="2" s="1"/>
  <c r="I58" i="2"/>
  <c r="I57" i="2" s="1"/>
  <c r="E75" i="2"/>
  <c r="E57" i="2" s="1"/>
  <c r="I75" i="2"/>
  <c r="M75" i="2"/>
  <c r="M57" i="2" s="1"/>
  <c r="C6" i="2"/>
  <c r="E6" i="2"/>
  <c r="G6" i="2"/>
  <c r="I6" i="2"/>
  <c r="I5" i="2" s="1"/>
  <c r="D6" i="2"/>
  <c r="H6" i="2"/>
  <c r="H5" i="2" s="1"/>
  <c r="B110" i="2"/>
  <c r="D110" i="2"/>
  <c r="F110" i="2"/>
  <c r="H110" i="2"/>
  <c r="J110" i="2"/>
  <c r="L110" i="2"/>
  <c r="C15" i="2"/>
  <c r="C5" i="2" s="1"/>
  <c r="E15" i="2"/>
  <c r="E5" i="2" s="1"/>
  <c r="G15" i="2"/>
  <c r="D5" i="2"/>
  <c r="F5" i="2"/>
  <c r="E4" i="2" l="1"/>
  <c r="K22" i="2"/>
  <c r="K4" i="2" s="1"/>
  <c r="C4" i="2"/>
  <c r="G22" i="2"/>
  <c r="F22" i="2"/>
  <c r="G5" i="2"/>
  <c r="I4" i="2"/>
  <c r="H75" i="2"/>
  <c r="H57" i="2" s="1"/>
  <c r="B22" i="2"/>
  <c r="B4" i="2" s="1"/>
  <c r="F4" i="2"/>
  <c r="D4" i="2"/>
  <c r="H4" i="2"/>
  <c r="J4" i="2"/>
  <c r="G4" i="2" l="1"/>
</calcChain>
</file>

<file path=xl/sharedStrings.xml><?xml version="1.0" encoding="utf-8"?>
<sst xmlns="http://schemas.openxmlformats.org/spreadsheetml/2006/main" count="162" uniqueCount="25">
  <si>
    <t>UAH</t>
  </si>
  <si>
    <t>EUR</t>
  </si>
  <si>
    <t>USD</t>
  </si>
  <si>
    <t>JPY</t>
  </si>
  <si>
    <t>CAD</t>
  </si>
  <si>
    <t>XDR</t>
  </si>
  <si>
    <t>2020*</t>
  </si>
  <si>
    <t>Estimated Government Debt Repayment Profile for the years 2020-2045 under the existing agreements as of  01.11.2020*</t>
  </si>
  <si>
    <t>bn, UAH</t>
  </si>
  <si>
    <t>ІQ</t>
  </si>
  <si>
    <t>ІІQ</t>
  </si>
  <si>
    <t>ІІІQ</t>
  </si>
  <si>
    <t>ІVQ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</si>
  <si>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</si>
  <si>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</si>
  <si>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</si>
  <si>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</si>
  <si>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</si>
  <si>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</si>
  <si>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</si>
  <si>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</si>
  <si>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</si>
  <si>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</si>
  <si>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</si>
  <si>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>*  including payments made till Nov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</si>
</sst>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5" fillId="4" borderId="1" xfId="0" applyNumberFormat="1" applyFont="1" applyFill="1" applyBorder="1"/>
    <xf numFmtId="4" fontId="5" fillId="2" borderId="1" xfId="0" applyNumberFormat="1" applyFont="1" applyFill="1" applyBorder="1"/>
    <xf numFmtId="0" fontId="0" fillId="0" borderId="0" xfId="0"/>
    <xf numFmtId="4" fontId="0" fillId="0" borderId="1" xfId="0" applyNumberForma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left"/>
    </xf>
    <xf numFmtId="4" fontId="3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1" fillId="0" borderId="2" xfId="0" applyNumberFormat="1" applyFont="1" applyBorder="1"/>
    <xf numFmtId="4" fontId="6" fillId="3" borderId="1" xfId="0" applyNumberFormat="1" applyFont="1" applyFill="1" applyBorder="1"/>
    <xf numFmtId="4" fontId="6" fillId="5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7" fillId="0" borderId="1" xfId="0" applyNumberFormat="1" applyFont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9"/>
  <sheetViews>
    <sheetView tabSelected="1" zoomScale="85" zoomScaleNormal="85" workbookViewId="0">
      <selection sqref="A1:K1"/>
    </sheetView>
  </sheetViews>
  <sheetFormatPr baseColWidth="10" defaultColWidth="9.1640625" defaultRowHeight="15" outlineLevelRow="4" x14ac:dyDescent="0.2"/>
  <cols>
    <col min="1" max="1" width="28.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  <col min="36" max="16384" width="9.1640625" style="5"/>
  </cols>
  <sheetData>
    <row r="1" spans="1:35" s="6" customFormat="1" ht="16" x14ac:dyDescent="0.2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">
      <c r="A2" s="13"/>
      <c r="B2" s="13"/>
      <c r="C2" s="13"/>
      <c r="D2" s="13"/>
      <c r="E2" s="13"/>
      <c r="F2" s="13"/>
      <c r="G2" s="13"/>
      <c r="H2" s="13"/>
      <c r="I2" s="13"/>
      <c r="J2" s="20" t="s">
        <v>8</v>
      </c>
      <c r="K2" s="20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15" customFormat="1" ht="16" x14ac:dyDescent="0.2">
      <c r="A3" s="16"/>
      <c r="B3" s="16" t="s">
        <v>9</v>
      </c>
      <c r="C3" s="16" t="s">
        <v>10</v>
      </c>
      <c r="D3" s="16" t="s">
        <v>11</v>
      </c>
      <c r="E3" s="16" t="s">
        <v>12</v>
      </c>
      <c r="F3" s="16" t="s">
        <v>6</v>
      </c>
      <c r="G3" s="16" t="s">
        <v>9</v>
      </c>
      <c r="H3" s="16" t="s">
        <v>10</v>
      </c>
      <c r="I3" s="16" t="s">
        <v>11</v>
      </c>
      <c r="J3" s="16" t="s">
        <v>12</v>
      </c>
      <c r="K3" s="16">
        <v>2021</v>
      </c>
    </row>
    <row r="4" spans="1:35" s="18" customFormat="1" x14ac:dyDescent="0.2">
      <c r="A4" s="22" t="s">
        <v>13</v>
      </c>
      <c r="B4" s="17">
        <f t="shared" ref="B4:K4" si="0">B5+B22</f>
        <v>93.459338348009993</v>
      </c>
      <c r="C4" s="17">
        <f t="shared" si="0"/>
        <v>124.09611024730999</v>
      </c>
      <c r="D4" s="17">
        <f t="shared" si="0"/>
        <v>211.44201950317</v>
      </c>
      <c r="E4" s="17">
        <f t="shared" si="0"/>
        <v>83.328012686890006</v>
      </c>
      <c r="F4" s="17">
        <f t="shared" si="0"/>
        <v>512.32548078538002</v>
      </c>
      <c r="G4" s="17">
        <f t="shared" si="0"/>
        <v>108.43022460979999</v>
      </c>
      <c r="H4" s="17">
        <f t="shared" si="0"/>
        <v>119.97716114993999</v>
      </c>
      <c r="I4" s="17">
        <f t="shared" si="0"/>
        <v>144.19167245774</v>
      </c>
      <c r="J4" s="17">
        <f t="shared" si="0"/>
        <v>68.01379206243999</v>
      </c>
      <c r="K4" s="17">
        <f t="shared" si="0"/>
        <v>440.61285027991994</v>
      </c>
    </row>
    <row r="5" spans="1:35" outlineLevel="1" x14ac:dyDescent="0.2">
      <c r="A5" s="23" t="s">
        <v>14</v>
      </c>
      <c r="B5" s="11">
        <f t="shared" ref="B5:K5" si="1">B6+B15</f>
        <v>69.475229604279988</v>
      </c>
      <c r="C5" s="11">
        <f t="shared" si="1"/>
        <v>80.975138831249993</v>
      </c>
      <c r="D5" s="11">
        <f t="shared" si="1"/>
        <v>100.49884454063999</v>
      </c>
      <c r="E5" s="11">
        <f t="shared" si="1"/>
        <v>65.773189990360009</v>
      </c>
      <c r="F5" s="11">
        <f t="shared" si="1"/>
        <v>316.72240296652996</v>
      </c>
      <c r="G5" s="11">
        <f t="shared" si="1"/>
        <v>75.885524451999999</v>
      </c>
      <c r="H5" s="11">
        <f t="shared" si="1"/>
        <v>106.54969103392999</v>
      </c>
      <c r="I5" s="11">
        <f t="shared" si="1"/>
        <v>56.184193868039998</v>
      </c>
      <c r="J5" s="11">
        <f t="shared" si="1"/>
        <v>50.746508052189995</v>
      </c>
      <c r="K5" s="11">
        <f t="shared" si="1"/>
        <v>289.36591740615995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outlineLevel="2" x14ac:dyDescent="0.2">
      <c r="A6" s="24" t="s">
        <v>15</v>
      </c>
      <c r="B6" s="12">
        <f t="shared" ref="B6:K6" si="2">B7+B9+B11</f>
        <v>15.26007276138</v>
      </c>
      <c r="C6" s="12">
        <f t="shared" si="2"/>
        <v>22.522629515279998</v>
      </c>
      <c r="D6" s="12">
        <f t="shared" si="2"/>
        <v>17.303392739480003</v>
      </c>
      <c r="E6" s="12">
        <f t="shared" si="2"/>
        <v>21.57667960465</v>
      </c>
      <c r="F6" s="12">
        <f t="shared" si="2"/>
        <v>76.662774620789989</v>
      </c>
      <c r="G6" s="12">
        <f t="shared" si="2"/>
        <v>17.357571362459996</v>
      </c>
      <c r="H6" s="12">
        <f t="shared" si="2"/>
        <v>24.573128632350002</v>
      </c>
      <c r="I6" s="12">
        <f t="shared" si="2"/>
        <v>13.936277530969999</v>
      </c>
      <c r="J6" s="12">
        <f t="shared" si="2"/>
        <v>20.736321310019999</v>
      </c>
      <c r="K6" s="12">
        <f t="shared" si="2"/>
        <v>76.60329883579999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outlineLevel="3" collapsed="1" x14ac:dyDescent="0.2">
      <c r="A7" s="25" t="s">
        <v>16</v>
      </c>
      <c r="B7" s="3">
        <f t="shared" ref="B7:K7" si="3">SUM(B8:B8)</f>
        <v>0</v>
      </c>
      <c r="C7" s="3">
        <f t="shared" si="3"/>
        <v>2.8175E-5</v>
      </c>
      <c r="D7" s="3">
        <f t="shared" si="3"/>
        <v>2.6225E-5</v>
      </c>
      <c r="E7" s="3">
        <f t="shared" si="3"/>
        <v>2.34E-4</v>
      </c>
      <c r="F7" s="3">
        <f t="shared" si="3"/>
        <v>2.8840000000000002E-4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14">
        <f t="shared" si="3"/>
        <v>2.2957000000000001E-4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idden="1" outlineLevel="4" x14ac:dyDescent="0.2">
      <c r="A8" s="10" t="s">
        <v>0</v>
      </c>
      <c r="B8" s="3"/>
      <c r="C8" s="3">
        <v>2.8175E-5</v>
      </c>
      <c r="D8" s="3">
        <v>2.6225E-5</v>
      </c>
      <c r="E8" s="3">
        <v>2.34E-4</v>
      </c>
      <c r="F8" s="3">
        <v>2.8840000000000002E-4</v>
      </c>
      <c r="G8" s="3"/>
      <c r="H8" s="3"/>
      <c r="I8" s="3">
        <v>2.2957000000000001E-4</v>
      </c>
      <c r="J8" s="3"/>
      <c r="K8" s="14">
        <v>2.2957000000000001E-4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outlineLevel="3" collapsed="1" x14ac:dyDescent="0.2">
      <c r="A9" s="25" t="s">
        <v>17</v>
      </c>
      <c r="B9" s="3">
        <f t="shared" ref="B9:K9" si="4">SUM(B10:B10)</f>
        <v>2.6305966229999998E-2</v>
      </c>
      <c r="C9" s="3">
        <f t="shared" si="4"/>
        <v>2.5894935500000001E-2</v>
      </c>
      <c r="D9" s="3">
        <f t="shared" si="4"/>
        <v>2.576394769E-2</v>
      </c>
      <c r="E9" s="3">
        <f t="shared" si="4"/>
        <v>2.5348400149999999E-2</v>
      </c>
      <c r="F9" s="3">
        <f t="shared" si="4"/>
        <v>0.10331324957</v>
      </c>
      <c r="G9" s="3">
        <f t="shared" si="4"/>
        <v>2.4457658270000002E-2</v>
      </c>
      <c r="H9" s="3">
        <f t="shared" si="4"/>
        <v>2.43172532E-2</v>
      </c>
      <c r="I9" s="3">
        <f t="shared" si="4"/>
        <v>2.416778973E-2</v>
      </c>
      <c r="J9" s="3">
        <f t="shared" si="4"/>
        <v>2.3751103700000002E-2</v>
      </c>
      <c r="K9" s="14">
        <f t="shared" si="4"/>
        <v>9.6693804899999999E-2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idden="1" outlineLevel="4" x14ac:dyDescent="0.2">
      <c r="A10" s="26" t="s">
        <v>0</v>
      </c>
      <c r="B10" s="3">
        <v>2.6305966229999998E-2</v>
      </c>
      <c r="C10" s="3">
        <v>2.5894935500000001E-2</v>
      </c>
      <c r="D10" s="3">
        <v>2.576394769E-2</v>
      </c>
      <c r="E10" s="3">
        <v>2.5348400149999999E-2</v>
      </c>
      <c r="F10" s="3">
        <v>0.10331324957</v>
      </c>
      <c r="G10" s="3">
        <v>2.4457658270000002E-2</v>
      </c>
      <c r="H10" s="3">
        <v>2.43172532E-2</v>
      </c>
      <c r="I10" s="3">
        <v>2.416778973E-2</v>
      </c>
      <c r="J10" s="3">
        <v>2.3751103700000002E-2</v>
      </c>
      <c r="K10" s="14">
        <v>9.6693804899999999E-2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outlineLevel="3" collapsed="1" x14ac:dyDescent="0.2">
      <c r="A11" s="9" t="s">
        <v>18</v>
      </c>
      <c r="B11" s="3">
        <f t="shared" ref="B11:K11" si="5">SUM(B12:B14)</f>
        <v>15.23376679515</v>
      </c>
      <c r="C11" s="3">
        <f t="shared" si="5"/>
        <v>22.496706404779999</v>
      </c>
      <c r="D11" s="3">
        <f t="shared" si="5"/>
        <v>17.277602566790002</v>
      </c>
      <c r="E11" s="3">
        <f t="shared" si="5"/>
        <v>21.5510972045</v>
      </c>
      <c r="F11" s="3">
        <f t="shared" si="5"/>
        <v>76.559172971219994</v>
      </c>
      <c r="G11" s="3">
        <f t="shared" si="5"/>
        <v>17.333113704189998</v>
      </c>
      <c r="H11" s="3">
        <f t="shared" si="5"/>
        <v>24.548811379150003</v>
      </c>
      <c r="I11" s="3">
        <f t="shared" si="5"/>
        <v>13.91188017124</v>
      </c>
      <c r="J11" s="3">
        <f t="shared" si="5"/>
        <v>20.712570206319999</v>
      </c>
      <c r="K11" s="14">
        <f t="shared" si="5"/>
        <v>76.506375460899989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idden="1" outlineLevel="4" x14ac:dyDescent="0.2">
      <c r="A12" s="27" t="s">
        <v>1</v>
      </c>
      <c r="B12" s="3">
        <v>-5.3709531659999997E-2</v>
      </c>
      <c r="C12" s="3">
        <v>0.15267384836</v>
      </c>
      <c r="D12" s="3">
        <v>2.4331399999999999E-6</v>
      </c>
      <c r="E12" s="3">
        <v>0.2366084963</v>
      </c>
      <c r="F12" s="3">
        <v>0.33557524614000001</v>
      </c>
      <c r="G12" s="3"/>
      <c r="H12" s="3">
        <v>0.16406565821999999</v>
      </c>
      <c r="I12" s="3"/>
      <c r="J12" s="3"/>
      <c r="K12" s="14">
        <v>0.16406565821999999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idden="1" outlineLevel="4" x14ac:dyDescent="0.2">
      <c r="A13" s="27" t="s">
        <v>0</v>
      </c>
      <c r="B13" s="3">
        <v>13.87448337597</v>
      </c>
      <c r="C13" s="3">
        <v>20.903197128750001</v>
      </c>
      <c r="D13" s="3">
        <v>15.96634644929</v>
      </c>
      <c r="E13" s="3">
        <v>19.619441342889999</v>
      </c>
      <c r="F13" s="3">
        <v>70.363468296899995</v>
      </c>
      <c r="G13" s="3">
        <v>16.46067882445</v>
      </c>
      <c r="H13" s="3">
        <v>22.983034985370001</v>
      </c>
      <c r="I13" s="3">
        <v>13.536593116600001</v>
      </c>
      <c r="J13" s="3">
        <v>20.364094128649999</v>
      </c>
      <c r="K13" s="14">
        <v>73.344401055069994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idden="1" outlineLevel="4" x14ac:dyDescent="0.2">
      <c r="A14" s="27" t="s">
        <v>2</v>
      </c>
      <c r="B14" s="3">
        <v>1.4129929508400001</v>
      </c>
      <c r="C14" s="3">
        <v>1.4408354276699999</v>
      </c>
      <c r="D14" s="3">
        <v>1.31125368436</v>
      </c>
      <c r="E14" s="3">
        <v>1.69504736531</v>
      </c>
      <c r="F14" s="3">
        <v>5.8601294281799996</v>
      </c>
      <c r="G14" s="3">
        <v>0.87243487974</v>
      </c>
      <c r="H14" s="3">
        <v>1.40171073556</v>
      </c>
      <c r="I14" s="3">
        <v>0.37528705464000001</v>
      </c>
      <c r="J14" s="3">
        <v>0.34847607767</v>
      </c>
      <c r="K14" s="14">
        <v>2.9979087476099999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outlineLevel="2" x14ac:dyDescent="0.2">
      <c r="A15" s="24" t="s">
        <v>19</v>
      </c>
      <c r="B15" s="12">
        <f t="shared" ref="B15:K15" si="6">B16+B18</f>
        <v>54.215156842899994</v>
      </c>
      <c r="C15" s="12">
        <f t="shared" si="6"/>
        <v>58.452509315969998</v>
      </c>
      <c r="D15" s="12">
        <f t="shared" si="6"/>
        <v>83.19545180115999</v>
      </c>
      <c r="E15" s="12">
        <f t="shared" si="6"/>
        <v>44.196510385710006</v>
      </c>
      <c r="F15" s="12">
        <f t="shared" si="6"/>
        <v>240.05962834573998</v>
      </c>
      <c r="G15" s="12">
        <f t="shared" si="6"/>
        <v>58.527953089539999</v>
      </c>
      <c r="H15" s="12">
        <f t="shared" si="6"/>
        <v>81.976562401579983</v>
      </c>
      <c r="I15" s="12">
        <f t="shared" si="6"/>
        <v>42.247916337069995</v>
      </c>
      <c r="J15" s="12">
        <f t="shared" si="6"/>
        <v>30.010186742169999</v>
      </c>
      <c r="K15" s="12">
        <f t="shared" si="6"/>
        <v>212.76261857035999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outlineLevel="3" collapsed="1" x14ac:dyDescent="0.2">
      <c r="A16" s="25" t="s">
        <v>17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14">
        <f t="shared" si="7"/>
        <v>0.13225252248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idden="1" outlineLevel="4" x14ac:dyDescent="0.2">
      <c r="A17" s="26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14">
        <v>0.13225252248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outlineLevel="3" collapsed="1" x14ac:dyDescent="0.2">
      <c r="A18" s="9" t="s">
        <v>18</v>
      </c>
      <c r="B18" s="3">
        <f t="shared" ref="B18:K18" si="8">SUM(B19:B21)</f>
        <v>54.182093712279993</v>
      </c>
      <c r="C18" s="3">
        <f t="shared" si="8"/>
        <v>58.419446185349997</v>
      </c>
      <c r="D18" s="3">
        <f t="shared" si="8"/>
        <v>83.162388670539997</v>
      </c>
      <c r="E18" s="3">
        <f t="shared" si="8"/>
        <v>44.163447255090006</v>
      </c>
      <c r="F18" s="3">
        <f t="shared" si="8"/>
        <v>239.92737582325998</v>
      </c>
      <c r="G18" s="3">
        <f t="shared" si="8"/>
        <v>58.494889958919998</v>
      </c>
      <c r="H18" s="3">
        <f t="shared" si="8"/>
        <v>81.94349927095999</v>
      </c>
      <c r="I18" s="3">
        <f t="shared" si="8"/>
        <v>42.214853206449995</v>
      </c>
      <c r="J18" s="3">
        <f t="shared" si="8"/>
        <v>29.977123611549999</v>
      </c>
      <c r="K18" s="14">
        <f t="shared" si="8"/>
        <v>212.63036604787999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idden="1" outlineLevel="4" x14ac:dyDescent="0.2">
      <c r="A19" s="26" t="s">
        <v>1</v>
      </c>
      <c r="B19" s="3"/>
      <c r="C19" s="3">
        <v>6.43722311413</v>
      </c>
      <c r="D19" s="3"/>
      <c r="E19" s="3">
        <v>6.7920000088299997</v>
      </c>
      <c r="F19" s="3">
        <v>13.229223122960001</v>
      </c>
      <c r="G19" s="3"/>
      <c r="H19" s="3">
        <v>14.780689929459999</v>
      </c>
      <c r="I19" s="3"/>
      <c r="J19" s="3"/>
      <c r="K19" s="14">
        <v>14.780689929459999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idden="1" outlineLevel="4" x14ac:dyDescent="0.2">
      <c r="A20" s="26" t="s">
        <v>0</v>
      </c>
      <c r="B20" s="3">
        <v>30.792875598839998</v>
      </c>
      <c r="C20" s="3">
        <v>18.729422822370001</v>
      </c>
      <c r="D20" s="3">
        <v>50.79878065458</v>
      </c>
      <c r="E20" s="3">
        <v>21.28654509551</v>
      </c>
      <c r="F20" s="3">
        <v>121.6076241713</v>
      </c>
      <c r="G20" s="3">
        <v>39.688388959649998</v>
      </c>
      <c r="H20" s="3">
        <v>33.407859457279997</v>
      </c>
      <c r="I20" s="3">
        <v>32.143521999999997</v>
      </c>
      <c r="J20" s="3">
        <v>11.923209999999999</v>
      </c>
      <c r="K20" s="14">
        <v>117.16298041693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idden="1" outlineLevel="4" x14ac:dyDescent="0.2">
      <c r="A21" s="26" t="s">
        <v>2</v>
      </c>
      <c r="B21" s="3">
        <v>23.389218113439998</v>
      </c>
      <c r="C21" s="3">
        <v>33.252800248850001</v>
      </c>
      <c r="D21" s="3">
        <v>32.363608015959997</v>
      </c>
      <c r="E21" s="3">
        <v>16.084902150750001</v>
      </c>
      <c r="F21" s="3">
        <v>105.090528529</v>
      </c>
      <c r="G21" s="3">
        <v>18.80650099927</v>
      </c>
      <c r="H21" s="3">
        <v>33.754949884219997</v>
      </c>
      <c r="I21" s="3">
        <v>10.071331206449999</v>
      </c>
      <c r="J21" s="3">
        <v>18.053913611550001</v>
      </c>
      <c r="K21" s="14">
        <v>80.686695701489995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outlineLevel="1" x14ac:dyDescent="0.2">
      <c r="A22" s="23" t="s">
        <v>20</v>
      </c>
      <c r="B22" s="11">
        <f t="shared" ref="B22:K22" si="9">B23+B41</f>
        <v>23.984108743729998</v>
      </c>
      <c r="C22" s="11">
        <f t="shared" si="9"/>
        <v>43.120971416060002</v>
      </c>
      <c r="D22" s="11">
        <f t="shared" si="9"/>
        <v>110.94317496252999</v>
      </c>
      <c r="E22" s="11">
        <f t="shared" si="9"/>
        <v>17.55482269653</v>
      </c>
      <c r="F22" s="11">
        <f t="shared" si="9"/>
        <v>195.60307781885001</v>
      </c>
      <c r="G22" s="11">
        <f t="shared" si="9"/>
        <v>32.544700157799994</v>
      </c>
      <c r="H22" s="11">
        <f t="shared" si="9"/>
        <v>13.427470116009999</v>
      </c>
      <c r="I22" s="11">
        <f t="shared" si="9"/>
        <v>88.0074785897</v>
      </c>
      <c r="J22" s="11">
        <f t="shared" si="9"/>
        <v>17.267284010250002</v>
      </c>
      <c r="K22" s="11">
        <f t="shared" si="9"/>
        <v>151.24693287375999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outlineLevel="2" x14ac:dyDescent="0.2">
      <c r="A23" s="24" t="s">
        <v>15</v>
      </c>
      <c r="B23" s="12">
        <f t="shared" ref="B23:K23" si="10">B24+B29+B32+B37</f>
        <v>16.830920702179998</v>
      </c>
      <c r="C23" s="12">
        <f t="shared" si="10"/>
        <v>6.7803443992599997</v>
      </c>
      <c r="D23" s="12">
        <f t="shared" si="10"/>
        <v>19.683943071179996</v>
      </c>
      <c r="E23" s="12">
        <f t="shared" si="10"/>
        <v>5.8427227156999999</v>
      </c>
      <c r="F23" s="12">
        <f t="shared" si="10"/>
        <v>49.13793088832</v>
      </c>
      <c r="G23" s="12">
        <f t="shared" si="10"/>
        <v>21.129385541799998</v>
      </c>
      <c r="H23" s="12">
        <f t="shared" si="10"/>
        <v>7.8920697553699988</v>
      </c>
      <c r="I23" s="12">
        <f t="shared" si="10"/>
        <v>18.819674651389999</v>
      </c>
      <c r="J23" s="12">
        <f t="shared" si="10"/>
        <v>5.6326344132999999</v>
      </c>
      <c r="K23" s="12">
        <f t="shared" si="10"/>
        <v>53.473764361859999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outlineLevel="3" collapsed="1" x14ac:dyDescent="0.2">
      <c r="A24" s="25" t="s">
        <v>16</v>
      </c>
      <c r="B24" s="3">
        <f t="shared" ref="B24:K24" si="11">SUM(B25:B28)</f>
        <v>5.6232725489999996E-2</v>
      </c>
      <c r="C24" s="3">
        <f t="shared" si="11"/>
        <v>7.4324619299999993E-3</v>
      </c>
      <c r="D24" s="3">
        <f t="shared" si="11"/>
        <v>0.14552947848</v>
      </c>
      <c r="E24" s="3">
        <f t="shared" si="11"/>
        <v>0.83735860894000003</v>
      </c>
      <c r="F24" s="3">
        <f t="shared" si="11"/>
        <v>1.0465532748400002</v>
      </c>
      <c r="G24" s="3">
        <f t="shared" si="11"/>
        <v>0.14956097422</v>
      </c>
      <c r="H24" s="3">
        <f t="shared" si="11"/>
        <v>9.3934526199999993E-2</v>
      </c>
      <c r="I24" s="3">
        <f t="shared" si="11"/>
        <v>9.7327926199999998E-2</v>
      </c>
      <c r="J24" s="3">
        <f t="shared" si="11"/>
        <v>0.13063247022000002</v>
      </c>
      <c r="K24" s="14">
        <f t="shared" si="11"/>
        <v>0.47145589684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idden="1" outlineLevel="4" x14ac:dyDescent="0.2">
      <c r="A25" s="10" t="s">
        <v>1</v>
      </c>
      <c r="B25" s="3">
        <v>1.7614306E-3</v>
      </c>
      <c r="C25" s="3">
        <v>1.6332202699999999E-3</v>
      </c>
      <c r="D25" s="3">
        <v>1.9628927200000001E-3</v>
      </c>
      <c r="E25" s="3">
        <v>2.3679058400000001E-3</v>
      </c>
      <c r="F25" s="3">
        <v>7.7254494299999997E-3</v>
      </c>
      <c r="G25" s="3">
        <v>2.0736000000000001E-3</v>
      </c>
      <c r="H25" s="3">
        <v>2.0736000000000001E-3</v>
      </c>
      <c r="I25" s="3">
        <v>2.0736000000000001E-3</v>
      </c>
      <c r="J25" s="3">
        <v>2.2429440000000002E-3</v>
      </c>
      <c r="K25" s="14">
        <v>8.4637440000000005E-3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idden="1" outlineLevel="4" x14ac:dyDescent="0.2">
      <c r="A26" s="10" t="s">
        <v>3</v>
      </c>
      <c r="B26" s="3">
        <v>1.1495500000000001E-6</v>
      </c>
      <c r="C26" s="3"/>
      <c r="D26" s="3"/>
      <c r="E26" s="3">
        <v>5.7052800000000005E-4</v>
      </c>
      <c r="F26" s="3">
        <v>5.7167755000000001E-4</v>
      </c>
      <c r="G26" s="3">
        <v>5.8060800000000004E-4</v>
      </c>
      <c r="H26" s="3"/>
      <c r="I26" s="3"/>
      <c r="J26" s="3"/>
      <c r="K26" s="14">
        <v>5.8060800000000004E-4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idden="1" outlineLevel="4" x14ac:dyDescent="0.2">
      <c r="A27" s="10" t="s">
        <v>0</v>
      </c>
      <c r="B27" s="3">
        <v>2.0000000000000001E-4</v>
      </c>
      <c r="C27" s="3">
        <v>3.0398981999999998E-4</v>
      </c>
      <c r="D27" s="3">
        <v>2.9999999999999997E-4</v>
      </c>
      <c r="E27" s="3">
        <v>3.88968065E-3</v>
      </c>
      <c r="F27" s="3">
        <v>4.6936704700000003E-3</v>
      </c>
      <c r="G27" s="3"/>
      <c r="H27" s="3">
        <v>5.0000000000000004E-6</v>
      </c>
      <c r="I27" s="3"/>
      <c r="J27" s="3">
        <v>3.5000000000000001E-3</v>
      </c>
      <c r="K27" s="14">
        <v>3.5049999999999999E-3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idden="1" outlineLevel="4" x14ac:dyDescent="0.2">
      <c r="A28" s="10" t="s">
        <v>2</v>
      </c>
      <c r="B28" s="3">
        <v>5.4270145339999999E-2</v>
      </c>
      <c r="C28" s="3">
        <v>5.4952518399999997E-3</v>
      </c>
      <c r="D28" s="3">
        <v>0.14326658576000001</v>
      </c>
      <c r="E28" s="3">
        <v>0.83053049445000005</v>
      </c>
      <c r="F28" s="3">
        <v>1.0335624773900001</v>
      </c>
      <c r="G28" s="3">
        <v>0.14690676622000001</v>
      </c>
      <c r="H28" s="3">
        <v>9.1855926199999993E-2</v>
      </c>
      <c r="I28" s="3">
        <v>9.5254326200000003E-2</v>
      </c>
      <c r="J28" s="3">
        <v>0.12488952622000001</v>
      </c>
      <c r="K28" s="14">
        <v>0.45890654483999999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outlineLevel="3" collapsed="1" x14ac:dyDescent="0.2">
      <c r="A29" s="25" t="s">
        <v>21</v>
      </c>
      <c r="B29" s="3">
        <f t="shared" ref="B29:K29" si="12">SUM(B30:B31)</f>
        <v>15.17336184701</v>
      </c>
      <c r="C29" s="3">
        <f t="shared" si="12"/>
        <v>4.71376276214</v>
      </c>
      <c r="D29" s="3">
        <f t="shared" si="12"/>
        <v>17.658177059429999</v>
      </c>
      <c r="E29" s="3">
        <f t="shared" si="12"/>
        <v>2.7486444807100003</v>
      </c>
      <c r="F29" s="3">
        <f t="shared" si="12"/>
        <v>40.293946149290001</v>
      </c>
      <c r="G29" s="3">
        <f t="shared" si="12"/>
        <v>19.152167787669999</v>
      </c>
      <c r="H29" s="3">
        <f t="shared" si="12"/>
        <v>5.1162660120699996</v>
      </c>
      <c r="I29" s="3">
        <f t="shared" si="12"/>
        <v>16.7093215927</v>
      </c>
      <c r="J29" s="3">
        <f t="shared" si="12"/>
        <v>2.7788069600099998</v>
      </c>
      <c r="K29" s="14">
        <f t="shared" si="12"/>
        <v>43.756562352449997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idden="1" outlineLevel="4" x14ac:dyDescent="0.2">
      <c r="A30" s="10" t="s">
        <v>1</v>
      </c>
      <c r="B30" s="3">
        <v>0.75329073951000003</v>
      </c>
      <c r="C30" s="3">
        <v>2.3606463385400001</v>
      </c>
      <c r="D30" s="3">
        <v>0.53842692816000004</v>
      </c>
      <c r="E30" s="3">
        <v>0.53045708070999997</v>
      </c>
      <c r="F30" s="3">
        <v>4.1828210869199998</v>
      </c>
      <c r="G30" s="3">
        <v>2.5343857610299998</v>
      </c>
      <c r="H30" s="3">
        <v>2.86986601063</v>
      </c>
      <c r="I30" s="3">
        <v>0.61375556638999995</v>
      </c>
      <c r="J30" s="3">
        <v>0.53240695856999998</v>
      </c>
      <c r="K30" s="14">
        <v>6.5504142966199996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idden="1" outlineLevel="4" x14ac:dyDescent="0.2">
      <c r="A31" s="10" t="s">
        <v>2</v>
      </c>
      <c r="B31" s="3">
        <v>14.4200711075</v>
      </c>
      <c r="C31" s="3">
        <v>2.3531164236</v>
      </c>
      <c r="D31" s="3">
        <v>17.119750131269999</v>
      </c>
      <c r="E31" s="3">
        <v>2.2181874000000001</v>
      </c>
      <c r="F31" s="3">
        <v>36.11112506237</v>
      </c>
      <c r="G31" s="3">
        <v>16.61778202664</v>
      </c>
      <c r="H31" s="3">
        <v>2.2464000014400001</v>
      </c>
      <c r="I31" s="3">
        <v>16.095566026309999</v>
      </c>
      <c r="J31" s="3">
        <v>2.2464000014400001</v>
      </c>
      <c r="K31" s="14">
        <v>37.206148055829999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outlineLevel="3" collapsed="1" x14ac:dyDescent="0.2">
      <c r="A32" s="25" t="s">
        <v>22</v>
      </c>
      <c r="B32" s="3">
        <f t="shared" ref="B32:K32" si="13">SUM(B33:B36)</f>
        <v>5.9555076950000001E-2</v>
      </c>
      <c r="C32" s="3">
        <f t="shared" si="13"/>
        <v>0.14658366041999998</v>
      </c>
      <c r="D32" s="3">
        <f t="shared" si="13"/>
        <v>3.5592862609999998E-2</v>
      </c>
      <c r="E32" s="3">
        <f t="shared" si="13"/>
        <v>0.17535068798</v>
      </c>
      <c r="F32" s="3">
        <f t="shared" si="13"/>
        <v>0.41708228795999996</v>
      </c>
      <c r="G32" s="3">
        <f t="shared" si="13"/>
        <v>3.067986063E-2</v>
      </c>
      <c r="H32" s="3">
        <f t="shared" si="13"/>
        <v>0.17879339738</v>
      </c>
      <c r="I32" s="3">
        <f t="shared" si="13"/>
        <v>2.9957648770000001E-2</v>
      </c>
      <c r="J32" s="3">
        <f t="shared" si="13"/>
        <v>0.18348701941000001</v>
      </c>
      <c r="K32" s="14">
        <f t="shared" si="13"/>
        <v>0.42291792619000002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idden="1" outlineLevel="4" x14ac:dyDescent="0.2">
      <c r="A33" s="10" t="s">
        <v>4</v>
      </c>
      <c r="B33" s="3">
        <v>2.864379878E-2</v>
      </c>
      <c r="C33" s="17"/>
      <c r="D33" s="3">
        <v>2.8487999999999999E-7</v>
      </c>
      <c r="E33" s="3"/>
      <c r="F33" s="3">
        <v>2.864408366E-2</v>
      </c>
      <c r="G33" s="3"/>
      <c r="H33" s="3"/>
      <c r="I33" s="3"/>
      <c r="J33" s="3"/>
      <c r="K33" s="1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idden="1" outlineLevel="4" x14ac:dyDescent="0.2">
      <c r="A34" s="10" t="s">
        <v>1</v>
      </c>
      <c r="B34" s="3">
        <v>3.76026947E-3</v>
      </c>
      <c r="C34" s="3">
        <v>0.12995983971</v>
      </c>
      <c r="D34" s="3">
        <v>7.4344903099999998E-3</v>
      </c>
      <c r="E34" s="3">
        <v>0.15431144182000001</v>
      </c>
      <c r="F34" s="3">
        <v>0.29546604130999998</v>
      </c>
      <c r="G34" s="3">
        <v>2.90795029E-3</v>
      </c>
      <c r="H34" s="3">
        <v>0.16141528844</v>
      </c>
      <c r="I34" s="3">
        <v>2.6989552600000001E-3</v>
      </c>
      <c r="J34" s="3">
        <v>0.16447068725</v>
      </c>
      <c r="K34" s="14">
        <v>0.33149288123999998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idden="1" outlineLevel="4" x14ac:dyDescent="0.2">
      <c r="A35" s="10" t="s">
        <v>3</v>
      </c>
      <c r="B35" s="3">
        <v>2.71510087E-2</v>
      </c>
      <c r="C35" s="3">
        <v>1.6623820710000001E-2</v>
      </c>
      <c r="D35" s="3">
        <v>2.8158087419999998E-2</v>
      </c>
      <c r="E35" s="3">
        <v>1.7682598439999999E-2</v>
      </c>
      <c r="F35" s="3">
        <v>8.9615515270000001E-2</v>
      </c>
      <c r="G35" s="3">
        <v>2.7771910340000001E-2</v>
      </c>
      <c r="H35" s="3">
        <v>1.7378108940000001E-2</v>
      </c>
      <c r="I35" s="3">
        <v>2.7258693510000001E-2</v>
      </c>
      <c r="J35" s="3">
        <v>1.703616455E-2</v>
      </c>
      <c r="K35" s="14">
        <v>8.9444877340000006E-2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idden="1" outlineLevel="4" x14ac:dyDescent="0.2">
      <c r="A36" s="10" t="s">
        <v>2</v>
      </c>
      <c r="B36" s="3"/>
      <c r="C36" s="3"/>
      <c r="D36" s="3"/>
      <c r="E36" s="3">
        <v>3.3566477200000001E-3</v>
      </c>
      <c r="F36" s="3">
        <v>3.3566477200000001E-3</v>
      </c>
      <c r="G36" s="3"/>
      <c r="H36" s="3"/>
      <c r="I36" s="3"/>
      <c r="J36" s="3">
        <v>1.9801676099999999E-3</v>
      </c>
      <c r="K36" s="14">
        <v>1.9801676099999999E-3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outlineLevel="3" collapsed="1" x14ac:dyDescent="0.2">
      <c r="A37" s="25" t="s">
        <v>23</v>
      </c>
      <c r="B37" s="3">
        <f t="shared" ref="B37:K37" si="14">SUM(B38:B40)</f>
        <v>1.5417710527299999</v>
      </c>
      <c r="C37" s="3">
        <f t="shared" si="14"/>
        <v>1.9125655147699998</v>
      </c>
      <c r="D37" s="3">
        <f t="shared" si="14"/>
        <v>1.84464367066</v>
      </c>
      <c r="E37" s="3">
        <f t="shared" si="14"/>
        <v>2.0813689380699998</v>
      </c>
      <c r="F37" s="3">
        <f t="shared" si="14"/>
        <v>7.3803491762300002</v>
      </c>
      <c r="G37" s="3">
        <f t="shared" si="14"/>
        <v>1.79697691928</v>
      </c>
      <c r="H37" s="3">
        <f t="shared" si="14"/>
        <v>2.5030758197199998</v>
      </c>
      <c r="I37" s="3">
        <f t="shared" si="14"/>
        <v>1.98306748372</v>
      </c>
      <c r="J37" s="3">
        <f t="shared" si="14"/>
        <v>2.5397079636600002</v>
      </c>
      <c r="K37" s="14">
        <f t="shared" si="14"/>
        <v>8.8228281863800007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idden="1" outlineLevel="4" x14ac:dyDescent="0.2">
      <c r="A38" s="10" t="s">
        <v>1</v>
      </c>
      <c r="B38" s="3">
        <v>2.9257094939999999E-2</v>
      </c>
      <c r="C38" s="3">
        <v>0.83598043238999997</v>
      </c>
      <c r="D38" s="3">
        <v>8.2357456260000003E-2</v>
      </c>
      <c r="E38" s="3">
        <v>0.47717342943000002</v>
      </c>
      <c r="F38" s="3">
        <v>1.42476841302</v>
      </c>
      <c r="G38" s="3">
        <v>3.8264000139999997E-2</v>
      </c>
      <c r="H38" s="3">
        <v>0.97217748799000003</v>
      </c>
      <c r="I38" s="3">
        <v>0.10247967978</v>
      </c>
      <c r="J38" s="3">
        <v>0.63826163244</v>
      </c>
      <c r="K38" s="14">
        <v>1.7511828003500001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idden="1" outlineLevel="4" x14ac:dyDescent="0.2">
      <c r="A39" s="10" t="s">
        <v>2</v>
      </c>
      <c r="B39" s="3">
        <v>0.96959162832000001</v>
      </c>
      <c r="C39" s="3">
        <v>0.64549635824999996</v>
      </c>
      <c r="D39" s="3">
        <v>0.86955054186000003</v>
      </c>
      <c r="E39" s="3">
        <v>0.60656950749000005</v>
      </c>
      <c r="F39" s="3">
        <v>3.0912080359199998</v>
      </c>
      <c r="G39" s="3">
        <v>0.76799748921</v>
      </c>
      <c r="H39" s="3">
        <v>0.59890671082000002</v>
      </c>
      <c r="I39" s="3">
        <v>0.94544762748</v>
      </c>
      <c r="J39" s="3">
        <v>0.99684576492999999</v>
      </c>
      <c r="K39" s="14">
        <v>3.3091975924399999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idden="1" outlineLevel="4" x14ac:dyDescent="0.2">
      <c r="A40" s="10" t="s">
        <v>5</v>
      </c>
      <c r="B40" s="3">
        <v>0.54292232946999996</v>
      </c>
      <c r="C40" s="3">
        <v>0.43108872412999999</v>
      </c>
      <c r="D40" s="3">
        <v>0.89273567253999997</v>
      </c>
      <c r="E40" s="3">
        <v>0.99762600115</v>
      </c>
      <c r="F40" s="3">
        <v>2.8643727272900001</v>
      </c>
      <c r="G40" s="3">
        <v>0.99071542992999995</v>
      </c>
      <c r="H40" s="3">
        <v>0.93199162090999998</v>
      </c>
      <c r="I40" s="3">
        <v>0.93514017646000003</v>
      </c>
      <c r="J40" s="3">
        <v>0.90460056628999996</v>
      </c>
      <c r="K40" s="14">
        <v>3.7624477935899998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outlineLevel="2" x14ac:dyDescent="0.2">
      <c r="A41" s="24" t="s">
        <v>19</v>
      </c>
      <c r="B41" s="12">
        <f t="shared" ref="B41:K41" si="15">B42+B45+B50</f>
        <v>7.1531880415499991</v>
      </c>
      <c r="C41" s="12">
        <f t="shared" si="15"/>
        <v>36.340627016799999</v>
      </c>
      <c r="D41" s="12">
        <f t="shared" si="15"/>
        <v>91.259231891349998</v>
      </c>
      <c r="E41" s="12">
        <f t="shared" si="15"/>
        <v>11.712099980830001</v>
      </c>
      <c r="F41" s="12">
        <f t="shared" si="15"/>
        <v>146.46514693053001</v>
      </c>
      <c r="G41" s="12">
        <f t="shared" si="15"/>
        <v>11.415314616</v>
      </c>
      <c r="H41" s="12">
        <f t="shared" si="15"/>
        <v>5.5354003606400006</v>
      </c>
      <c r="I41" s="12">
        <f t="shared" si="15"/>
        <v>69.187803938309997</v>
      </c>
      <c r="J41" s="12">
        <f t="shared" si="15"/>
        <v>11.63464959695</v>
      </c>
      <c r="K41" s="12">
        <f t="shared" si="15"/>
        <v>97.773168511899996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outlineLevel="3" collapsed="1" x14ac:dyDescent="0.2">
      <c r="A42" s="25" t="s">
        <v>21</v>
      </c>
      <c r="B42" s="3">
        <f t="shared" ref="B42:K42" si="16">SUM(B43:B44)</f>
        <v>0.96686896218999996</v>
      </c>
      <c r="C42" s="3">
        <f t="shared" si="16"/>
        <v>27.232471504919999</v>
      </c>
      <c r="D42" s="3">
        <f t="shared" si="16"/>
        <v>70.201873806229997</v>
      </c>
      <c r="E42" s="3">
        <f t="shared" si="16"/>
        <v>0.33129650229000002</v>
      </c>
      <c r="F42" s="3">
        <f t="shared" si="16"/>
        <v>98.732510775630004</v>
      </c>
      <c r="G42" s="3">
        <f t="shared" si="16"/>
        <v>1.5172151741</v>
      </c>
      <c r="H42" s="3">
        <f t="shared" si="16"/>
        <v>0.47987195865999999</v>
      </c>
      <c r="I42" s="3">
        <f t="shared" si="16"/>
        <v>58.35933638753</v>
      </c>
      <c r="J42" s="3">
        <f t="shared" si="16"/>
        <v>3.9221775719199998</v>
      </c>
      <c r="K42" s="14">
        <f t="shared" si="16"/>
        <v>64.278601092209996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idden="1" outlineLevel="4" x14ac:dyDescent="0.2">
      <c r="A43" s="10" t="s">
        <v>1</v>
      </c>
      <c r="B43" s="3">
        <v>0.96686896218999996</v>
      </c>
      <c r="C43" s="3">
        <v>0.23227150492000001</v>
      </c>
      <c r="D43" s="3">
        <v>1.2255170610299999</v>
      </c>
      <c r="E43" s="3">
        <v>0.33129650229000002</v>
      </c>
      <c r="F43" s="3">
        <v>2.7559540304299999</v>
      </c>
      <c r="G43" s="3">
        <v>1.5172151741</v>
      </c>
      <c r="H43" s="3">
        <v>0.47987195865999999</v>
      </c>
      <c r="I43" s="3">
        <v>1.50393155114</v>
      </c>
      <c r="J43" s="3">
        <v>3.9221775719199998</v>
      </c>
      <c r="K43" s="14">
        <v>7.4231962558199998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idden="1" outlineLevel="4" x14ac:dyDescent="0.2">
      <c r="A44" s="10" t="s">
        <v>2</v>
      </c>
      <c r="B44" s="3"/>
      <c r="C44" s="3">
        <v>27.0002</v>
      </c>
      <c r="D44" s="3">
        <v>68.976356745199993</v>
      </c>
      <c r="E44" s="3"/>
      <c r="F44" s="3">
        <v>95.9765567452</v>
      </c>
      <c r="G44" s="3"/>
      <c r="H44" s="3"/>
      <c r="I44" s="3">
        <v>56.855404836390001</v>
      </c>
      <c r="J44" s="3"/>
      <c r="K44" s="14">
        <v>56.855404836390001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outlineLevel="3" collapsed="1" x14ac:dyDescent="0.2">
      <c r="A45" s="25" t="s">
        <v>22</v>
      </c>
      <c r="B45" s="3">
        <f t="shared" ref="B45:K45" si="17">SUM(B46:B49)</f>
        <v>4.1291451817999993</v>
      </c>
      <c r="C45" s="3">
        <f t="shared" si="17"/>
        <v>0.11880471734</v>
      </c>
      <c r="D45" s="3">
        <f t="shared" si="17"/>
        <v>0.15597433808</v>
      </c>
      <c r="E45" s="3">
        <f t="shared" si="17"/>
        <v>0.49692459067000005</v>
      </c>
      <c r="F45" s="3">
        <f t="shared" si="17"/>
        <v>4.90084882789</v>
      </c>
      <c r="G45" s="3">
        <f t="shared" si="17"/>
        <v>0.16499150817000002</v>
      </c>
      <c r="H45" s="3">
        <f t="shared" si="17"/>
        <v>0.46466685049000001</v>
      </c>
      <c r="I45" s="3">
        <f t="shared" si="17"/>
        <v>0.16499150817000002</v>
      </c>
      <c r="J45" s="3">
        <f t="shared" si="17"/>
        <v>1.1050169170900002</v>
      </c>
      <c r="K45" s="14">
        <f t="shared" si="17"/>
        <v>1.8996667839199999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idden="1" outlineLevel="4" x14ac:dyDescent="0.2">
      <c r="A46" s="10" t="s">
        <v>4</v>
      </c>
      <c r="B46" s="3">
        <v>3.99518</v>
      </c>
      <c r="C46" s="3"/>
      <c r="D46" s="3"/>
      <c r="E46" s="3"/>
      <c r="F46" s="3">
        <v>3.99518</v>
      </c>
      <c r="G46" s="3"/>
      <c r="H46" s="3"/>
      <c r="I46" s="3"/>
      <c r="J46" s="3"/>
      <c r="K46" s="1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idden="1" outlineLevel="4" x14ac:dyDescent="0.2">
      <c r="A47" s="10" t="s">
        <v>1</v>
      </c>
      <c r="B47" s="3">
        <v>1.68987606E-2</v>
      </c>
      <c r="C47" s="3">
        <v>3.2876489420000002E-2</v>
      </c>
      <c r="D47" s="3">
        <v>3.2076714020000001E-2</v>
      </c>
      <c r="E47" s="3">
        <v>0.36291711851000003</v>
      </c>
      <c r="F47" s="3">
        <v>0.44476908254999997</v>
      </c>
      <c r="G47" s="3">
        <v>3.6246384249999999E-2</v>
      </c>
      <c r="H47" s="3">
        <v>0.36932908146999999</v>
      </c>
      <c r="I47" s="3">
        <v>3.6246384249999999E-2</v>
      </c>
      <c r="J47" s="3">
        <v>0.61618622439000004</v>
      </c>
      <c r="K47" s="14">
        <v>1.05800807436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idden="1" outlineLevel="4" x14ac:dyDescent="0.2">
      <c r="A48" s="10" t="s">
        <v>3</v>
      </c>
      <c r="B48" s="3">
        <v>0.11706642120000001</v>
      </c>
      <c r="C48" s="3">
        <v>8.5928227920000003E-2</v>
      </c>
      <c r="D48" s="3">
        <v>0.12389762406</v>
      </c>
      <c r="E48" s="3">
        <v>9.3682599480000003E-2</v>
      </c>
      <c r="F48" s="3">
        <v>0.42057487265999999</v>
      </c>
      <c r="G48" s="3">
        <v>0.12874512392000001</v>
      </c>
      <c r="H48" s="3">
        <v>9.5337769020000004E-2</v>
      </c>
      <c r="I48" s="3">
        <v>0.12874512392000001</v>
      </c>
      <c r="J48" s="3">
        <v>0.44779336733000003</v>
      </c>
      <c r="K48" s="14">
        <v>0.80062138418999995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idden="1" outlineLevel="4" x14ac:dyDescent="0.2">
      <c r="A49" s="10" t="s">
        <v>2</v>
      </c>
      <c r="B49" s="3"/>
      <c r="C49" s="3"/>
      <c r="D49" s="3"/>
      <c r="E49" s="3">
        <v>4.0324872679999998E-2</v>
      </c>
      <c r="F49" s="3">
        <v>4.0324872679999998E-2</v>
      </c>
      <c r="G49" s="3"/>
      <c r="H49" s="3"/>
      <c r="I49" s="3"/>
      <c r="J49" s="3">
        <v>4.1037325370000002E-2</v>
      </c>
      <c r="K49" s="14">
        <v>4.1037325370000002E-2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outlineLevel="3" collapsed="1" x14ac:dyDescent="0.2">
      <c r="A50" s="25" t="s">
        <v>23</v>
      </c>
      <c r="B50" s="3">
        <f t="shared" ref="B50:K50" si="18">SUM(B51:B53)</f>
        <v>2.0571738975599998</v>
      </c>
      <c r="C50" s="3">
        <f t="shared" si="18"/>
        <v>8.98935079454</v>
      </c>
      <c r="D50" s="3">
        <f t="shared" si="18"/>
        <v>20.901383747040001</v>
      </c>
      <c r="E50" s="3">
        <f t="shared" si="18"/>
        <v>10.883878887870001</v>
      </c>
      <c r="F50" s="3">
        <f t="shared" si="18"/>
        <v>42.831787327009998</v>
      </c>
      <c r="G50" s="3">
        <f t="shared" si="18"/>
        <v>9.7331079337300004</v>
      </c>
      <c r="H50" s="3">
        <f t="shared" si="18"/>
        <v>4.5908615514900006</v>
      </c>
      <c r="I50" s="3">
        <f t="shared" si="18"/>
        <v>10.66347604261</v>
      </c>
      <c r="J50" s="3">
        <f t="shared" si="18"/>
        <v>6.6074551079399999</v>
      </c>
      <c r="K50" s="14">
        <f t="shared" si="18"/>
        <v>31.594900635769996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idden="1" outlineLevel="4" x14ac:dyDescent="0.2">
      <c r="A51" s="4" t="s">
        <v>1</v>
      </c>
      <c r="B51" s="3">
        <v>0.50644827226</v>
      </c>
      <c r="C51" s="3">
        <v>1.2763141983899999</v>
      </c>
      <c r="D51" s="3">
        <v>19.01489894234</v>
      </c>
      <c r="E51" s="3">
        <v>1.6185519149000001</v>
      </c>
      <c r="F51" s="3">
        <v>22.416213327889999</v>
      </c>
      <c r="G51" s="3">
        <v>0.65800531947999996</v>
      </c>
      <c r="H51" s="3">
        <v>2.0373975079300002</v>
      </c>
      <c r="I51" s="3">
        <v>0.70782931962999995</v>
      </c>
      <c r="J51" s="3">
        <v>2.8693060798399999</v>
      </c>
      <c r="K51" s="14">
        <v>6.2725382268800001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idden="1" outlineLevel="4" x14ac:dyDescent="0.2">
      <c r="A52" s="4" t="s">
        <v>2</v>
      </c>
      <c r="B52" s="3">
        <v>1.5507256252999999</v>
      </c>
      <c r="C52" s="3">
        <v>1.83759555429</v>
      </c>
      <c r="D52" s="3">
        <v>1.8864848047</v>
      </c>
      <c r="E52" s="3">
        <v>2.4914035750100001</v>
      </c>
      <c r="F52" s="3">
        <v>7.7662095593</v>
      </c>
      <c r="G52" s="3">
        <v>2.1814985954399999</v>
      </c>
      <c r="H52" s="3">
        <v>2.55346404356</v>
      </c>
      <c r="I52" s="3">
        <v>3.06204270417</v>
      </c>
      <c r="J52" s="3">
        <v>3.7381490281</v>
      </c>
      <c r="K52" s="14">
        <v>11.53515437127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idden="1" outlineLevel="4" x14ac:dyDescent="0.2">
      <c r="A53" s="4" t="s">
        <v>5</v>
      </c>
      <c r="B53" s="3"/>
      <c r="C53" s="3">
        <v>5.8754410418600003</v>
      </c>
      <c r="D53" s="3"/>
      <c r="E53" s="3">
        <v>6.77392339796</v>
      </c>
      <c r="F53" s="3">
        <v>12.649364439819999</v>
      </c>
      <c r="G53" s="3">
        <v>6.8936040188099996</v>
      </c>
      <c r="H53" s="3"/>
      <c r="I53" s="3">
        <v>6.8936040188099996</v>
      </c>
      <c r="J53" s="3"/>
      <c r="K53" s="14">
        <v>13.787208037619999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">
      <c r="A54" s="19" t="s">
        <v>24</v>
      </c>
      <c r="B54" s="19"/>
      <c r="C54" s="19"/>
      <c r="D54" s="19"/>
      <c r="E54" s="19"/>
      <c r="F54" s="19"/>
      <c r="G54" s="19"/>
    </row>
    <row r="56" spans="1:35" s="15" customFormat="1" x14ac:dyDescent="0.2">
      <c r="A56" s="16"/>
      <c r="B56" s="16">
        <v>2022</v>
      </c>
      <c r="C56" s="16">
        <v>2023</v>
      </c>
      <c r="D56" s="16">
        <v>2024</v>
      </c>
      <c r="E56" s="16">
        <v>2025</v>
      </c>
      <c r="F56" s="16">
        <v>2026</v>
      </c>
      <c r="G56" s="16">
        <v>2027</v>
      </c>
      <c r="H56" s="16">
        <v>2028</v>
      </c>
      <c r="I56" s="16">
        <v>2029</v>
      </c>
      <c r="J56" s="16">
        <v>2030</v>
      </c>
      <c r="K56" s="16">
        <v>2031</v>
      </c>
      <c r="L56" s="16">
        <v>2032</v>
      </c>
      <c r="M56" s="16">
        <v>2033</v>
      </c>
    </row>
    <row r="57" spans="1:35" s="18" customFormat="1" x14ac:dyDescent="0.2">
      <c r="A57" s="22" t="s">
        <v>13</v>
      </c>
      <c r="B57" s="17">
        <f t="shared" ref="B57:M57" si="19">B58+B75</f>
        <v>250.70655615110002</v>
      </c>
      <c r="C57" s="17">
        <f t="shared" si="19"/>
        <v>264.90786341006003</v>
      </c>
      <c r="D57" s="17">
        <f t="shared" si="19"/>
        <v>310.88552699669003</v>
      </c>
      <c r="E57" s="17">
        <f t="shared" si="19"/>
        <v>245.76583013755001</v>
      </c>
      <c r="F57" s="17">
        <f t="shared" si="19"/>
        <v>187.35832700886002</v>
      </c>
      <c r="G57" s="17">
        <f t="shared" si="19"/>
        <v>153.83088591204</v>
      </c>
      <c r="H57" s="17">
        <f t="shared" si="19"/>
        <v>157.46661073157</v>
      </c>
      <c r="I57" s="17">
        <f t="shared" si="19"/>
        <v>119.65336541104</v>
      </c>
      <c r="J57" s="17">
        <f t="shared" si="19"/>
        <v>141.90646993058002</v>
      </c>
      <c r="K57" s="17">
        <f t="shared" si="19"/>
        <v>170.82909524180002</v>
      </c>
      <c r="L57" s="17">
        <f t="shared" si="19"/>
        <v>127.45490753817</v>
      </c>
      <c r="M57" s="17">
        <f t="shared" si="19"/>
        <v>119.46522301039002</v>
      </c>
    </row>
    <row r="58" spans="1:35" s="6" customFormat="1" outlineLevel="1" x14ac:dyDescent="0.2">
      <c r="A58" s="23" t="s">
        <v>14</v>
      </c>
      <c r="B58" s="11">
        <f t="shared" ref="B58:M58" si="20">B59+B68</f>
        <v>122.58551766012999</v>
      </c>
      <c r="C58" s="11">
        <f t="shared" si="20"/>
        <v>105.45131666833001</v>
      </c>
      <c r="D58" s="11">
        <f t="shared" si="20"/>
        <v>87.916850152660004</v>
      </c>
      <c r="E58" s="11">
        <f t="shared" si="20"/>
        <v>100.81947063940001</v>
      </c>
      <c r="F58" s="11">
        <f t="shared" si="20"/>
        <v>53.166778553070003</v>
      </c>
      <c r="G58" s="11">
        <f t="shared" si="20"/>
        <v>60.095151128750004</v>
      </c>
      <c r="H58" s="11">
        <f t="shared" si="20"/>
        <v>61.221829582959998</v>
      </c>
      <c r="I58" s="11">
        <f t="shared" si="20"/>
        <v>52.029810138290003</v>
      </c>
      <c r="J58" s="11">
        <f t="shared" si="20"/>
        <v>62.413593512159999</v>
      </c>
      <c r="K58" s="11">
        <f t="shared" si="20"/>
        <v>80.229027785149995</v>
      </c>
      <c r="L58" s="11">
        <f t="shared" si="20"/>
        <v>62.49997357126</v>
      </c>
      <c r="M58" s="11">
        <f t="shared" si="20"/>
        <v>32.104072575490001</v>
      </c>
    </row>
    <row r="59" spans="1:35" s="6" customFormat="1" outlineLevel="2" x14ac:dyDescent="0.2">
      <c r="A59" s="24" t="s">
        <v>15</v>
      </c>
      <c r="B59" s="12">
        <f t="shared" ref="B59:M59" si="21">B60+B62+B64</f>
        <v>61.328372394420001</v>
      </c>
      <c r="C59" s="12">
        <f t="shared" si="21"/>
        <v>53.317494584880002</v>
      </c>
      <c r="D59" s="12">
        <f t="shared" si="21"/>
        <v>45.81754151178</v>
      </c>
      <c r="E59" s="12">
        <f t="shared" si="21"/>
        <v>39.929544116920006</v>
      </c>
      <c r="F59" s="12">
        <f t="shared" si="21"/>
        <v>34.593525030590001</v>
      </c>
      <c r="G59" s="12">
        <f t="shared" si="21"/>
        <v>32.758062606270002</v>
      </c>
      <c r="H59" s="12">
        <f t="shared" si="21"/>
        <v>29.958897060479998</v>
      </c>
      <c r="I59" s="12">
        <f t="shared" si="21"/>
        <v>27.516877615809999</v>
      </c>
      <c r="J59" s="12">
        <f t="shared" si="21"/>
        <v>25.36353998968</v>
      </c>
      <c r="K59" s="12">
        <f t="shared" si="21"/>
        <v>22.037977273559999</v>
      </c>
      <c r="L59" s="12">
        <f t="shared" si="21"/>
        <v>17.469022048780001</v>
      </c>
      <c r="M59" s="12">
        <f t="shared" si="21"/>
        <v>14.12395605301</v>
      </c>
    </row>
    <row r="60" spans="1:35" s="6" customFormat="1" outlineLevel="3" collapsed="1" x14ac:dyDescent="0.2">
      <c r="A60" s="25" t="s">
        <v>16</v>
      </c>
      <c r="B60" s="8">
        <f t="shared" ref="B60:M60" si="22">SUM(B61:B61)</f>
        <v>2.2957000000000001E-4</v>
      </c>
      <c r="C60" s="8">
        <f t="shared" si="22"/>
        <v>2.2957000000000001E-4</v>
      </c>
      <c r="D60" s="8">
        <f t="shared" si="22"/>
        <v>0</v>
      </c>
      <c r="E60" s="8">
        <f t="shared" si="22"/>
        <v>0</v>
      </c>
      <c r="F60" s="8">
        <f t="shared" si="22"/>
        <v>0</v>
      </c>
      <c r="G60" s="8">
        <f t="shared" si="22"/>
        <v>0</v>
      </c>
      <c r="H60" s="8">
        <f t="shared" si="22"/>
        <v>0</v>
      </c>
      <c r="I60" s="8">
        <f t="shared" si="22"/>
        <v>0</v>
      </c>
      <c r="J60" s="8">
        <f t="shared" si="22"/>
        <v>0</v>
      </c>
      <c r="K60" s="8">
        <f t="shared" si="22"/>
        <v>0</v>
      </c>
      <c r="L60" s="8">
        <f t="shared" si="22"/>
        <v>0</v>
      </c>
      <c r="M60" s="8">
        <f t="shared" si="22"/>
        <v>0</v>
      </c>
    </row>
    <row r="61" spans="1:35" s="6" customFormat="1" hidden="1" outlineLevel="4" x14ac:dyDescent="0.2">
      <c r="A61" s="10" t="s">
        <v>0</v>
      </c>
      <c r="B61" s="8">
        <v>2.2957000000000001E-4</v>
      </c>
      <c r="C61" s="8">
        <v>2.2957000000000001E-4</v>
      </c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35" s="6" customFormat="1" outlineLevel="3" collapsed="1" x14ac:dyDescent="0.2">
      <c r="A62" s="25" t="s">
        <v>17</v>
      </c>
      <c r="B62" s="8">
        <f t="shared" ref="B62:M62" si="23">SUM(B63:B63)</f>
        <v>9.0081178770000006E-2</v>
      </c>
      <c r="C62" s="8">
        <f t="shared" si="23"/>
        <v>8.346855265E-2</v>
      </c>
      <c r="D62" s="8">
        <f t="shared" si="23"/>
        <v>7.6862745080000003E-2</v>
      </c>
      <c r="E62" s="8">
        <f t="shared" si="23"/>
        <v>7.0243300420000002E-2</v>
      </c>
      <c r="F62" s="8">
        <f t="shared" si="23"/>
        <v>6.3630674289999994E-2</v>
      </c>
      <c r="G62" s="8">
        <f t="shared" si="23"/>
        <v>5.7018048170000002E-2</v>
      </c>
      <c r="H62" s="8">
        <f t="shared" si="23"/>
        <v>5.0412240580000003E-2</v>
      </c>
      <c r="I62" s="8">
        <f t="shared" si="23"/>
        <v>4.3792795910000001E-2</v>
      </c>
      <c r="J62" s="8">
        <f t="shared" si="23"/>
        <v>3.7180169780000001E-2</v>
      </c>
      <c r="K62" s="8">
        <f t="shared" si="23"/>
        <v>3.0567543660000002E-2</v>
      </c>
      <c r="L62" s="8">
        <f t="shared" si="23"/>
        <v>2.3961736080000001E-2</v>
      </c>
      <c r="M62" s="8">
        <f t="shared" si="23"/>
        <v>1.7342291409999998E-2</v>
      </c>
    </row>
    <row r="63" spans="1:35" s="6" customFormat="1" hidden="1" outlineLevel="4" x14ac:dyDescent="0.2">
      <c r="A63" s="10" t="s">
        <v>0</v>
      </c>
      <c r="B63" s="8">
        <v>9.0081178770000006E-2</v>
      </c>
      <c r="C63" s="8">
        <v>8.346855265E-2</v>
      </c>
      <c r="D63" s="8">
        <v>7.6862745080000003E-2</v>
      </c>
      <c r="E63" s="8">
        <v>7.0243300420000002E-2</v>
      </c>
      <c r="F63" s="8">
        <v>6.3630674289999994E-2</v>
      </c>
      <c r="G63" s="8">
        <v>5.7018048170000002E-2</v>
      </c>
      <c r="H63" s="8">
        <v>5.0412240580000003E-2</v>
      </c>
      <c r="I63" s="8">
        <v>4.3792795910000001E-2</v>
      </c>
      <c r="J63" s="8">
        <v>3.7180169780000001E-2</v>
      </c>
      <c r="K63" s="8">
        <v>3.0567543660000002E-2</v>
      </c>
      <c r="L63" s="8">
        <v>2.3961736080000001E-2</v>
      </c>
      <c r="M63" s="8">
        <v>1.7342291409999998E-2</v>
      </c>
    </row>
    <row r="64" spans="1:35" s="6" customFormat="1" outlineLevel="3" collapsed="1" x14ac:dyDescent="0.2">
      <c r="A64" s="9" t="s">
        <v>18</v>
      </c>
      <c r="B64" s="8">
        <f t="shared" ref="B64:M64" si="24">SUM(B65:B67)</f>
        <v>61.238061645649999</v>
      </c>
      <c r="C64" s="8">
        <f t="shared" si="24"/>
        <v>53.233796462230003</v>
      </c>
      <c r="D64" s="8">
        <f t="shared" si="24"/>
        <v>45.7406787667</v>
      </c>
      <c r="E64" s="8">
        <f t="shared" si="24"/>
        <v>39.859300816500003</v>
      </c>
      <c r="F64" s="8">
        <f t="shared" si="24"/>
        <v>34.529894356299998</v>
      </c>
      <c r="G64" s="8">
        <f t="shared" si="24"/>
        <v>32.701044558100001</v>
      </c>
      <c r="H64" s="8">
        <f t="shared" si="24"/>
        <v>29.9084848199</v>
      </c>
      <c r="I64" s="8">
        <f t="shared" si="24"/>
        <v>27.473084819899999</v>
      </c>
      <c r="J64" s="8">
        <f t="shared" si="24"/>
        <v>25.326359819899999</v>
      </c>
      <c r="K64" s="8">
        <f t="shared" si="24"/>
        <v>22.007409729900001</v>
      </c>
      <c r="L64" s="8">
        <f t="shared" si="24"/>
        <v>17.445060312700001</v>
      </c>
      <c r="M64" s="8">
        <f t="shared" si="24"/>
        <v>14.1066137616</v>
      </c>
    </row>
    <row r="65" spans="1:13" s="6" customFormat="1" hidden="1" outlineLevel="4" x14ac:dyDescent="0.2">
      <c r="A65" s="10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6" customFormat="1" hidden="1" outlineLevel="4" x14ac:dyDescent="0.2">
      <c r="A66" s="10" t="s">
        <v>0</v>
      </c>
      <c r="B66" s="8">
        <v>61.137346344699999</v>
      </c>
      <c r="C66" s="8">
        <v>53.233796462230003</v>
      </c>
      <c r="D66" s="8">
        <v>45.7406787667</v>
      </c>
      <c r="E66" s="8">
        <v>39.859300816500003</v>
      </c>
      <c r="F66" s="8">
        <v>34.529894356299998</v>
      </c>
      <c r="G66" s="8">
        <v>32.701044558100001</v>
      </c>
      <c r="H66" s="8">
        <v>29.9084848199</v>
      </c>
      <c r="I66" s="8">
        <v>27.473084819899999</v>
      </c>
      <c r="J66" s="8">
        <v>25.326359819899999</v>
      </c>
      <c r="K66" s="8">
        <v>22.007409729900001</v>
      </c>
      <c r="L66" s="8">
        <v>17.445060312700001</v>
      </c>
      <c r="M66" s="8">
        <v>14.1066137616</v>
      </c>
    </row>
    <row r="67" spans="1:13" s="6" customFormat="1" hidden="1" outlineLevel="4" x14ac:dyDescent="0.2">
      <c r="A67" s="10" t="s">
        <v>2</v>
      </c>
      <c r="B67" s="8">
        <v>0.10071530095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6" customFormat="1" outlineLevel="2" x14ac:dyDescent="0.2">
      <c r="A68" s="24" t="s">
        <v>19</v>
      </c>
      <c r="B68" s="12">
        <f t="shared" ref="B68:M68" si="25">B69+B71</f>
        <v>61.257145265710001</v>
      </c>
      <c r="C68" s="12">
        <f t="shared" si="25"/>
        <v>52.133822083449999</v>
      </c>
      <c r="D68" s="12">
        <f t="shared" si="25"/>
        <v>42.099308640880004</v>
      </c>
      <c r="E68" s="12">
        <f t="shared" si="25"/>
        <v>60.889926522480003</v>
      </c>
      <c r="F68" s="12">
        <f t="shared" si="25"/>
        <v>18.573253522480002</v>
      </c>
      <c r="G68" s="12">
        <f t="shared" si="25"/>
        <v>27.337088522480002</v>
      </c>
      <c r="H68" s="12">
        <f t="shared" si="25"/>
        <v>31.262932522480003</v>
      </c>
      <c r="I68" s="12">
        <f t="shared" si="25"/>
        <v>24.512932522480003</v>
      </c>
      <c r="J68" s="12">
        <f t="shared" si="25"/>
        <v>37.050053522479999</v>
      </c>
      <c r="K68" s="12">
        <f t="shared" si="25"/>
        <v>58.191050511589999</v>
      </c>
      <c r="L68" s="12">
        <f t="shared" si="25"/>
        <v>45.030951522480002</v>
      </c>
      <c r="M68" s="12">
        <f t="shared" si="25"/>
        <v>17.980116522480003</v>
      </c>
    </row>
    <row r="69" spans="1:13" s="6" customFormat="1" outlineLevel="3" collapsed="1" x14ac:dyDescent="0.2">
      <c r="A69" s="25" t="s">
        <v>17</v>
      </c>
      <c r="B69" s="8">
        <f t="shared" ref="B69:M69" si="26">SUM(B70:B70)</f>
        <v>0.13225252248</v>
      </c>
      <c r="C69" s="8">
        <f t="shared" si="26"/>
        <v>0.13225252248</v>
      </c>
      <c r="D69" s="8">
        <f t="shared" si="26"/>
        <v>0.13225252248</v>
      </c>
      <c r="E69" s="8">
        <f t="shared" si="26"/>
        <v>0.13225252248</v>
      </c>
      <c r="F69" s="8">
        <f t="shared" si="26"/>
        <v>0.13225252248</v>
      </c>
      <c r="G69" s="8">
        <f t="shared" si="26"/>
        <v>0.13225252248</v>
      </c>
      <c r="H69" s="8">
        <f t="shared" si="26"/>
        <v>0.13225252248</v>
      </c>
      <c r="I69" s="8">
        <f t="shared" si="26"/>
        <v>0.13225252248</v>
      </c>
      <c r="J69" s="8">
        <f t="shared" si="26"/>
        <v>0.13225252248</v>
      </c>
      <c r="K69" s="8">
        <f t="shared" si="26"/>
        <v>0.13225252248</v>
      </c>
      <c r="L69" s="8">
        <f t="shared" si="26"/>
        <v>0.13225252248</v>
      </c>
      <c r="M69" s="8">
        <f t="shared" si="26"/>
        <v>0.13225252248</v>
      </c>
    </row>
    <row r="70" spans="1:13" s="6" customFormat="1" hidden="1" outlineLevel="4" x14ac:dyDescent="0.2">
      <c r="A70" s="26" t="s">
        <v>0</v>
      </c>
      <c r="B70" s="8">
        <v>0.13225252248</v>
      </c>
      <c r="C70" s="8">
        <v>0.13225252248</v>
      </c>
      <c r="D70" s="8">
        <v>0.13225252248</v>
      </c>
      <c r="E70" s="8">
        <v>0.13225252248</v>
      </c>
      <c r="F70" s="8">
        <v>0.13225252248</v>
      </c>
      <c r="G70" s="8">
        <v>0.13225252248</v>
      </c>
      <c r="H70" s="8">
        <v>0.13225252248</v>
      </c>
      <c r="I70" s="8">
        <v>0.13225252248</v>
      </c>
      <c r="J70" s="8">
        <v>0.13225252248</v>
      </c>
      <c r="K70" s="8">
        <v>0.13225252248</v>
      </c>
      <c r="L70" s="8">
        <v>0.13225252248</v>
      </c>
      <c r="M70" s="8">
        <v>0.13225252248</v>
      </c>
    </row>
    <row r="71" spans="1:13" s="6" customFormat="1" outlineLevel="3" collapsed="1" x14ac:dyDescent="0.2">
      <c r="A71" s="9" t="s">
        <v>18</v>
      </c>
      <c r="B71" s="8">
        <f t="shared" ref="B71:M71" si="27">SUM(B72:B74)</f>
        <v>61.124892743229999</v>
      </c>
      <c r="C71" s="8">
        <f t="shared" si="27"/>
        <v>52.001569560969997</v>
      </c>
      <c r="D71" s="8">
        <f t="shared" si="27"/>
        <v>41.967056118400002</v>
      </c>
      <c r="E71" s="8">
        <f t="shared" si="27"/>
        <v>60.757674000000002</v>
      </c>
      <c r="F71" s="8">
        <f t="shared" si="27"/>
        <v>18.441001</v>
      </c>
      <c r="G71" s="8">
        <f t="shared" si="27"/>
        <v>27.204836</v>
      </c>
      <c r="H71" s="8">
        <f t="shared" si="27"/>
        <v>31.130680000000002</v>
      </c>
      <c r="I71" s="8">
        <f t="shared" si="27"/>
        <v>24.380680000000002</v>
      </c>
      <c r="J71" s="8">
        <f t="shared" si="27"/>
        <v>36.917800999999997</v>
      </c>
      <c r="K71" s="8">
        <f t="shared" si="27"/>
        <v>58.058797989109998</v>
      </c>
      <c r="L71" s="8">
        <f t="shared" si="27"/>
        <v>44.898699000000001</v>
      </c>
      <c r="M71" s="8">
        <f t="shared" si="27"/>
        <v>17.847864000000001</v>
      </c>
    </row>
    <row r="72" spans="1:13" s="6" customFormat="1" hidden="1" outlineLevel="4" x14ac:dyDescent="0.2">
      <c r="A72" s="10" t="s">
        <v>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s="6" customFormat="1" hidden="1" outlineLevel="4" x14ac:dyDescent="0.2">
      <c r="A73" s="10" t="s">
        <v>0</v>
      </c>
      <c r="B73" s="8">
        <v>55.529598245750002</v>
      </c>
      <c r="C73" s="8">
        <v>52.001569560969997</v>
      </c>
      <c r="D73" s="8">
        <v>41.967056118400002</v>
      </c>
      <c r="E73" s="8">
        <v>60.757674000000002</v>
      </c>
      <c r="F73" s="8">
        <v>18.441001</v>
      </c>
      <c r="G73" s="8">
        <v>27.204836</v>
      </c>
      <c r="H73" s="8">
        <v>31.130680000000002</v>
      </c>
      <c r="I73" s="8">
        <v>24.380680000000002</v>
      </c>
      <c r="J73" s="8">
        <v>36.917800999999997</v>
      </c>
      <c r="K73" s="8">
        <v>58.058797989109998</v>
      </c>
      <c r="L73" s="8">
        <v>44.898699000000001</v>
      </c>
      <c r="M73" s="8">
        <v>17.847864000000001</v>
      </c>
    </row>
    <row r="74" spans="1:13" s="6" customFormat="1" hidden="1" outlineLevel="4" x14ac:dyDescent="0.2">
      <c r="A74" s="10" t="s">
        <v>2</v>
      </c>
      <c r="B74" s="8">
        <v>5.5952944974800003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s="6" customFormat="1" outlineLevel="1" x14ac:dyDescent="0.2">
      <c r="A75" s="23" t="s">
        <v>20</v>
      </c>
      <c r="B75" s="11">
        <f t="shared" ref="B75:M75" si="28">B76+B94</f>
        <v>128.12103849097002</v>
      </c>
      <c r="C75" s="11">
        <f t="shared" si="28"/>
        <v>159.45654674172999</v>
      </c>
      <c r="D75" s="11">
        <f t="shared" si="28"/>
        <v>222.96867684403</v>
      </c>
      <c r="E75" s="11">
        <f t="shared" si="28"/>
        <v>144.94635949815</v>
      </c>
      <c r="F75" s="11">
        <f t="shared" si="28"/>
        <v>134.19154845579001</v>
      </c>
      <c r="G75" s="11">
        <f t="shared" si="28"/>
        <v>93.735734783290013</v>
      </c>
      <c r="H75" s="11">
        <f t="shared" si="28"/>
        <v>96.244781148610002</v>
      </c>
      <c r="I75" s="11">
        <f t="shared" si="28"/>
        <v>67.623555272749996</v>
      </c>
      <c r="J75" s="11">
        <f t="shared" si="28"/>
        <v>79.492876418420011</v>
      </c>
      <c r="K75" s="11">
        <f t="shared" si="28"/>
        <v>90.600067456650009</v>
      </c>
      <c r="L75" s="11">
        <f t="shared" si="28"/>
        <v>64.954933966910005</v>
      </c>
      <c r="M75" s="11">
        <f t="shared" si="28"/>
        <v>87.361150434900011</v>
      </c>
    </row>
    <row r="76" spans="1:13" s="6" customFormat="1" outlineLevel="2" x14ac:dyDescent="0.2">
      <c r="A76" s="24" t="s">
        <v>15</v>
      </c>
      <c r="B76" s="12">
        <f t="shared" ref="B76:M76" si="29">B77+B82+B85+B90</f>
        <v>51.782453009289995</v>
      </c>
      <c r="C76" s="12">
        <f t="shared" si="29"/>
        <v>49.035337850030004</v>
      </c>
      <c r="D76" s="12">
        <f t="shared" si="29"/>
        <v>45.015874722869995</v>
      </c>
      <c r="E76" s="12">
        <f t="shared" si="29"/>
        <v>38.242095059069996</v>
      </c>
      <c r="F76" s="12">
        <f t="shared" si="29"/>
        <v>30.951927903940003</v>
      </c>
      <c r="G76" s="12">
        <f t="shared" si="29"/>
        <v>24.926244190630001</v>
      </c>
      <c r="H76" s="12">
        <f t="shared" si="29"/>
        <v>21.238407204950001</v>
      </c>
      <c r="I76" s="12">
        <f t="shared" si="29"/>
        <v>16.0221716199</v>
      </c>
      <c r="J76" s="12">
        <f t="shared" si="29"/>
        <v>15.0134420864</v>
      </c>
      <c r="K76" s="12">
        <f t="shared" si="29"/>
        <v>11.96116843189</v>
      </c>
      <c r="L76" s="12">
        <f t="shared" si="29"/>
        <v>9.3544788809500012</v>
      </c>
      <c r="M76" s="12">
        <f t="shared" si="29"/>
        <v>4.85704922594</v>
      </c>
    </row>
    <row r="77" spans="1:13" s="6" customFormat="1" outlineLevel="3" collapsed="1" x14ac:dyDescent="0.2">
      <c r="A77" s="25" t="s">
        <v>16</v>
      </c>
      <c r="B77" s="8">
        <f t="shared" ref="B77:M77" si="30">SUM(B78:B81)</f>
        <v>0.45444831215000003</v>
      </c>
      <c r="C77" s="8">
        <f t="shared" si="30"/>
        <v>0.40983959007000004</v>
      </c>
      <c r="D77" s="8">
        <f t="shared" si="30"/>
        <v>9.4494500049999999E-2</v>
      </c>
      <c r="E77" s="8">
        <f t="shared" si="30"/>
        <v>8.8821500049999988E-2</v>
      </c>
      <c r="F77" s="8">
        <f t="shared" si="30"/>
        <v>8.10860001E-2</v>
      </c>
      <c r="G77" s="8">
        <f t="shared" si="30"/>
        <v>8.10860001E-2</v>
      </c>
      <c r="H77" s="8">
        <f t="shared" si="30"/>
        <v>8.1079500099999993E-2</v>
      </c>
      <c r="I77" s="8">
        <f t="shared" si="30"/>
        <v>7.8150450099999991E-2</v>
      </c>
      <c r="J77" s="8">
        <f t="shared" si="30"/>
        <v>7.7683500099999997E-2</v>
      </c>
      <c r="K77" s="8">
        <f t="shared" si="30"/>
        <v>7.6860000040000001E-2</v>
      </c>
      <c r="L77" s="8">
        <f t="shared" si="30"/>
        <v>7.6860000040000001E-2</v>
      </c>
      <c r="M77" s="8">
        <f t="shared" si="30"/>
        <v>7.6860000040000001E-2</v>
      </c>
    </row>
    <row r="78" spans="1:13" s="6" customFormat="1" hidden="1" outlineLevel="4" x14ac:dyDescent="0.2">
      <c r="A78" s="10" t="s">
        <v>1</v>
      </c>
      <c r="B78" s="8">
        <v>8.6694600000000004E-3</v>
      </c>
      <c r="C78" s="8">
        <v>8.7282360000000003E-3</v>
      </c>
      <c r="D78" s="8">
        <v>8.9280000000000002E-3</v>
      </c>
      <c r="E78" s="8">
        <v>3.7200000000000002E-3</v>
      </c>
      <c r="F78" s="8">
        <v>3.3960000000000001E-3</v>
      </c>
      <c r="G78" s="8">
        <v>3.3960000000000001E-3</v>
      </c>
      <c r="H78" s="8">
        <v>3.3960000000000001E-3</v>
      </c>
      <c r="I78" s="8">
        <v>4.6694999999999999E-4</v>
      </c>
      <c r="J78" s="8"/>
      <c r="K78" s="8"/>
      <c r="L78" s="8"/>
      <c r="M78" s="8"/>
    </row>
    <row r="79" spans="1:13" s="6" customFormat="1" hidden="1" outlineLevel="4" x14ac:dyDescent="0.2">
      <c r="A79" s="10" t="s">
        <v>3</v>
      </c>
      <c r="B79" s="8">
        <v>6.2445600000000001E-4</v>
      </c>
      <c r="C79" s="8">
        <v>6.2868959999999997E-4</v>
      </c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s="6" customFormat="1" hidden="1" outlineLevel="4" x14ac:dyDescent="0.2">
      <c r="A80" s="10" t="s">
        <v>0</v>
      </c>
      <c r="B80" s="8">
        <v>3.5054999999999999E-3</v>
      </c>
      <c r="C80" s="8">
        <v>3.506E-3</v>
      </c>
      <c r="D80" s="8">
        <v>6.4999999999999996E-6</v>
      </c>
      <c r="E80" s="8">
        <v>6.4999999999999996E-6</v>
      </c>
      <c r="F80" s="8">
        <v>6.4999999999999996E-6</v>
      </c>
      <c r="G80" s="8">
        <v>6.4999999999999996E-6</v>
      </c>
      <c r="H80" s="8"/>
      <c r="I80" s="8"/>
      <c r="J80" s="8"/>
      <c r="K80" s="8"/>
      <c r="L80" s="8"/>
      <c r="M80" s="8"/>
    </row>
    <row r="81" spans="1:13" s="6" customFormat="1" hidden="1" outlineLevel="4" x14ac:dyDescent="0.2">
      <c r="A81" s="10" t="s">
        <v>2</v>
      </c>
      <c r="B81" s="8">
        <v>0.44164889615000003</v>
      </c>
      <c r="C81" s="8">
        <v>0.39697666447000002</v>
      </c>
      <c r="D81" s="8">
        <v>8.5560000050000001E-2</v>
      </c>
      <c r="E81" s="8">
        <v>8.5095000049999994E-2</v>
      </c>
      <c r="F81" s="8">
        <v>7.7683500099999997E-2</v>
      </c>
      <c r="G81" s="8">
        <v>7.7683500099999997E-2</v>
      </c>
      <c r="H81" s="8">
        <v>7.7683500099999997E-2</v>
      </c>
      <c r="I81" s="8">
        <v>7.7683500099999997E-2</v>
      </c>
      <c r="J81" s="8">
        <v>7.7683500099999997E-2</v>
      </c>
      <c r="K81" s="8">
        <v>7.6860000040000001E-2</v>
      </c>
      <c r="L81" s="8">
        <v>7.6860000040000001E-2</v>
      </c>
      <c r="M81" s="8">
        <v>7.6860000040000001E-2</v>
      </c>
    </row>
    <row r="82" spans="1:13" s="6" customFormat="1" outlineLevel="3" collapsed="1" x14ac:dyDescent="0.2">
      <c r="A82" s="25" t="s">
        <v>21</v>
      </c>
      <c r="B82" s="8">
        <f t="shared" ref="B82:M82" si="31">SUM(B83:B84)</f>
        <v>41.302884812889999</v>
      </c>
      <c r="C82" s="8">
        <f t="shared" si="31"/>
        <v>38.966019838310004</v>
      </c>
      <c r="D82" s="8">
        <f t="shared" si="31"/>
        <v>35.929104162809999</v>
      </c>
      <c r="E82" s="8">
        <f t="shared" si="31"/>
        <v>30.944143269830001</v>
      </c>
      <c r="F82" s="8">
        <f t="shared" si="31"/>
        <v>25.1059550626</v>
      </c>
      <c r="G82" s="8">
        <f t="shared" si="31"/>
        <v>19.779050470800001</v>
      </c>
      <c r="H82" s="8">
        <f t="shared" si="31"/>
        <v>16.77467746288</v>
      </c>
      <c r="I82" s="8">
        <f t="shared" si="31"/>
        <v>12.23927392341</v>
      </c>
      <c r="J82" s="8">
        <f t="shared" si="31"/>
        <v>12.2215639644</v>
      </c>
      <c r="K82" s="8">
        <f t="shared" si="31"/>
        <v>9.4823050037899996</v>
      </c>
      <c r="L82" s="8">
        <f t="shared" si="31"/>
        <v>6.3848050025500003</v>
      </c>
      <c r="M82" s="8">
        <f t="shared" si="31"/>
        <v>2.03084000081</v>
      </c>
    </row>
    <row r="83" spans="1:13" s="6" customFormat="1" hidden="1" outlineLevel="4" x14ac:dyDescent="0.2">
      <c r="A83" s="10" t="s">
        <v>1</v>
      </c>
      <c r="B83" s="8">
        <v>6.3884157411100002</v>
      </c>
      <c r="C83" s="8">
        <v>6.1473300845100001</v>
      </c>
      <c r="D83" s="8">
        <v>5.97540103535</v>
      </c>
      <c r="E83" s="8">
        <v>5.2530770869900003</v>
      </c>
      <c r="F83" s="8">
        <v>4.5670792676399996</v>
      </c>
      <c r="G83" s="8">
        <v>2.1307465846000002</v>
      </c>
      <c r="H83" s="8">
        <v>1.99330444366</v>
      </c>
      <c r="I83" s="8">
        <v>1.87270090993</v>
      </c>
      <c r="J83" s="8">
        <v>1.85499095092</v>
      </c>
      <c r="K83" s="8"/>
      <c r="L83" s="8"/>
      <c r="M83" s="8"/>
    </row>
    <row r="84" spans="1:13" s="6" customFormat="1" hidden="1" outlineLevel="4" x14ac:dyDescent="0.2">
      <c r="A84" s="10" t="s">
        <v>2</v>
      </c>
      <c r="B84" s="8">
        <v>34.914469071779997</v>
      </c>
      <c r="C84" s="8">
        <v>32.818689753800001</v>
      </c>
      <c r="D84" s="8">
        <v>29.953703127459999</v>
      </c>
      <c r="E84" s="8">
        <v>25.69106618284</v>
      </c>
      <c r="F84" s="8">
        <v>20.538875794959999</v>
      </c>
      <c r="G84" s="8">
        <v>17.648303886200001</v>
      </c>
      <c r="H84" s="8">
        <v>14.78137301922</v>
      </c>
      <c r="I84" s="8">
        <v>10.36657301348</v>
      </c>
      <c r="J84" s="8">
        <v>10.36657301348</v>
      </c>
      <c r="K84" s="8">
        <v>9.4823050037899996</v>
      </c>
      <c r="L84" s="8">
        <v>6.3848050025500003</v>
      </c>
      <c r="M84" s="8">
        <v>2.03084000081</v>
      </c>
    </row>
    <row r="85" spans="1:13" s="6" customFormat="1" outlineLevel="3" collapsed="1" x14ac:dyDescent="0.2">
      <c r="A85" s="25" t="s">
        <v>22</v>
      </c>
      <c r="B85" s="8">
        <f t="shared" ref="B85:M85" si="32">SUM(B86:B89)</f>
        <v>0.39503802479000005</v>
      </c>
      <c r="C85" s="8">
        <f t="shared" si="32"/>
        <v>0.39293548739</v>
      </c>
      <c r="D85" s="8">
        <f t="shared" si="32"/>
        <v>0.36585991569999998</v>
      </c>
      <c r="E85" s="8">
        <f t="shared" si="32"/>
        <v>0.37600182301000001</v>
      </c>
      <c r="F85" s="8">
        <f t="shared" si="32"/>
        <v>0.29197707271000001</v>
      </c>
      <c r="G85" s="8">
        <f t="shared" si="32"/>
        <v>0.24400397419999997</v>
      </c>
      <c r="H85" s="8">
        <f t="shared" si="32"/>
        <v>0.19483501414999999</v>
      </c>
      <c r="I85" s="8">
        <f t="shared" si="32"/>
        <v>0.14538326563000001</v>
      </c>
      <c r="J85" s="8">
        <f t="shared" si="32"/>
        <v>9.606477746E-2</v>
      </c>
      <c r="K85" s="8">
        <f t="shared" si="32"/>
        <v>5.1978633869999999E-2</v>
      </c>
      <c r="L85" s="8">
        <f t="shared" si="32"/>
        <v>3.0920872690000004E-2</v>
      </c>
      <c r="M85" s="8">
        <f t="shared" si="32"/>
        <v>2.4030196570000002E-2</v>
      </c>
    </row>
    <row r="86" spans="1:13" s="6" customFormat="1" hidden="1" outlineLevel="4" x14ac:dyDescent="0.2">
      <c r="A86" s="10" t="s">
        <v>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s="6" customFormat="1" hidden="1" outlineLevel="4" x14ac:dyDescent="0.2">
      <c r="A87" s="10" t="s">
        <v>1</v>
      </c>
      <c r="B87" s="8">
        <v>0.30917235432000001</v>
      </c>
      <c r="C87" s="8">
        <v>0.31347391461000002</v>
      </c>
      <c r="D87" s="8">
        <v>0.28936448073999999</v>
      </c>
      <c r="E87" s="8">
        <v>0.30620132500000002</v>
      </c>
      <c r="F87" s="8">
        <v>0.23395017134000001</v>
      </c>
      <c r="G87" s="8">
        <v>0.19086077374999999</v>
      </c>
      <c r="H87" s="8">
        <v>0.14792836748999999</v>
      </c>
      <c r="I87" s="8">
        <v>0.10499450228</v>
      </c>
      <c r="J87" s="8">
        <v>6.2061349920000002E-2</v>
      </c>
      <c r="K87" s="8">
        <v>2.4653312890000001E-2</v>
      </c>
      <c r="L87" s="8">
        <v>9.8512895000000007E-3</v>
      </c>
      <c r="M87" s="8">
        <v>9.3401679900000003E-3</v>
      </c>
    </row>
    <row r="88" spans="1:13" s="6" customFormat="1" hidden="1" outlineLevel="4" x14ac:dyDescent="0.2">
      <c r="A88" s="10" t="s">
        <v>3</v>
      </c>
      <c r="B88" s="8">
        <v>8.5308056160000006E-2</v>
      </c>
      <c r="C88" s="8">
        <v>7.9461572780000003E-2</v>
      </c>
      <c r="D88" s="8">
        <v>7.6495434959999997E-2</v>
      </c>
      <c r="E88" s="8">
        <v>6.9800498010000003E-2</v>
      </c>
      <c r="F88" s="8">
        <v>5.8026901370000002E-2</v>
      </c>
      <c r="G88" s="8">
        <v>5.3143200449999997E-2</v>
      </c>
      <c r="H88" s="8">
        <v>4.6906646660000002E-2</v>
      </c>
      <c r="I88" s="8">
        <v>4.0388763350000002E-2</v>
      </c>
      <c r="J88" s="8">
        <v>3.4003427539999999E-2</v>
      </c>
      <c r="K88" s="8">
        <v>2.7325320980000001E-2</v>
      </c>
      <c r="L88" s="8">
        <v>2.1069583190000001E-2</v>
      </c>
      <c r="M88" s="8">
        <v>1.469002858E-2</v>
      </c>
    </row>
    <row r="89" spans="1:13" s="6" customFormat="1" hidden="1" outlineLevel="4" x14ac:dyDescent="0.2">
      <c r="A89" s="10" t="s">
        <v>2</v>
      </c>
      <c r="B89" s="8">
        <v>5.5761430999999996E-4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s="6" customFormat="1" outlineLevel="3" collapsed="1" x14ac:dyDescent="0.2">
      <c r="A90" s="25" t="s">
        <v>23</v>
      </c>
      <c r="B90" s="8">
        <f t="shared" ref="B90:M90" si="33">SUM(B91:B93)</f>
        <v>9.6300818594599988</v>
      </c>
      <c r="C90" s="8">
        <f t="shared" si="33"/>
        <v>9.2665429342600003</v>
      </c>
      <c r="D90" s="8">
        <f t="shared" si="33"/>
        <v>8.6264161443099994</v>
      </c>
      <c r="E90" s="8">
        <f t="shared" si="33"/>
        <v>6.8331284661799998</v>
      </c>
      <c r="F90" s="8">
        <f t="shared" si="33"/>
        <v>5.4729097685300001</v>
      </c>
      <c r="G90" s="8">
        <f t="shared" si="33"/>
        <v>4.8221037455300007</v>
      </c>
      <c r="H90" s="8">
        <f t="shared" si="33"/>
        <v>4.1878152278199998</v>
      </c>
      <c r="I90" s="8">
        <f t="shared" si="33"/>
        <v>3.5593639807600002</v>
      </c>
      <c r="J90" s="8">
        <f t="shared" si="33"/>
        <v>2.6181298444399999</v>
      </c>
      <c r="K90" s="8">
        <f t="shared" si="33"/>
        <v>2.3500247941899999</v>
      </c>
      <c r="L90" s="8">
        <f t="shared" si="33"/>
        <v>2.8618930056699998</v>
      </c>
      <c r="M90" s="8">
        <f t="shared" si="33"/>
        <v>2.72531902852</v>
      </c>
    </row>
    <row r="91" spans="1:13" s="6" customFormat="1" hidden="1" outlineLevel="4" x14ac:dyDescent="0.2">
      <c r="A91" s="10" t="s">
        <v>1</v>
      </c>
      <c r="B91" s="8">
        <v>1.9883524397800001</v>
      </c>
      <c r="C91" s="8">
        <v>2.0069770174500001</v>
      </c>
      <c r="D91" s="8">
        <v>2.2222445834300002</v>
      </c>
      <c r="E91" s="8">
        <v>1.9266829866499999</v>
      </c>
      <c r="F91" s="8">
        <v>1.7704093108600001</v>
      </c>
      <c r="G91" s="8">
        <v>1.6511486829599999</v>
      </c>
      <c r="H91" s="8">
        <v>1.5392704739800001</v>
      </c>
      <c r="I91" s="8">
        <v>1.450279565</v>
      </c>
      <c r="J91" s="8">
        <v>1.00834047275</v>
      </c>
      <c r="K91" s="8">
        <v>0.89204410845000004</v>
      </c>
      <c r="L91" s="8">
        <v>0.68126140549000003</v>
      </c>
      <c r="M91" s="8">
        <v>0.63160284692000002</v>
      </c>
    </row>
    <row r="92" spans="1:13" s="6" customFormat="1" hidden="1" outlineLevel="4" x14ac:dyDescent="0.2">
      <c r="A92" s="10" t="s">
        <v>2</v>
      </c>
      <c r="B92" s="8">
        <v>4.2520622932099998</v>
      </c>
      <c r="C92" s="8">
        <v>4.3408299927499998</v>
      </c>
      <c r="D92" s="8">
        <v>4.3597727910600002</v>
      </c>
      <c r="E92" s="8">
        <v>4.0115277923599999</v>
      </c>
      <c r="F92" s="8">
        <v>3.1162871823399998</v>
      </c>
      <c r="G92" s="8">
        <v>2.58474178724</v>
      </c>
      <c r="H92" s="8">
        <v>2.0620692546699999</v>
      </c>
      <c r="I92" s="8">
        <v>1.52313336384</v>
      </c>
      <c r="J92" s="8">
        <v>1.02357609636</v>
      </c>
      <c r="K92" s="8">
        <v>0.79339919712999996</v>
      </c>
      <c r="L92" s="8">
        <v>0.63068766933999998</v>
      </c>
      <c r="M92" s="8">
        <v>0.54910011120000002</v>
      </c>
    </row>
    <row r="93" spans="1:13" s="6" customFormat="1" hidden="1" outlineLevel="4" x14ac:dyDescent="0.2">
      <c r="A93" s="10" t="s">
        <v>5</v>
      </c>
      <c r="B93" s="8">
        <v>3.38966712647</v>
      </c>
      <c r="C93" s="8">
        <v>2.9187359240599999</v>
      </c>
      <c r="D93" s="8">
        <v>2.0443987698199999</v>
      </c>
      <c r="E93" s="8">
        <v>0.89491768716999998</v>
      </c>
      <c r="F93" s="8">
        <v>0.58621327533000001</v>
      </c>
      <c r="G93" s="8">
        <v>0.58621327533000001</v>
      </c>
      <c r="H93" s="8">
        <v>0.58647549916999997</v>
      </c>
      <c r="I93" s="8">
        <v>0.58595105191999997</v>
      </c>
      <c r="J93" s="8">
        <v>0.58621327533000001</v>
      </c>
      <c r="K93" s="8">
        <v>0.66458148860999999</v>
      </c>
      <c r="L93" s="8">
        <v>1.54994393084</v>
      </c>
      <c r="M93" s="8">
        <v>1.5446160704</v>
      </c>
    </row>
    <row r="94" spans="1:13" s="6" customFormat="1" outlineLevel="2" x14ac:dyDescent="0.2">
      <c r="A94" s="24" t="s">
        <v>19</v>
      </c>
      <c r="B94" s="12">
        <f t="shared" ref="B94:M94" si="34">B95+B98+B103</f>
        <v>76.338585481680013</v>
      </c>
      <c r="C94" s="12">
        <f t="shared" si="34"/>
        <v>110.4212088917</v>
      </c>
      <c r="D94" s="12">
        <f t="shared" si="34"/>
        <v>177.95280212116</v>
      </c>
      <c r="E94" s="12">
        <f t="shared" si="34"/>
        <v>106.70426443908001</v>
      </c>
      <c r="F94" s="12">
        <f t="shared" si="34"/>
        <v>103.23962055185001</v>
      </c>
      <c r="G94" s="12">
        <f t="shared" si="34"/>
        <v>68.809490592660012</v>
      </c>
      <c r="H94" s="12">
        <f t="shared" si="34"/>
        <v>75.006373943660009</v>
      </c>
      <c r="I94" s="12">
        <f t="shared" si="34"/>
        <v>51.601383652849997</v>
      </c>
      <c r="J94" s="12">
        <f t="shared" si="34"/>
        <v>64.479434332020006</v>
      </c>
      <c r="K94" s="12">
        <f t="shared" si="34"/>
        <v>78.638899024760008</v>
      </c>
      <c r="L94" s="12">
        <f t="shared" si="34"/>
        <v>55.60045508596</v>
      </c>
      <c r="M94" s="12">
        <f t="shared" si="34"/>
        <v>82.504101208960009</v>
      </c>
    </row>
    <row r="95" spans="1:13" s="6" customFormat="1" outlineLevel="3" collapsed="1" x14ac:dyDescent="0.2">
      <c r="A95" s="25" t="s">
        <v>21</v>
      </c>
      <c r="B95" s="8">
        <f t="shared" ref="B95:M95" si="35">SUM(B96:B97)</f>
        <v>35.904409110770004</v>
      </c>
      <c r="C95" s="8">
        <f t="shared" si="35"/>
        <v>51.110438175950001</v>
      </c>
      <c r="D95" s="8">
        <f t="shared" si="35"/>
        <v>75.747008712680014</v>
      </c>
      <c r="E95" s="8">
        <f t="shared" si="35"/>
        <v>50.055258838970005</v>
      </c>
      <c r="F95" s="8">
        <f t="shared" si="35"/>
        <v>75.260290065410004</v>
      </c>
      <c r="G95" s="8">
        <f t="shared" si="35"/>
        <v>40.304614142270005</v>
      </c>
      <c r="H95" s="8">
        <f t="shared" si="35"/>
        <v>48.59195785304</v>
      </c>
      <c r="I95" s="8">
        <f t="shared" si="35"/>
        <v>0.81799673151999996</v>
      </c>
      <c r="J95" s="8">
        <f t="shared" si="35"/>
        <v>42.450000055190003</v>
      </c>
      <c r="K95" s="8">
        <f t="shared" si="35"/>
        <v>42.000000016800001</v>
      </c>
      <c r="L95" s="8">
        <f t="shared" si="35"/>
        <v>42.000000016800001</v>
      </c>
      <c r="M95" s="8">
        <f t="shared" si="35"/>
        <v>56.000000022400002</v>
      </c>
    </row>
    <row r="96" spans="1:13" s="6" customFormat="1" hidden="1" outlineLevel="4" x14ac:dyDescent="0.2">
      <c r="A96" s="10" t="s">
        <v>1</v>
      </c>
      <c r="B96" s="8">
        <v>6.0104661242199997</v>
      </c>
      <c r="C96" s="8">
        <v>10.860077511769999</v>
      </c>
      <c r="D96" s="8">
        <v>10.98624168029</v>
      </c>
      <c r="E96" s="8">
        <v>8.85976181837</v>
      </c>
      <c r="F96" s="8">
        <v>37.962588016920002</v>
      </c>
      <c r="G96" s="8">
        <v>3.31195779418</v>
      </c>
      <c r="H96" s="8">
        <v>3.31195779418</v>
      </c>
      <c r="I96" s="8">
        <v>0.81799673151999996</v>
      </c>
      <c r="J96" s="8">
        <v>42.450000055190003</v>
      </c>
      <c r="K96" s="8"/>
      <c r="L96" s="8"/>
      <c r="M96" s="8"/>
    </row>
    <row r="97" spans="1:13" s="6" customFormat="1" hidden="1" outlineLevel="4" x14ac:dyDescent="0.2">
      <c r="A97" s="10" t="s">
        <v>2</v>
      </c>
      <c r="B97" s="8">
        <v>29.893942986550002</v>
      </c>
      <c r="C97" s="8">
        <v>40.25036066418</v>
      </c>
      <c r="D97" s="8">
        <v>64.760767032390007</v>
      </c>
      <c r="E97" s="8">
        <v>41.195497020600001</v>
      </c>
      <c r="F97" s="8">
        <v>37.297702048490002</v>
      </c>
      <c r="G97" s="8">
        <v>36.992656348090001</v>
      </c>
      <c r="H97" s="8">
        <v>45.280000058859997</v>
      </c>
      <c r="I97" s="8"/>
      <c r="J97" s="8"/>
      <c r="K97" s="8">
        <v>42.000000016800001</v>
      </c>
      <c r="L97" s="8">
        <v>42.000000016800001</v>
      </c>
      <c r="M97" s="8">
        <v>56.000000022400002</v>
      </c>
    </row>
    <row r="98" spans="1:13" s="6" customFormat="1" outlineLevel="3" collapsed="1" x14ac:dyDescent="0.2">
      <c r="A98" s="25" t="s">
        <v>22</v>
      </c>
      <c r="B98" s="8">
        <f t="shared" ref="B98:M98" si="36">SUM(B99:B102)</f>
        <v>2.5580102058</v>
      </c>
      <c r="C98" s="8">
        <f t="shared" si="36"/>
        <v>2.5709419088500001</v>
      </c>
      <c r="D98" s="8">
        <f t="shared" si="36"/>
        <v>2.6939238348100001</v>
      </c>
      <c r="E98" s="8">
        <f t="shared" si="36"/>
        <v>3.0479019731100001</v>
      </c>
      <c r="F98" s="8">
        <f t="shared" si="36"/>
        <v>2.8434793587999998</v>
      </c>
      <c r="G98" s="8">
        <f t="shared" si="36"/>
        <v>3.3423896104399997</v>
      </c>
      <c r="H98" s="8">
        <f t="shared" si="36"/>
        <v>3.3423896104399997</v>
      </c>
      <c r="I98" s="8">
        <f t="shared" si="36"/>
        <v>3.3423896104399997</v>
      </c>
      <c r="J98" s="8">
        <f t="shared" si="36"/>
        <v>3.3423896131599999</v>
      </c>
      <c r="K98" s="8">
        <f t="shared" si="36"/>
        <v>2.6676537734799997</v>
      </c>
      <c r="L98" s="8">
        <f t="shared" si="36"/>
        <v>2.18765377146</v>
      </c>
      <c r="M98" s="8">
        <f t="shared" si="36"/>
        <v>2.18765377146</v>
      </c>
    </row>
    <row r="99" spans="1:13" s="6" customFormat="1" hidden="1" outlineLevel="4" x14ac:dyDescent="0.2">
      <c r="A99" s="10" t="s">
        <v>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s="6" customFormat="1" hidden="1" outlineLevel="4" x14ac:dyDescent="0.2">
      <c r="A100" s="10" t="s">
        <v>1</v>
      </c>
      <c r="B100" s="8">
        <v>1.36296838937</v>
      </c>
      <c r="C100" s="8">
        <v>1.38183298319</v>
      </c>
      <c r="D100" s="8">
        <v>1.4527663685900001</v>
      </c>
      <c r="E100" s="8">
        <v>1.4367445592300001</v>
      </c>
      <c r="F100" s="8">
        <v>1.2275985282999999</v>
      </c>
      <c r="G100" s="8">
        <v>1.2067618686799999</v>
      </c>
      <c r="H100" s="8">
        <v>1.2067618686799999</v>
      </c>
      <c r="I100" s="8">
        <v>1.2067618686799999</v>
      </c>
      <c r="J100" s="8">
        <v>1.2067618713999999</v>
      </c>
      <c r="K100" s="8">
        <v>0.55466519694000005</v>
      </c>
      <c r="L100" s="8">
        <v>7.4665194919999997E-2</v>
      </c>
      <c r="M100" s="8">
        <v>7.4665194919999997E-2</v>
      </c>
    </row>
    <row r="101" spans="1:13" s="6" customFormat="1" hidden="1" outlineLevel="4" x14ac:dyDescent="0.2">
      <c r="A101" s="10" t="s">
        <v>3</v>
      </c>
      <c r="B101" s="8">
        <v>1.1811014586799999</v>
      </c>
      <c r="C101" s="8">
        <v>1.18910892566</v>
      </c>
      <c r="D101" s="8">
        <v>1.24115746622</v>
      </c>
      <c r="E101" s="8">
        <v>1.61115741388</v>
      </c>
      <c r="F101" s="8">
        <v>1.6158808305000001</v>
      </c>
      <c r="G101" s="8">
        <v>2.13562774176</v>
      </c>
      <c r="H101" s="8">
        <v>2.13562774176</v>
      </c>
      <c r="I101" s="8">
        <v>2.13562774176</v>
      </c>
      <c r="J101" s="8">
        <v>2.13562774176</v>
      </c>
      <c r="K101" s="8">
        <v>2.1129885765399998</v>
      </c>
      <c r="L101" s="8">
        <v>2.1129885765399998</v>
      </c>
      <c r="M101" s="8">
        <v>2.1129885765399998</v>
      </c>
    </row>
    <row r="102" spans="1:13" s="6" customFormat="1" hidden="1" outlineLevel="4" x14ac:dyDescent="0.2">
      <c r="A102" s="10" t="s">
        <v>2</v>
      </c>
      <c r="B102" s="8">
        <v>1.394035775E-2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s="6" customFormat="1" outlineLevel="3" collapsed="1" x14ac:dyDescent="0.2">
      <c r="A103" s="25" t="s">
        <v>23</v>
      </c>
      <c r="B103" s="8">
        <f t="shared" ref="B103:M103" si="37">SUM(B104:B106)</f>
        <v>37.87616616511</v>
      </c>
      <c r="C103" s="8">
        <f t="shared" si="37"/>
        <v>56.7398288069</v>
      </c>
      <c r="D103" s="8">
        <f t="shared" si="37"/>
        <v>99.511869573669998</v>
      </c>
      <c r="E103" s="8">
        <f t="shared" si="37"/>
        <v>53.601103627000001</v>
      </c>
      <c r="F103" s="8">
        <f t="shared" si="37"/>
        <v>25.135851127640002</v>
      </c>
      <c r="G103" s="8">
        <f t="shared" si="37"/>
        <v>25.162486839949999</v>
      </c>
      <c r="H103" s="8">
        <f t="shared" si="37"/>
        <v>23.07202648018</v>
      </c>
      <c r="I103" s="8">
        <f t="shared" si="37"/>
        <v>47.440997310889998</v>
      </c>
      <c r="J103" s="8">
        <f t="shared" si="37"/>
        <v>18.687044663670001</v>
      </c>
      <c r="K103" s="8">
        <f t="shared" si="37"/>
        <v>33.971245234480001</v>
      </c>
      <c r="L103" s="8">
        <f t="shared" si="37"/>
        <v>11.4128012977</v>
      </c>
      <c r="M103" s="8">
        <f t="shared" si="37"/>
        <v>24.316447415100001</v>
      </c>
    </row>
    <row r="104" spans="1:13" s="6" customFormat="1" hidden="1" outlineLevel="4" x14ac:dyDescent="0.2">
      <c r="A104" s="10" t="s">
        <v>1</v>
      </c>
      <c r="B104" s="8">
        <v>7.5148062672</v>
      </c>
      <c r="C104" s="8">
        <v>8.4923803090700005</v>
      </c>
      <c r="D104" s="8">
        <v>32.119370964220003</v>
      </c>
      <c r="E104" s="8">
        <v>10.7262598911</v>
      </c>
      <c r="F104" s="8">
        <v>9.3844606504500003</v>
      </c>
      <c r="G104" s="8">
        <v>9.3714795654100005</v>
      </c>
      <c r="H104" s="8">
        <v>8.1776238514300008</v>
      </c>
      <c r="I104" s="8">
        <v>33.169758174439998</v>
      </c>
      <c r="J104" s="8">
        <v>6.9488560504399999</v>
      </c>
      <c r="K104" s="8">
        <v>25.078203262190002</v>
      </c>
      <c r="L104" s="8">
        <v>4.8442832530900004</v>
      </c>
      <c r="M104" s="8">
        <v>21.034883259640001</v>
      </c>
    </row>
    <row r="105" spans="1:13" s="6" customFormat="1" hidden="1" outlineLevel="4" x14ac:dyDescent="0.2">
      <c r="A105" s="10" t="s">
        <v>2</v>
      </c>
      <c r="B105" s="8">
        <v>16.239046124769999</v>
      </c>
      <c r="C105" s="8">
        <v>17.323140290200001</v>
      </c>
      <c r="D105" s="8">
        <v>17.677101146590001</v>
      </c>
      <c r="E105" s="8">
        <v>18.017145004469999</v>
      </c>
      <c r="F105" s="8">
        <v>15.75139047719</v>
      </c>
      <c r="G105" s="8">
        <v>15.79100727454</v>
      </c>
      <c r="H105" s="8">
        <v>14.894402628750001</v>
      </c>
      <c r="I105" s="8">
        <v>14.271239136449999</v>
      </c>
      <c r="J105" s="8">
        <v>11.738188613229999</v>
      </c>
      <c r="K105" s="8">
        <v>8.8930419722899998</v>
      </c>
      <c r="L105" s="8">
        <v>6.5685180446100002</v>
      </c>
      <c r="M105" s="8">
        <v>3.2815641554599999</v>
      </c>
    </row>
    <row r="106" spans="1:13" s="6" customFormat="1" hidden="1" outlineLevel="4" x14ac:dyDescent="0.2">
      <c r="A106" s="10" t="s">
        <v>5</v>
      </c>
      <c r="B106" s="8">
        <v>14.12231377314</v>
      </c>
      <c r="C106" s="8">
        <v>30.924308207629998</v>
      </c>
      <c r="D106" s="8">
        <v>49.715397462859997</v>
      </c>
      <c r="E106" s="8">
        <v>24.857698731429998</v>
      </c>
      <c r="F106" s="8"/>
      <c r="G106" s="8"/>
      <c r="H106" s="8"/>
      <c r="I106" s="8"/>
      <c r="J106" s="8"/>
      <c r="K106" s="8"/>
      <c r="L106" s="8"/>
      <c r="M106" s="8"/>
    </row>
    <row r="109" spans="1:13" s="15" customFormat="1" x14ac:dyDescent="0.2">
      <c r="A109" s="16"/>
      <c r="B109" s="16">
        <v>2034</v>
      </c>
      <c r="C109" s="16">
        <v>2035</v>
      </c>
      <c r="D109" s="16">
        <v>2036</v>
      </c>
      <c r="E109" s="16">
        <v>2037</v>
      </c>
      <c r="F109" s="16">
        <v>2038</v>
      </c>
      <c r="G109" s="16">
        <v>2039</v>
      </c>
      <c r="H109" s="16">
        <v>2040</v>
      </c>
      <c r="I109" s="16">
        <v>2041</v>
      </c>
      <c r="J109" s="16">
        <v>2042</v>
      </c>
      <c r="K109" s="16">
        <v>2043</v>
      </c>
      <c r="L109" s="16">
        <v>2044</v>
      </c>
      <c r="M109" s="16">
        <v>2045</v>
      </c>
    </row>
    <row r="110" spans="1:13" s="18" customFormat="1" x14ac:dyDescent="0.2">
      <c r="A110" s="22" t="s">
        <v>13</v>
      </c>
      <c r="B110" s="17">
        <f t="shared" ref="B110:M110" si="38">B111+B128</f>
        <v>35.690774662850004</v>
      </c>
      <c r="C110" s="17">
        <f t="shared" si="38"/>
        <v>59.582893968370001</v>
      </c>
      <c r="D110" s="17">
        <f t="shared" si="38"/>
        <v>31.0921747105</v>
      </c>
      <c r="E110" s="17">
        <f t="shared" si="38"/>
        <v>28.339591055050001</v>
      </c>
      <c r="F110" s="17">
        <f t="shared" si="38"/>
        <v>26.226437258160001</v>
      </c>
      <c r="G110" s="17">
        <f t="shared" si="38"/>
        <v>23.764375866240002</v>
      </c>
      <c r="H110" s="17">
        <f t="shared" si="38"/>
        <v>22.376512077489998</v>
      </c>
      <c r="I110" s="17">
        <f t="shared" si="38"/>
        <v>19.842604522089999</v>
      </c>
      <c r="J110" s="17">
        <f t="shared" si="38"/>
        <v>18.945266580080002</v>
      </c>
      <c r="K110" s="17">
        <f t="shared" si="38"/>
        <v>18.054084996330001</v>
      </c>
      <c r="L110" s="17">
        <f t="shared" si="38"/>
        <v>17.16298616856</v>
      </c>
      <c r="M110" s="17">
        <f t="shared" si="38"/>
        <v>16.291284209680001</v>
      </c>
    </row>
    <row r="111" spans="1:13" s="6" customFormat="1" outlineLevel="1" x14ac:dyDescent="0.2">
      <c r="A111" s="23" t="s">
        <v>14</v>
      </c>
      <c r="B111" s="11">
        <f t="shared" ref="B111:M111" si="39">B112+B121</f>
        <v>25.06474196696</v>
      </c>
      <c r="C111" s="11">
        <f t="shared" si="39"/>
        <v>30.892201927759999</v>
      </c>
      <c r="D111" s="11">
        <f t="shared" si="39"/>
        <v>22.55019532</v>
      </c>
      <c r="E111" s="11">
        <f t="shared" si="39"/>
        <v>21.679157752000002</v>
      </c>
      <c r="F111" s="11">
        <f t="shared" si="39"/>
        <v>20.808120184</v>
      </c>
      <c r="G111" s="11">
        <f t="shared" si="39"/>
        <v>19.937082616000001</v>
      </c>
      <c r="H111" s="11">
        <f t="shared" si="39"/>
        <v>19.066045047999999</v>
      </c>
      <c r="I111" s="11">
        <f t="shared" si="39"/>
        <v>18.195007480000001</v>
      </c>
      <c r="J111" s="11">
        <f t="shared" si="39"/>
        <v>17.323969912000003</v>
      </c>
      <c r="K111" s="11">
        <f t="shared" si="39"/>
        <v>16.452932344000001</v>
      </c>
      <c r="L111" s="11">
        <f t="shared" si="39"/>
        <v>15.581894776</v>
      </c>
      <c r="M111" s="11">
        <f t="shared" si="39"/>
        <v>14.710857208</v>
      </c>
    </row>
    <row r="112" spans="1:13" s="6" customFormat="1" outlineLevel="2" x14ac:dyDescent="0.2">
      <c r="A112" s="24" t="s">
        <v>15</v>
      </c>
      <c r="B112" s="12">
        <f t="shared" ref="B112:M112" si="40">B113+B115+B117</f>
        <v>12.834745444479999</v>
      </c>
      <c r="C112" s="12">
        <f t="shared" si="40"/>
        <v>11.82220540478</v>
      </c>
      <c r="D112" s="12">
        <f t="shared" si="40"/>
        <v>10.45245132</v>
      </c>
      <c r="E112" s="12">
        <f t="shared" si="40"/>
        <v>9.5814137519999996</v>
      </c>
      <c r="F112" s="12">
        <f t="shared" si="40"/>
        <v>8.7103761839999994</v>
      </c>
      <c r="G112" s="12">
        <f t="shared" si="40"/>
        <v>7.839338616</v>
      </c>
      <c r="H112" s="12">
        <f t="shared" si="40"/>
        <v>6.9683010479999998</v>
      </c>
      <c r="I112" s="12">
        <f t="shared" si="40"/>
        <v>6.0972634799999996</v>
      </c>
      <c r="J112" s="12">
        <f t="shared" si="40"/>
        <v>5.2262259120000003</v>
      </c>
      <c r="K112" s="12">
        <f t="shared" si="40"/>
        <v>4.3551883440000001</v>
      </c>
      <c r="L112" s="12">
        <f t="shared" si="40"/>
        <v>3.4841507759999999</v>
      </c>
      <c r="M112" s="12">
        <f t="shared" si="40"/>
        <v>2.6131132080000001</v>
      </c>
    </row>
    <row r="113" spans="1:13" s="6" customFormat="1" outlineLevel="3" collapsed="1" x14ac:dyDescent="0.2">
      <c r="A113" s="25" t="s">
        <v>16</v>
      </c>
      <c r="B113" s="8">
        <f t="shared" ref="B113:M113" si="41">SUM(B114:B114)</f>
        <v>0</v>
      </c>
      <c r="C113" s="8">
        <f t="shared" si="41"/>
        <v>0</v>
      </c>
      <c r="D113" s="8">
        <f t="shared" si="41"/>
        <v>0</v>
      </c>
      <c r="E113" s="8">
        <f t="shared" si="41"/>
        <v>0</v>
      </c>
      <c r="F113" s="8">
        <f t="shared" si="41"/>
        <v>0</v>
      </c>
      <c r="G113" s="8">
        <f t="shared" si="41"/>
        <v>0</v>
      </c>
      <c r="H113" s="8">
        <f t="shared" si="41"/>
        <v>0</v>
      </c>
      <c r="I113" s="8">
        <f t="shared" si="41"/>
        <v>0</v>
      </c>
      <c r="J113" s="8">
        <f t="shared" si="41"/>
        <v>0</v>
      </c>
      <c r="K113" s="8">
        <f t="shared" si="41"/>
        <v>0</v>
      </c>
      <c r="L113" s="8">
        <f t="shared" si="41"/>
        <v>0</v>
      </c>
      <c r="M113" s="8">
        <f t="shared" si="41"/>
        <v>0</v>
      </c>
    </row>
    <row r="114" spans="1:13" s="6" customFormat="1" hidden="1" outlineLevel="4" x14ac:dyDescent="0.2">
      <c r="A114" s="10" t="s">
        <v>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3" s="6" customFormat="1" outlineLevel="3" collapsed="1" x14ac:dyDescent="0.2">
      <c r="A115" s="25" t="s">
        <v>17</v>
      </c>
      <c r="B115" s="8">
        <f t="shared" ref="B115:M115" si="42">SUM(B116:B116)</f>
        <v>1.072966528E-2</v>
      </c>
      <c r="C115" s="8">
        <f t="shared" si="42"/>
        <v>4.1170391799999996E-3</v>
      </c>
      <c r="D115" s="8">
        <f t="shared" si="42"/>
        <v>0</v>
      </c>
      <c r="E115" s="8">
        <f t="shared" si="42"/>
        <v>0</v>
      </c>
      <c r="F115" s="8">
        <f t="shared" si="42"/>
        <v>0</v>
      </c>
      <c r="G115" s="8">
        <f t="shared" si="42"/>
        <v>0</v>
      </c>
      <c r="H115" s="8">
        <f t="shared" si="42"/>
        <v>0</v>
      </c>
      <c r="I115" s="8">
        <f t="shared" si="42"/>
        <v>0</v>
      </c>
      <c r="J115" s="8">
        <f t="shared" si="42"/>
        <v>0</v>
      </c>
      <c r="K115" s="8">
        <f t="shared" si="42"/>
        <v>0</v>
      </c>
      <c r="L115" s="8">
        <f t="shared" si="42"/>
        <v>0</v>
      </c>
      <c r="M115" s="8">
        <f t="shared" si="42"/>
        <v>0</v>
      </c>
    </row>
    <row r="116" spans="1:13" s="6" customFormat="1" hidden="1" outlineLevel="4" x14ac:dyDescent="0.2">
      <c r="A116" s="10" t="s">
        <v>0</v>
      </c>
      <c r="B116" s="8">
        <v>1.072966528E-2</v>
      </c>
      <c r="C116" s="8">
        <v>4.1170391799999996E-3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s="6" customFormat="1" outlineLevel="3" collapsed="1" x14ac:dyDescent="0.2">
      <c r="A117" s="9" t="s">
        <v>18</v>
      </c>
      <c r="B117" s="8">
        <f t="shared" ref="B117:M117" si="43">SUM(B118:B120)</f>
        <v>12.8240157792</v>
      </c>
      <c r="C117" s="8">
        <f t="shared" si="43"/>
        <v>11.8180883656</v>
      </c>
      <c r="D117" s="8">
        <f t="shared" si="43"/>
        <v>10.45245132</v>
      </c>
      <c r="E117" s="8">
        <f t="shared" si="43"/>
        <v>9.5814137519999996</v>
      </c>
      <c r="F117" s="8">
        <f t="shared" si="43"/>
        <v>8.7103761839999994</v>
      </c>
      <c r="G117" s="8">
        <f t="shared" si="43"/>
        <v>7.839338616</v>
      </c>
      <c r="H117" s="8">
        <f t="shared" si="43"/>
        <v>6.9683010479999998</v>
      </c>
      <c r="I117" s="8">
        <f t="shared" si="43"/>
        <v>6.0972634799999996</v>
      </c>
      <c r="J117" s="8">
        <f t="shared" si="43"/>
        <v>5.2262259120000003</v>
      </c>
      <c r="K117" s="8">
        <f t="shared" si="43"/>
        <v>4.3551883440000001</v>
      </c>
      <c r="L117" s="8">
        <f t="shared" si="43"/>
        <v>3.4841507759999999</v>
      </c>
      <c r="M117" s="8">
        <f t="shared" si="43"/>
        <v>2.6131132080000001</v>
      </c>
    </row>
    <row r="118" spans="1:13" s="6" customFormat="1" hidden="1" outlineLevel="4" x14ac:dyDescent="0.2">
      <c r="A118" s="10" t="s">
        <v>1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s="6" customFormat="1" hidden="1" outlineLevel="4" x14ac:dyDescent="0.2">
      <c r="A119" s="10" t="s">
        <v>0</v>
      </c>
      <c r="B119" s="8">
        <v>12.8240157792</v>
      </c>
      <c r="C119" s="8">
        <v>11.8180883656</v>
      </c>
      <c r="D119" s="8">
        <v>10.45245132</v>
      </c>
      <c r="E119" s="8">
        <v>9.5814137519999996</v>
      </c>
      <c r="F119" s="8">
        <v>8.7103761839999994</v>
      </c>
      <c r="G119" s="8">
        <v>7.839338616</v>
      </c>
      <c r="H119" s="8">
        <v>6.9683010479999998</v>
      </c>
      <c r="I119" s="8">
        <v>6.0972634799999996</v>
      </c>
      <c r="J119" s="8">
        <v>5.2262259120000003</v>
      </c>
      <c r="K119" s="8">
        <v>4.3551883440000001</v>
      </c>
      <c r="L119" s="8">
        <v>3.4841507759999999</v>
      </c>
      <c r="M119" s="8">
        <v>2.6131132080000001</v>
      </c>
    </row>
    <row r="120" spans="1:13" s="6" customFormat="1" hidden="1" outlineLevel="4" x14ac:dyDescent="0.2">
      <c r="A120" s="10" t="s">
        <v>2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s="6" customFormat="1" outlineLevel="2" x14ac:dyDescent="0.2">
      <c r="A121" s="24" t="s">
        <v>19</v>
      </c>
      <c r="B121" s="12">
        <f t="shared" ref="B121:M121" si="44">B122+B124</f>
        <v>12.22999652248</v>
      </c>
      <c r="C121" s="12">
        <f t="shared" si="44"/>
        <v>19.069996522979999</v>
      </c>
      <c r="D121" s="12">
        <f t="shared" si="44"/>
        <v>12.097744</v>
      </c>
      <c r="E121" s="12">
        <f t="shared" si="44"/>
        <v>12.097744</v>
      </c>
      <c r="F121" s="12">
        <f t="shared" si="44"/>
        <v>12.097744</v>
      </c>
      <c r="G121" s="12">
        <f t="shared" si="44"/>
        <v>12.097744</v>
      </c>
      <c r="H121" s="12">
        <f t="shared" si="44"/>
        <v>12.097744</v>
      </c>
      <c r="I121" s="12">
        <f t="shared" si="44"/>
        <v>12.097744</v>
      </c>
      <c r="J121" s="12">
        <f t="shared" si="44"/>
        <v>12.097744</v>
      </c>
      <c r="K121" s="12">
        <f t="shared" si="44"/>
        <v>12.097744</v>
      </c>
      <c r="L121" s="12">
        <f t="shared" si="44"/>
        <v>12.097744</v>
      </c>
      <c r="M121" s="12">
        <f t="shared" si="44"/>
        <v>12.097744</v>
      </c>
    </row>
    <row r="122" spans="1:13" s="6" customFormat="1" outlineLevel="3" collapsed="1" x14ac:dyDescent="0.2">
      <c r="A122" s="25" t="s">
        <v>17</v>
      </c>
      <c r="B122" s="8">
        <f t="shared" ref="B122:M122" si="45">SUM(B123:B123)</f>
        <v>0.13225252248</v>
      </c>
      <c r="C122" s="8">
        <f t="shared" si="45"/>
        <v>0.13225252298000001</v>
      </c>
      <c r="D122" s="8">
        <f t="shared" si="45"/>
        <v>0</v>
      </c>
      <c r="E122" s="8">
        <f t="shared" si="45"/>
        <v>0</v>
      </c>
      <c r="F122" s="8">
        <f t="shared" si="45"/>
        <v>0</v>
      </c>
      <c r="G122" s="8">
        <f t="shared" si="45"/>
        <v>0</v>
      </c>
      <c r="H122" s="8">
        <f t="shared" si="45"/>
        <v>0</v>
      </c>
      <c r="I122" s="8">
        <f t="shared" si="45"/>
        <v>0</v>
      </c>
      <c r="J122" s="8">
        <f t="shared" si="45"/>
        <v>0</v>
      </c>
      <c r="K122" s="8">
        <f t="shared" si="45"/>
        <v>0</v>
      </c>
      <c r="L122" s="8">
        <f t="shared" si="45"/>
        <v>0</v>
      </c>
      <c r="M122" s="8">
        <f t="shared" si="45"/>
        <v>0</v>
      </c>
    </row>
    <row r="123" spans="1:13" s="6" customFormat="1" hidden="1" outlineLevel="4" x14ac:dyDescent="0.2">
      <c r="A123" s="26" t="s">
        <v>0</v>
      </c>
      <c r="B123" s="8">
        <v>0.13225252248</v>
      </c>
      <c r="C123" s="8">
        <v>0.13225252298000001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s="6" customFormat="1" outlineLevel="3" collapsed="1" x14ac:dyDescent="0.2">
      <c r="A124" s="9" t="s">
        <v>18</v>
      </c>
      <c r="B124" s="8">
        <f t="shared" ref="B124:M124" si="46">SUM(B125:B127)</f>
        <v>12.097744</v>
      </c>
      <c r="C124" s="8">
        <f t="shared" si="46"/>
        <v>18.937743999999999</v>
      </c>
      <c r="D124" s="8">
        <f t="shared" si="46"/>
        <v>12.097744</v>
      </c>
      <c r="E124" s="8">
        <f t="shared" si="46"/>
        <v>12.097744</v>
      </c>
      <c r="F124" s="8">
        <f t="shared" si="46"/>
        <v>12.097744</v>
      </c>
      <c r="G124" s="8">
        <f t="shared" si="46"/>
        <v>12.097744</v>
      </c>
      <c r="H124" s="8">
        <f t="shared" si="46"/>
        <v>12.097744</v>
      </c>
      <c r="I124" s="8">
        <f t="shared" si="46"/>
        <v>12.097744</v>
      </c>
      <c r="J124" s="8">
        <f t="shared" si="46"/>
        <v>12.097744</v>
      </c>
      <c r="K124" s="8">
        <f t="shared" si="46"/>
        <v>12.097744</v>
      </c>
      <c r="L124" s="8">
        <f t="shared" si="46"/>
        <v>12.097744</v>
      </c>
      <c r="M124" s="8">
        <f t="shared" si="46"/>
        <v>12.097744</v>
      </c>
    </row>
    <row r="125" spans="1:13" s="6" customFormat="1" hidden="1" outlineLevel="4" x14ac:dyDescent="0.2">
      <c r="A125" s="10" t="s">
        <v>1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s="6" customFormat="1" hidden="1" outlineLevel="4" x14ac:dyDescent="0.2">
      <c r="A126" s="10" t="s">
        <v>0</v>
      </c>
      <c r="B126" s="8">
        <v>12.097744</v>
      </c>
      <c r="C126" s="8">
        <v>18.937743999999999</v>
      </c>
      <c r="D126" s="8">
        <v>12.097744</v>
      </c>
      <c r="E126" s="8">
        <v>12.097744</v>
      </c>
      <c r="F126" s="8">
        <v>12.097744</v>
      </c>
      <c r="G126" s="8">
        <v>12.097744</v>
      </c>
      <c r="H126" s="8">
        <v>12.097744</v>
      </c>
      <c r="I126" s="8">
        <v>12.097744</v>
      </c>
      <c r="J126" s="8">
        <v>12.097744</v>
      </c>
      <c r="K126" s="8">
        <v>12.097744</v>
      </c>
      <c r="L126" s="8">
        <v>12.097744</v>
      </c>
      <c r="M126" s="8">
        <v>12.097744</v>
      </c>
    </row>
    <row r="127" spans="1:13" s="6" customFormat="1" hidden="1" outlineLevel="4" x14ac:dyDescent="0.2">
      <c r="A127" s="10" t="s">
        <v>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s="6" customFormat="1" outlineLevel="1" x14ac:dyDescent="0.2">
      <c r="A128" s="23" t="s">
        <v>20</v>
      </c>
      <c r="B128" s="11">
        <f t="shared" ref="B128:M128" si="47">B129+B147</f>
        <v>10.62603269589</v>
      </c>
      <c r="C128" s="11">
        <f t="shared" si="47"/>
        <v>28.690692040609999</v>
      </c>
      <c r="D128" s="11">
        <f t="shared" si="47"/>
        <v>8.5419793904999999</v>
      </c>
      <c r="E128" s="11">
        <f t="shared" si="47"/>
        <v>6.6604333030500005</v>
      </c>
      <c r="F128" s="11">
        <f t="shared" si="47"/>
        <v>5.41831707416</v>
      </c>
      <c r="G128" s="11">
        <f t="shared" si="47"/>
        <v>3.8272932502399999</v>
      </c>
      <c r="H128" s="11">
        <f t="shared" si="47"/>
        <v>3.3104670294899998</v>
      </c>
      <c r="I128" s="11">
        <f t="shared" si="47"/>
        <v>1.6475970420900001</v>
      </c>
      <c r="J128" s="11">
        <f t="shared" si="47"/>
        <v>1.6212966680800001</v>
      </c>
      <c r="K128" s="11">
        <f t="shared" si="47"/>
        <v>1.6011526523300001</v>
      </c>
      <c r="L128" s="11">
        <f t="shared" si="47"/>
        <v>1.5810913925600001</v>
      </c>
      <c r="M128" s="11">
        <f t="shared" si="47"/>
        <v>1.5804270016799999</v>
      </c>
    </row>
    <row r="129" spans="1:13" s="6" customFormat="1" outlineLevel="2" x14ac:dyDescent="0.2">
      <c r="A129" s="24" t="s">
        <v>15</v>
      </c>
      <c r="B129" s="12">
        <f t="shared" ref="B129:M129" si="48">B130+B135+B138+B143</f>
        <v>2.6551699413200001</v>
      </c>
      <c r="C129" s="12">
        <f t="shared" si="48"/>
        <v>2.7967766002699999</v>
      </c>
      <c r="D129" s="12">
        <f t="shared" si="48"/>
        <v>2.2448348793999999</v>
      </c>
      <c r="E129" s="12">
        <f t="shared" si="48"/>
        <v>1.92505595575</v>
      </c>
      <c r="F129" s="12">
        <f t="shared" si="48"/>
        <v>1.8211525066700001</v>
      </c>
      <c r="G129" s="12">
        <f t="shared" si="48"/>
        <v>1.7676461240200001</v>
      </c>
      <c r="H129" s="12">
        <f t="shared" si="48"/>
        <v>1.7548199002899998</v>
      </c>
      <c r="I129" s="12">
        <f t="shared" si="48"/>
        <v>9.1949907489999996E-2</v>
      </c>
      <c r="J129" s="12">
        <f t="shared" si="48"/>
        <v>9.0150248270000011E-2</v>
      </c>
      <c r="K129" s="12">
        <f t="shared" si="48"/>
        <v>8.8191147270000006E-2</v>
      </c>
      <c r="L129" s="12">
        <f t="shared" si="48"/>
        <v>8.7077251980000006E-2</v>
      </c>
      <c r="M129" s="12">
        <f t="shared" si="48"/>
        <v>8.6412861100000002E-2</v>
      </c>
    </row>
    <row r="130" spans="1:13" s="6" customFormat="1" outlineLevel="3" collapsed="1" x14ac:dyDescent="0.2">
      <c r="A130" s="25" t="s">
        <v>16</v>
      </c>
      <c r="B130" s="8">
        <f t="shared" ref="B130:M130" si="49">SUM(B131:B134)</f>
        <v>7.6860000040000001E-2</v>
      </c>
      <c r="C130" s="8">
        <f t="shared" si="49"/>
        <v>8.235000009E-2</v>
      </c>
      <c r="D130" s="8">
        <f t="shared" si="49"/>
        <v>8.235000009E-2</v>
      </c>
      <c r="E130" s="8">
        <f t="shared" si="49"/>
        <v>8.235000009E-2</v>
      </c>
      <c r="F130" s="8">
        <f t="shared" si="49"/>
        <v>8.235000009E-2</v>
      </c>
      <c r="G130" s="8">
        <f t="shared" si="49"/>
        <v>8.235000009E-2</v>
      </c>
      <c r="H130" s="8">
        <f t="shared" si="49"/>
        <v>8.235000009E-2</v>
      </c>
      <c r="I130" s="8">
        <f t="shared" si="49"/>
        <v>8.2050000090000005E-2</v>
      </c>
      <c r="J130" s="8">
        <f t="shared" si="49"/>
        <v>8.2050000090000005E-2</v>
      </c>
      <c r="K130" s="8">
        <f t="shared" si="49"/>
        <v>8.2050000090000005E-2</v>
      </c>
      <c r="L130" s="8">
        <f t="shared" si="49"/>
        <v>8.2050000090000005E-2</v>
      </c>
      <c r="M130" s="8">
        <f t="shared" si="49"/>
        <v>8.2050000090000005E-2</v>
      </c>
    </row>
    <row r="131" spans="1:13" s="6" customFormat="1" hidden="1" outlineLevel="4" x14ac:dyDescent="0.2">
      <c r="A131" s="10" t="s">
        <v>1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s="6" customFormat="1" hidden="1" outlineLevel="4" x14ac:dyDescent="0.2">
      <c r="A132" s="10" t="s">
        <v>3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s="6" customFormat="1" hidden="1" outlineLevel="4" x14ac:dyDescent="0.2">
      <c r="A133" s="10" t="s">
        <v>0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3" s="6" customFormat="1" hidden="1" outlineLevel="4" x14ac:dyDescent="0.2">
      <c r="A134" s="10" t="s">
        <v>2</v>
      </c>
      <c r="B134" s="8">
        <v>7.6860000040000001E-2</v>
      </c>
      <c r="C134" s="8">
        <v>8.235000009E-2</v>
      </c>
      <c r="D134" s="8">
        <v>8.235000009E-2</v>
      </c>
      <c r="E134" s="8">
        <v>8.235000009E-2</v>
      </c>
      <c r="F134" s="8">
        <v>8.235000009E-2</v>
      </c>
      <c r="G134" s="8">
        <v>8.235000009E-2</v>
      </c>
      <c r="H134" s="8">
        <v>8.235000009E-2</v>
      </c>
      <c r="I134" s="8">
        <v>8.2050000090000005E-2</v>
      </c>
      <c r="J134" s="8">
        <v>8.2050000090000005E-2</v>
      </c>
      <c r="K134" s="8">
        <v>8.2050000090000005E-2</v>
      </c>
      <c r="L134" s="8">
        <v>8.2050000090000005E-2</v>
      </c>
      <c r="M134" s="8">
        <v>8.2050000090000005E-2</v>
      </c>
    </row>
    <row r="135" spans="1:13" s="6" customFormat="1" outlineLevel="3" collapsed="1" x14ac:dyDescent="0.2">
      <c r="A135" s="25" t="s">
        <v>21</v>
      </c>
      <c r="B135" s="8">
        <f t="shared" ref="B135:M135" si="50">SUM(B136:B137)</f>
        <v>0</v>
      </c>
      <c r="C135" s="8">
        <f t="shared" si="50"/>
        <v>0</v>
      </c>
      <c r="D135" s="8">
        <f t="shared" si="50"/>
        <v>0</v>
      </c>
      <c r="E135" s="8">
        <f t="shared" si="50"/>
        <v>0</v>
      </c>
      <c r="F135" s="8">
        <f t="shared" si="50"/>
        <v>0</v>
      </c>
      <c r="G135" s="8">
        <f t="shared" si="50"/>
        <v>0</v>
      </c>
      <c r="H135" s="8">
        <f t="shared" si="50"/>
        <v>0</v>
      </c>
      <c r="I135" s="8">
        <f t="shared" si="50"/>
        <v>0</v>
      </c>
      <c r="J135" s="8">
        <f t="shared" si="50"/>
        <v>0</v>
      </c>
      <c r="K135" s="8">
        <f t="shared" si="50"/>
        <v>0</v>
      </c>
      <c r="L135" s="8">
        <f t="shared" si="50"/>
        <v>0</v>
      </c>
      <c r="M135" s="8">
        <f t="shared" si="50"/>
        <v>0</v>
      </c>
    </row>
    <row r="136" spans="1:13" s="6" customFormat="1" hidden="1" outlineLevel="4" x14ac:dyDescent="0.2">
      <c r="A136" s="10" t="s">
        <v>1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s="6" customFormat="1" hidden="1" outlineLevel="4" x14ac:dyDescent="0.2">
      <c r="A137" s="10" t="s">
        <v>2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s="6" customFormat="1" outlineLevel="3" collapsed="1" x14ac:dyDescent="0.2">
      <c r="A138" s="25" t="s">
        <v>22</v>
      </c>
      <c r="B138" s="8">
        <f t="shared" ref="B138:M138" si="51">SUM(B139:B142)</f>
        <v>1.720197616E-2</v>
      </c>
      <c r="C138" s="8">
        <f t="shared" si="51"/>
        <v>1.2531200189999999E-2</v>
      </c>
      <c r="D138" s="8">
        <f t="shared" si="51"/>
        <v>1.032037136E-2</v>
      </c>
      <c r="E138" s="8">
        <f t="shared" si="51"/>
        <v>9.6532089099999989E-3</v>
      </c>
      <c r="F138" s="8">
        <f t="shared" si="51"/>
        <v>8.9919154099999989E-3</v>
      </c>
      <c r="G138" s="8">
        <f t="shared" si="51"/>
        <v>8.3306226200000003E-3</v>
      </c>
      <c r="H138" s="8">
        <f t="shared" si="51"/>
        <v>7.6738105500000001E-3</v>
      </c>
      <c r="I138" s="8">
        <f t="shared" si="51"/>
        <v>7.0080353199999997E-3</v>
      </c>
      <c r="J138" s="8">
        <f t="shared" si="51"/>
        <v>6.3467418199999997E-3</v>
      </c>
      <c r="K138" s="8">
        <f t="shared" si="51"/>
        <v>5.6854480200000009E-3</v>
      </c>
      <c r="L138" s="8">
        <f t="shared" si="51"/>
        <v>5.0272518899999999E-3</v>
      </c>
      <c r="M138" s="8">
        <f t="shared" si="51"/>
        <v>4.36286101E-3</v>
      </c>
    </row>
    <row r="139" spans="1:13" s="6" customFormat="1" hidden="1" outlineLevel="4" x14ac:dyDescent="0.2">
      <c r="A139" s="10" t="s">
        <v>4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s="6" customFormat="1" hidden="1" outlineLevel="4" x14ac:dyDescent="0.2">
      <c r="A140" s="10" t="s">
        <v>1</v>
      </c>
      <c r="B140" s="8">
        <v>8.8295934699999992E-3</v>
      </c>
      <c r="C140" s="8">
        <v>8.9132338799999995E-3</v>
      </c>
      <c r="D140" s="8">
        <v>8.3666415600000005E-3</v>
      </c>
      <c r="E140" s="8">
        <v>7.8191445599999996E-3</v>
      </c>
      <c r="F140" s="8">
        <v>7.2721000799999998E-3</v>
      </c>
      <c r="G140" s="8">
        <v>6.7250563199999997E-3</v>
      </c>
      <c r="H140" s="8">
        <v>6.1783293600000001E-3</v>
      </c>
      <c r="I140" s="8">
        <v>5.63096736E-3</v>
      </c>
      <c r="J140" s="8">
        <v>5.0839228800000002E-3</v>
      </c>
      <c r="K140" s="8">
        <v>4.5368784000000004E-3</v>
      </c>
      <c r="L140" s="8">
        <v>3.9900193199999996E-3</v>
      </c>
      <c r="M140" s="8">
        <v>3.4427894399999999E-3</v>
      </c>
    </row>
    <row r="141" spans="1:13" s="6" customFormat="1" hidden="1" outlineLevel="4" x14ac:dyDescent="0.2">
      <c r="A141" s="10" t="s">
        <v>3</v>
      </c>
      <c r="B141" s="8">
        <v>8.3723826899999992E-3</v>
      </c>
      <c r="C141" s="8">
        <v>3.6179663099999999E-3</v>
      </c>
      <c r="D141" s="8">
        <v>1.9537297999999998E-3</v>
      </c>
      <c r="E141" s="8">
        <v>1.83406435E-3</v>
      </c>
      <c r="F141" s="8">
        <v>1.71981533E-3</v>
      </c>
      <c r="G141" s="8">
        <v>1.6055663E-3</v>
      </c>
      <c r="H141" s="8">
        <v>1.49548119E-3</v>
      </c>
      <c r="I141" s="8">
        <v>1.3770679599999999E-3</v>
      </c>
      <c r="J141" s="8">
        <v>1.2628189399999999E-3</v>
      </c>
      <c r="K141" s="8">
        <v>1.14856962E-3</v>
      </c>
      <c r="L141" s="8">
        <v>1.03723257E-3</v>
      </c>
      <c r="M141" s="8">
        <v>9.2007156999999995E-4</v>
      </c>
    </row>
    <row r="142" spans="1:13" s="6" customFormat="1" hidden="1" outlineLevel="4" x14ac:dyDescent="0.2">
      <c r="A142" s="10" t="s">
        <v>2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s="6" customFormat="1" outlineLevel="3" collapsed="1" x14ac:dyDescent="0.2">
      <c r="A143" s="25" t="s">
        <v>23</v>
      </c>
      <c r="B143" s="8">
        <f t="shared" ref="B143:M143" si="52">SUM(B144:B146)</f>
        <v>2.5611079651200002</v>
      </c>
      <c r="C143" s="8">
        <f t="shared" si="52"/>
        <v>2.7018953999899997</v>
      </c>
      <c r="D143" s="8">
        <f t="shared" si="52"/>
        <v>2.1521645079499998</v>
      </c>
      <c r="E143" s="8">
        <f t="shared" si="52"/>
        <v>1.83305274675</v>
      </c>
      <c r="F143" s="8">
        <f t="shared" si="52"/>
        <v>1.7298105911700001</v>
      </c>
      <c r="G143" s="8">
        <f t="shared" si="52"/>
        <v>1.67696550131</v>
      </c>
      <c r="H143" s="8">
        <f t="shared" si="52"/>
        <v>1.6647960896499998</v>
      </c>
      <c r="I143" s="8">
        <f t="shared" si="52"/>
        <v>2.8918720799999999E-3</v>
      </c>
      <c r="J143" s="8">
        <f t="shared" si="52"/>
        <v>1.75350636E-3</v>
      </c>
      <c r="K143" s="8">
        <f t="shared" si="52"/>
        <v>4.5569916000000001E-4</v>
      </c>
      <c r="L143" s="8">
        <f t="shared" si="52"/>
        <v>0</v>
      </c>
      <c r="M143" s="8">
        <f t="shared" si="52"/>
        <v>0</v>
      </c>
    </row>
    <row r="144" spans="1:13" s="6" customFormat="1" hidden="1" outlineLevel="4" x14ac:dyDescent="0.2">
      <c r="A144" s="10" t="s">
        <v>1</v>
      </c>
      <c r="B144" s="8">
        <v>0.56813419748000005</v>
      </c>
      <c r="C144" s="8">
        <v>0.67529398384999995</v>
      </c>
      <c r="D144" s="8">
        <v>0.22995823988</v>
      </c>
      <c r="E144" s="8">
        <v>2.4985267209999999E-2</v>
      </c>
      <c r="F144" s="8">
        <v>6.1770531600000003E-3</v>
      </c>
      <c r="G144" s="8">
        <v>5.4404996399999997E-3</v>
      </c>
      <c r="H144" s="8">
        <v>4.1418770400000002E-3</v>
      </c>
      <c r="I144" s="8">
        <v>2.8918720799999999E-3</v>
      </c>
      <c r="J144" s="8">
        <v>1.75350636E-3</v>
      </c>
      <c r="K144" s="8">
        <v>4.5569916000000001E-4</v>
      </c>
      <c r="L144" s="8"/>
      <c r="M144" s="8"/>
    </row>
    <row r="145" spans="1:13" s="6" customFormat="1" hidden="1" outlineLevel="4" x14ac:dyDescent="0.2">
      <c r="A145" s="10" t="s">
        <v>2</v>
      </c>
      <c r="B145" s="8">
        <v>0.44569376702000002</v>
      </c>
      <c r="C145" s="8">
        <v>0.36880141447999998</v>
      </c>
      <c r="D145" s="8">
        <v>0.26155205545999999</v>
      </c>
      <c r="E145" s="8">
        <v>0.15312168883999999</v>
      </c>
      <c r="F145" s="8">
        <v>6.5833536349999999E-2</v>
      </c>
      <c r="G145" s="8">
        <v>1.372500001E-2</v>
      </c>
      <c r="H145" s="8"/>
      <c r="I145" s="8"/>
      <c r="J145" s="8"/>
      <c r="K145" s="8"/>
      <c r="L145" s="8"/>
      <c r="M145" s="8"/>
    </row>
    <row r="146" spans="1:13" s="6" customFormat="1" hidden="1" outlineLevel="4" x14ac:dyDescent="0.2">
      <c r="A146" s="10" t="s">
        <v>5</v>
      </c>
      <c r="B146" s="8">
        <v>1.54728000062</v>
      </c>
      <c r="C146" s="8">
        <v>1.6578000016600001</v>
      </c>
      <c r="D146" s="8">
        <v>1.6606542126099999</v>
      </c>
      <c r="E146" s="8">
        <v>1.6549457907</v>
      </c>
      <c r="F146" s="8">
        <v>1.6578000016600001</v>
      </c>
      <c r="G146" s="8">
        <v>1.6578000016600001</v>
      </c>
      <c r="H146" s="8">
        <v>1.6606542126099999</v>
      </c>
      <c r="I146" s="8"/>
      <c r="J146" s="8"/>
      <c r="K146" s="8"/>
      <c r="L146" s="8"/>
      <c r="M146" s="8"/>
    </row>
    <row r="147" spans="1:13" s="6" customFormat="1" outlineLevel="2" x14ac:dyDescent="0.2">
      <c r="A147" s="24" t="s">
        <v>19</v>
      </c>
      <c r="B147" s="12">
        <f t="shared" ref="B147:M147" si="53">B148+B151+B156</f>
        <v>7.9708627545699997</v>
      </c>
      <c r="C147" s="12">
        <f t="shared" si="53"/>
        <v>25.893915440339999</v>
      </c>
      <c r="D147" s="12">
        <f t="shared" si="53"/>
        <v>6.2971445111</v>
      </c>
      <c r="E147" s="12">
        <f t="shared" si="53"/>
        <v>4.7353773473</v>
      </c>
      <c r="F147" s="12">
        <f t="shared" si="53"/>
        <v>3.5971645674900001</v>
      </c>
      <c r="G147" s="12">
        <f t="shared" si="53"/>
        <v>2.0596471262199998</v>
      </c>
      <c r="H147" s="12">
        <f t="shared" si="53"/>
        <v>1.5556471292</v>
      </c>
      <c r="I147" s="12">
        <f t="shared" si="53"/>
        <v>1.5556471346</v>
      </c>
      <c r="J147" s="12">
        <f t="shared" si="53"/>
        <v>1.53114641981</v>
      </c>
      <c r="K147" s="12">
        <f t="shared" si="53"/>
        <v>1.51296150506</v>
      </c>
      <c r="L147" s="12">
        <f t="shared" si="53"/>
        <v>1.49401414058</v>
      </c>
      <c r="M147" s="12">
        <f t="shared" si="53"/>
        <v>1.49401414058</v>
      </c>
    </row>
    <row r="148" spans="1:13" s="6" customFormat="1" outlineLevel="3" collapsed="1" x14ac:dyDescent="0.2">
      <c r="A148" s="25" t="s">
        <v>21</v>
      </c>
      <c r="B148" s="8">
        <f t="shared" ref="B148:M148" si="54">SUM(B149:B150)</f>
        <v>0</v>
      </c>
      <c r="C148" s="8">
        <f t="shared" si="54"/>
        <v>0</v>
      </c>
      <c r="D148" s="8">
        <f t="shared" si="54"/>
        <v>0</v>
      </c>
      <c r="E148" s="8">
        <f t="shared" si="54"/>
        <v>0</v>
      </c>
      <c r="F148" s="8">
        <f t="shared" si="54"/>
        <v>0</v>
      </c>
      <c r="G148" s="8">
        <f t="shared" si="54"/>
        <v>0</v>
      </c>
      <c r="H148" s="8">
        <f t="shared" si="54"/>
        <v>0</v>
      </c>
      <c r="I148" s="8">
        <f t="shared" si="54"/>
        <v>0</v>
      </c>
      <c r="J148" s="8">
        <f t="shared" si="54"/>
        <v>0</v>
      </c>
      <c r="K148" s="8">
        <f t="shared" si="54"/>
        <v>0</v>
      </c>
      <c r="L148" s="8">
        <f t="shared" si="54"/>
        <v>0</v>
      </c>
      <c r="M148" s="8">
        <f t="shared" si="54"/>
        <v>0</v>
      </c>
    </row>
    <row r="149" spans="1:13" s="6" customFormat="1" hidden="1" outlineLevel="4" x14ac:dyDescent="0.2">
      <c r="A149" s="10" t="s">
        <v>1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s="6" customFormat="1" hidden="1" outlineLevel="4" x14ac:dyDescent="0.2">
      <c r="A150" s="10" t="s">
        <v>2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s="6" customFormat="1" outlineLevel="3" collapsed="1" x14ac:dyDescent="0.2">
      <c r="A151" s="25" t="s">
        <v>22</v>
      </c>
      <c r="B151" s="8">
        <f t="shared" ref="B151:M151" si="55">SUM(B152:B155)</f>
        <v>2.0949642738200001</v>
      </c>
      <c r="C151" s="8">
        <f t="shared" si="55"/>
        <v>2.01118490021</v>
      </c>
      <c r="D151" s="8">
        <f t="shared" si="55"/>
        <v>1.14279462734</v>
      </c>
      <c r="E151" s="8">
        <f t="shared" si="55"/>
        <v>1.14279462734</v>
      </c>
      <c r="F151" s="8">
        <f t="shared" si="55"/>
        <v>1.14279462734</v>
      </c>
      <c r="G151" s="8">
        <f t="shared" si="55"/>
        <v>1.14279462734</v>
      </c>
      <c r="H151" s="8">
        <f t="shared" si="55"/>
        <v>1.14279462734</v>
      </c>
      <c r="I151" s="8">
        <f t="shared" si="55"/>
        <v>1.14279462734</v>
      </c>
      <c r="J151" s="8">
        <f t="shared" si="55"/>
        <v>1.14279462734</v>
      </c>
      <c r="K151" s="8">
        <f t="shared" si="55"/>
        <v>1.14279462734</v>
      </c>
      <c r="L151" s="8">
        <f t="shared" si="55"/>
        <v>1.1427946280600001</v>
      </c>
      <c r="M151" s="8">
        <f t="shared" si="55"/>
        <v>1.1427946280600001</v>
      </c>
    </row>
    <row r="152" spans="1:13" s="6" customFormat="1" hidden="1" outlineLevel="4" x14ac:dyDescent="0.2">
      <c r="A152" s="10" t="s">
        <v>4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s="6" customFormat="1" hidden="1" outlineLevel="4" x14ac:dyDescent="0.2">
      <c r="A153" s="10" t="s">
        <v>1</v>
      </c>
      <c r="B153" s="8">
        <v>7.4665194919999997E-2</v>
      </c>
      <c r="C153" s="8">
        <v>7.9998423200000002E-2</v>
      </c>
      <c r="D153" s="8">
        <v>7.9998423200000002E-2</v>
      </c>
      <c r="E153" s="8">
        <v>7.9998423200000002E-2</v>
      </c>
      <c r="F153" s="8">
        <v>7.9998423200000002E-2</v>
      </c>
      <c r="G153" s="8">
        <v>7.9998423200000002E-2</v>
      </c>
      <c r="H153" s="8">
        <v>7.9998423200000002E-2</v>
      </c>
      <c r="I153" s="8">
        <v>7.9998423200000002E-2</v>
      </c>
      <c r="J153" s="8">
        <v>7.9998423200000002E-2</v>
      </c>
      <c r="K153" s="8">
        <v>7.9998423200000002E-2</v>
      </c>
      <c r="L153" s="8">
        <v>7.9998423920000006E-2</v>
      </c>
      <c r="M153" s="8">
        <v>7.9998423920000006E-2</v>
      </c>
    </row>
    <row r="154" spans="1:13" s="6" customFormat="1" hidden="1" outlineLevel="4" x14ac:dyDescent="0.2">
      <c r="A154" s="10" t="s">
        <v>3</v>
      </c>
      <c r="B154" s="8">
        <v>2.0202990788999999</v>
      </c>
      <c r="C154" s="8">
        <v>1.93118647701</v>
      </c>
      <c r="D154" s="8">
        <v>1.0627962041400001</v>
      </c>
      <c r="E154" s="8">
        <v>1.0627962041400001</v>
      </c>
      <c r="F154" s="8">
        <v>1.0627962041400001</v>
      </c>
      <c r="G154" s="8">
        <v>1.0627962041400001</v>
      </c>
      <c r="H154" s="8">
        <v>1.0627962041400001</v>
      </c>
      <c r="I154" s="8">
        <v>1.0627962041400001</v>
      </c>
      <c r="J154" s="8">
        <v>1.0627962041400001</v>
      </c>
      <c r="K154" s="8">
        <v>1.0627962041400001</v>
      </c>
      <c r="L154" s="8">
        <v>1.0627962041400001</v>
      </c>
      <c r="M154" s="8">
        <v>1.0627962041400001</v>
      </c>
    </row>
    <row r="155" spans="1:13" s="6" customFormat="1" hidden="1" outlineLevel="4" x14ac:dyDescent="0.2">
      <c r="A155" s="10" t="s">
        <v>2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13" s="6" customFormat="1" outlineLevel="3" collapsed="1" x14ac:dyDescent="0.2">
      <c r="A156" s="25" t="s">
        <v>23</v>
      </c>
      <c r="B156" s="8">
        <f t="shared" ref="B156:M156" si="56">SUM(B157:B159)</f>
        <v>5.8758984807500001</v>
      </c>
      <c r="C156" s="8">
        <f t="shared" si="56"/>
        <v>23.882730540129998</v>
      </c>
      <c r="D156" s="8">
        <f t="shared" si="56"/>
        <v>5.1543498837600001</v>
      </c>
      <c r="E156" s="8">
        <f t="shared" si="56"/>
        <v>3.5925827199600002</v>
      </c>
      <c r="F156" s="8">
        <f t="shared" si="56"/>
        <v>2.4543699401499999</v>
      </c>
      <c r="G156" s="8">
        <f t="shared" si="56"/>
        <v>0.91685249887999998</v>
      </c>
      <c r="H156" s="8">
        <f t="shared" si="56"/>
        <v>0.41285250186</v>
      </c>
      <c r="I156" s="8">
        <f t="shared" si="56"/>
        <v>0.41285250726</v>
      </c>
      <c r="J156" s="8">
        <f t="shared" si="56"/>
        <v>0.38835179247000001</v>
      </c>
      <c r="K156" s="8">
        <f t="shared" si="56"/>
        <v>0.37016687772000001</v>
      </c>
      <c r="L156" s="8">
        <f t="shared" si="56"/>
        <v>0.35121951252</v>
      </c>
      <c r="M156" s="8">
        <f t="shared" si="56"/>
        <v>0.35121951252</v>
      </c>
    </row>
    <row r="157" spans="1:13" s="6" customFormat="1" hidden="1" outlineLevel="4" x14ac:dyDescent="0.2">
      <c r="A157" s="10" t="s">
        <v>1</v>
      </c>
      <c r="B157" s="8">
        <v>2.88744785969</v>
      </c>
      <c r="C157" s="8">
        <v>20.826094158669999</v>
      </c>
      <c r="D157" s="8">
        <v>2.0977135023</v>
      </c>
      <c r="E157" s="8">
        <v>0.95114633892</v>
      </c>
      <c r="F157" s="8">
        <v>0.56813250226000001</v>
      </c>
      <c r="G157" s="8">
        <v>0.43685249840000001</v>
      </c>
      <c r="H157" s="8">
        <v>0.41285250186</v>
      </c>
      <c r="I157" s="8">
        <v>0.41285250726</v>
      </c>
      <c r="J157" s="8">
        <v>0.38835179247000001</v>
      </c>
      <c r="K157" s="8">
        <v>0.37016687772000001</v>
      </c>
      <c r="L157" s="8">
        <v>0.35121951252</v>
      </c>
      <c r="M157" s="8">
        <v>0.35121951252</v>
      </c>
    </row>
    <row r="158" spans="1:13" s="6" customFormat="1" hidden="1" outlineLevel="4" x14ac:dyDescent="0.2">
      <c r="A158" s="10" t="s">
        <v>2</v>
      </c>
      <c r="B158" s="8">
        <v>2.9884506210600001</v>
      </c>
      <c r="C158" s="8">
        <v>3.0566363814600002</v>
      </c>
      <c r="D158" s="8">
        <v>3.0566363814600002</v>
      </c>
      <c r="E158" s="8">
        <v>2.6414363810400001</v>
      </c>
      <c r="F158" s="8">
        <v>1.88623743789</v>
      </c>
      <c r="G158" s="8">
        <v>0.48000000048000002</v>
      </c>
      <c r="H158" s="8"/>
      <c r="I158" s="8"/>
      <c r="J158" s="8"/>
      <c r="K158" s="8"/>
      <c r="L158" s="8"/>
      <c r="M158" s="8"/>
    </row>
    <row r="159" spans="1:13" s="6" customFormat="1" hidden="1" outlineLevel="4" x14ac:dyDescent="0.2">
      <c r="A159" s="10" t="s">
        <v>5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</sheetData>
  <mergeCells count="3">
    <mergeCell ref="A54:G54"/>
    <mergeCell ref="A1:K1"/>
    <mergeCell ref="J2:K2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2020-2045</vt:lpstr>
      <vt:lpstr>'2020-2045'!Область_печати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2020-11-02T14:25:02Z</cp:lastPrinted>
  <dcterms:created xsi:type="dcterms:W3CDTF">2020-11-02T14:06:05Z</dcterms:created>
  <dcterms:modified xsi:type="dcterms:W3CDTF">2020-11-02T15:55:38Z</dcterms:modified>
</cp:coreProperties>
</file>