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9440" windowHeight="11310"/>
  </bookViews>
  <sheets>
    <sheet name="1" sheetId="6" r:id="rId1"/>
  </sheets>
  <calcPr calcId="145621"/>
</workbook>
</file>

<file path=xl/calcChain.xml><?xml version="1.0" encoding="utf-8"?>
<calcChain xmlns="http://schemas.openxmlformats.org/spreadsheetml/2006/main">
  <c r="I31" i="6" l="1"/>
  <c r="H31" i="6"/>
  <c r="G31" i="6"/>
  <c r="F31" i="6"/>
  <c r="E31" i="6"/>
  <c r="D31" i="6"/>
  <c r="C31" i="6"/>
  <c r="B31" i="6"/>
  <c r="I28" i="6"/>
  <c r="H28" i="6"/>
  <c r="H27" i="6" s="1"/>
  <c r="G28" i="6"/>
  <c r="F28" i="6"/>
  <c r="F27" i="6" s="1"/>
  <c r="E28" i="6"/>
  <c r="D28" i="6"/>
  <c r="D27" i="6" s="1"/>
  <c r="C28" i="6"/>
  <c r="B28" i="6"/>
  <c r="B27" i="6" s="1"/>
  <c r="K20" i="6"/>
  <c r="J20" i="6"/>
  <c r="I20" i="6"/>
  <c r="H20" i="6"/>
  <c r="G20" i="6"/>
  <c r="F20" i="6"/>
  <c r="E20" i="6"/>
  <c r="D20" i="6"/>
  <c r="C20" i="6"/>
  <c r="B20" i="6"/>
  <c r="K17" i="6"/>
  <c r="J17" i="6"/>
  <c r="I17" i="6"/>
  <c r="H17" i="6"/>
  <c r="G17" i="6"/>
  <c r="F17" i="6"/>
  <c r="E17" i="6"/>
  <c r="D17" i="6"/>
  <c r="C17" i="6"/>
  <c r="B17" i="6"/>
  <c r="E11" i="6"/>
  <c r="E9" i="6" s="1"/>
  <c r="D11" i="6"/>
  <c r="D9" i="6" s="1"/>
  <c r="C11" i="6"/>
  <c r="C9" i="6" s="1"/>
  <c r="B11" i="6"/>
  <c r="B9" i="6" s="1"/>
  <c r="K9" i="6"/>
  <c r="J9" i="6"/>
  <c r="I9" i="6"/>
  <c r="H9" i="6"/>
  <c r="G9" i="6"/>
  <c r="F9" i="6"/>
  <c r="K6" i="6"/>
  <c r="K5" i="6" s="1"/>
  <c r="J6" i="6"/>
  <c r="I6" i="6"/>
  <c r="H6" i="6"/>
  <c r="G6" i="6"/>
  <c r="G5" i="6" s="1"/>
  <c r="F6" i="6"/>
  <c r="E6" i="6"/>
  <c r="D6" i="6"/>
  <c r="C6" i="6"/>
  <c r="B6" i="6"/>
  <c r="G27" i="6" l="1"/>
  <c r="B16" i="6"/>
  <c r="F16" i="6"/>
  <c r="J16" i="6"/>
  <c r="C27" i="6"/>
  <c r="I5" i="6"/>
  <c r="E16" i="6"/>
  <c r="E27" i="6"/>
  <c r="I27" i="6"/>
  <c r="C16" i="6"/>
  <c r="G16" i="6"/>
  <c r="K16" i="6"/>
  <c r="I16" i="6"/>
  <c r="E5" i="6"/>
  <c r="D16" i="6"/>
  <c r="H16" i="6"/>
  <c r="D5" i="6"/>
  <c r="H5" i="6"/>
  <c r="B5" i="6"/>
  <c r="F5" i="6"/>
  <c r="J5" i="6"/>
  <c r="C5" i="6"/>
</calcChain>
</file>

<file path=xl/sharedStrings.xml><?xml version="1.0" encoding="utf-8"?>
<sst xmlns="http://schemas.openxmlformats.org/spreadsheetml/2006/main" count="23" uniqueCount="7">
  <si>
    <t>Estimated Government Debt Repayment Profile for the years 2018-2045 
(under the existing agreements as of 14.05.2018 )</t>
  </si>
  <si>
    <t>bln UAH</t>
  </si>
  <si>
    <t>TOTAL</t>
  </si>
  <si>
    <t>Debt-service payments</t>
  </si>
  <si>
    <t>Internal debt</t>
  </si>
  <si>
    <t>Redemption</t>
  </si>
  <si>
    <t>External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</si>
</sst>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9" fontId="0" fillId="0" borderId="2" xfId="0" applyNumberFormat="1" applyBorder="1" applyAlignment="1">
      <alignment horizontal="left" indent="2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2" xfId="0" applyNumberFormat="1" applyFont="1" applyBorder="1"/>
    <xf numFmtId="4" fontId="1" fillId="0" borderId="2" xfId="0" applyNumberFormat="1" applyFont="1" applyBorder="1"/>
    <xf numFmtId="49" fontId="1" fillId="0" borderId="2" xfId="0" applyNumberFormat="1" applyFont="1" applyBorder="1" applyAlignment="1">
      <alignment horizontal="left" indent="1"/>
    </xf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33"/>
  <sheetViews>
    <sheetView tabSelected="1" workbookViewId="0">
      <selection activeCell="B36" sqref="B36"/>
    </sheetView>
  </sheetViews>
  <sheetFormatPr defaultRowHeight="15" outlineLevelRow="2" x14ac:dyDescent="0.25"/>
  <cols>
    <col min="1" max="1" width="24.28515625" style="1" customWidth="1"/>
    <col min="2" max="11" width="8.28515625" style="2" bestFit="1" customWidth="1"/>
  </cols>
  <sheetData>
    <row r="1" spans="1:11" ht="42" customHeight="1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3" spans="1:11" x14ac:dyDescent="0.25">
      <c r="J3" s="12" t="s">
        <v>1</v>
      </c>
      <c r="K3" s="12"/>
    </row>
    <row r="4" spans="1:11" s="6" customFormat="1" x14ac:dyDescent="0.25">
      <c r="A4" s="5"/>
      <c r="B4" s="5">
        <v>2018</v>
      </c>
      <c r="C4" s="5">
        <v>2019</v>
      </c>
      <c r="D4" s="5">
        <v>2020</v>
      </c>
      <c r="E4" s="5">
        <v>2021</v>
      </c>
      <c r="F4" s="5">
        <v>2022</v>
      </c>
      <c r="G4" s="5">
        <v>2023</v>
      </c>
      <c r="H4" s="5">
        <v>2024</v>
      </c>
      <c r="I4" s="5">
        <v>2025</v>
      </c>
      <c r="J4" s="5">
        <v>2026</v>
      </c>
      <c r="K4" s="5">
        <v>2027</v>
      </c>
    </row>
    <row r="5" spans="1:11" x14ac:dyDescent="0.25">
      <c r="A5" s="7" t="s">
        <v>2</v>
      </c>
      <c r="B5" s="8">
        <f t="shared" ref="B5:K5" si="0">B6+B9</f>
        <v>325.53319216360001</v>
      </c>
      <c r="C5" s="8">
        <f t="shared" si="0"/>
        <v>317.46700972806002</v>
      </c>
      <c r="D5" s="8">
        <f t="shared" si="0"/>
        <v>266.06689056255999</v>
      </c>
      <c r="E5" s="8">
        <f t="shared" si="0"/>
        <v>224.29397549869998</v>
      </c>
      <c r="F5" s="8">
        <f t="shared" si="0"/>
        <v>174.8992573235</v>
      </c>
      <c r="G5" s="8">
        <f t="shared" si="0"/>
        <v>175.53113548714998</v>
      </c>
      <c r="H5" s="8">
        <f t="shared" si="0"/>
        <v>207.40261810842</v>
      </c>
      <c r="I5" s="8">
        <f t="shared" si="0"/>
        <v>158.85092617072002</v>
      </c>
      <c r="J5" s="8">
        <f t="shared" si="0"/>
        <v>137.78021201785</v>
      </c>
      <c r="K5" s="8">
        <f t="shared" si="0"/>
        <v>135.72739989695</v>
      </c>
    </row>
    <row r="6" spans="1:11" outlineLevel="1" x14ac:dyDescent="0.25">
      <c r="A6" s="9" t="s">
        <v>4</v>
      </c>
      <c r="B6" s="8">
        <f t="shared" ref="B6:K6" si="1">SUM(B7:B8)</f>
        <v>227.88699679407</v>
      </c>
      <c r="C6" s="8">
        <f t="shared" si="1"/>
        <v>166.55537237271</v>
      </c>
      <c r="D6" s="8">
        <f t="shared" si="1"/>
        <v>90.75574737078</v>
      </c>
      <c r="E6" s="8">
        <f t="shared" si="1"/>
        <v>70.570490657380006</v>
      </c>
      <c r="F6" s="8">
        <f t="shared" si="1"/>
        <v>61.705454605850001</v>
      </c>
      <c r="G6" s="8">
        <f t="shared" si="1"/>
        <v>66.543747940030002</v>
      </c>
      <c r="H6" s="8">
        <f t="shared" si="1"/>
        <v>82.504491250859999</v>
      </c>
      <c r="I6" s="8">
        <f t="shared" si="1"/>
        <v>66.896303382799999</v>
      </c>
      <c r="J6" s="8">
        <f t="shared" si="1"/>
        <v>55.790887651670005</v>
      </c>
      <c r="K6" s="8">
        <f t="shared" si="1"/>
        <v>59.034021365550004</v>
      </c>
    </row>
    <row r="7" spans="1:11" outlineLevel="2" x14ac:dyDescent="0.25">
      <c r="A7" s="4" t="s">
        <v>3</v>
      </c>
      <c r="B7" s="3">
        <v>77.775257127580005</v>
      </c>
      <c r="C7" s="3">
        <v>72.573757606390004</v>
      </c>
      <c r="D7" s="3">
        <v>55.956060886640003</v>
      </c>
      <c r="E7" s="3">
        <v>49.299164134900003</v>
      </c>
      <c r="F7" s="3">
        <v>47.129422691370003</v>
      </c>
      <c r="G7" s="3">
        <v>44.705338417550003</v>
      </c>
      <c r="H7" s="3">
        <v>42.535482609980001</v>
      </c>
      <c r="I7" s="3">
        <v>39.871532860320002</v>
      </c>
      <c r="J7" s="3">
        <v>37.217634129190003</v>
      </c>
      <c r="K7" s="3">
        <v>35.571848843070001</v>
      </c>
    </row>
    <row r="8" spans="1:11" outlineLevel="2" x14ac:dyDescent="0.25">
      <c r="A8" s="4" t="s">
        <v>5</v>
      </c>
      <c r="B8" s="3">
        <v>150.11173966649</v>
      </c>
      <c r="C8" s="3">
        <v>93.981614766320007</v>
      </c>
      <c r="D8" s="3">
        <v>34.799686484139997</v>
      </c>
      <c r="E8" s="3">
        <v>21.271326522479999</v>
      </c>
      <c r="F8" s="3">
        <v>14.57603191448</v>
      </c>
      <c r="G8" s="3">
        <v>21.838409522479999</v>
      </c>
      <c r="H8" s="3">
        <v>39.969008640879998</v>
      </c>
      <c r="I8" s="3">
        <v>27.024770522480001</v>
      </c>
      <c r="J8" s="3">
        <v>18.573253522480002</v>
      </c>
      <c r="K8" s="3">
        <v>23.46217252248</v>
      </c>
    </row>
    <row r="9" spans="1:11" outlineLevel="1" x14ac:dyDescent="0.25">
      <c r="A9" s="9" t="s">
        <v>6</v>
      </c>
      <c r="B9" s="8">
        <f t="shared" ref="B9:K9" si="2">SUM(B10:B11)</f>
        <v>97.646195369530005</v>
      </c>
      <c r="C9" s="8">
        <f t="shared" si="2"/>
        <v>150.91163735535</v>
      </c>
      <c r="D9" s="8">
        <f t="shared" si="2"/>
        <v>175.31114319177999</v>
      </c>
      <c r="E9" s="8">
        <f t="shared" si="2"/>
        <v>153.72348484131999</v>
      </c>
      <c r="F9" s="8">
        <f t="shared" si="2"/>
        <v>113.19380271765</v>
      </c>
      <c r="G9" s="8">
        <f t="shared" si="2"/>
        <v>108.98738754711999</v>
      </c>
      <c r="H9" s="8">
        <f t="shared" si="2"/>
        <v>124.89812685756</v>
      </c>
      <c r="I9" s="8">
        <f t="shared" si="2"/>
        <v>91.954622787920002</v>
      </c>
      <c r="J9" s="8">
        <f t="shared" si="2"/>
        <v>81.98932436618</v>
      </c>
      <c r="K9" s="8">
        <f t="shared" si="2"/>
        <v>76.6933785314</v>
      </c>
    </row>
    <row r="10" spans="1:11" outlineLevel="2" x14ac:dyDescent="0.25">
      <c r="A10" s="4" t="s">
        <v>3</v>
      </c>
      <c r="B10" s="3">
        <v>43.327002298970001</v>
      </c>
      <c r="C10" s="3">
        <v>46.002967427510001</v>
      </c>
      <c r="D10" s="3">
        <v>43.313314698619998</v>
      </c>
      <c r="E10" s="3">
        <v>39.293080318949997</v>
      </c>
      <c r="F10" s="3">
        <v>31.941510625780001</v>
      </c>
      <c r="G10" s="3">
        <v>27.918261736870001</v>
      </c>
      <c r="H10" s="3">
        <v>23.830260279520001</v>
      </c>
      <c r="I10" s="3">
        <v>19.37463552841</v>
      </c>
      <c r="J10" s="3">
        <v>15.808973460600001</v>
      </c>
      <c r="K10" s="3">
        <v>12.43539131823</v>
      </c>
    </row>
    <row r="11" spans="1:11" outlineLevel="2" x14ac:dyDescent="0.25">
      <c r="A11" s="4" t="s">
        <v>5</v>
      </c>
      <c r="B11" s="3">
        <f>57.25919307056-2.94</f>
        <v>54.319193070560004</v>
      </c>
      <c r="C11" s="3">
        <f>107.91866992784-3.01</f>
        <v>104.90866992783999</v>
      </c>
      <c r="D11" s="3">
        <f>144.19782849316-12.2</f>
        <v>131.99782849316</v>
      </c>
      <c r="E11" s="3">
        <f>115.09040452237-0.66</f>
        <v>114.43040452237</v>
      </c>
      <c r="F11" s="3">
        <v>81.252292091870004</v>
      </c>
      <c r="G11" s="3">
        <v>81.06912581025</v>
      </c>
      <c r="H11" s="3">
        <v>101.06786657804</v>
      </c>
      <c r="I11" s="3">
        <v>72.579987259510006</v>
      </c>
      <c r="J11" s="3">
        <v>66.180350905579999</v>
      </c>
      <c r="K11" s="3">
        <v>64.257987213169997</v>
      </c>
    </row>
    <row r="15" spans="1:11" s="6" customFormat="1" x14ac:dyDescent="0.25">
      <c r="A15" s="5"/>
      <c r="B15" s="5">
        <v>2028</v>
      </c>
      <c r="C15" s="5">
        <v>2029</v>
      </c>
      <c r="D15" s="5">
        <v>2030</v>
      </c>
      <c r="E15" s="5">
        <v>2031</v>
      </c>
      <c r="F15" s="5">
        <v>2032</v>
      </c>
      <c r="G15" s="5">
        <v>2033</v>
      </c>
      <c r="H15" s="5">
        <v>2034</v>
      </c>
      <c r="I15" s="5">
        <v>2035</v>
      </c>
      <c r="J15" s="5">
        <v>2036</v>
      </c>
      <c r="K15" s="5">
        <v>2037</v>
      </c>
    </row>
    <row r="16" spans="1:11" x14ac:dyDescent="0.25">
      <c r="A16" s="7" t="s">
        <v>2</v>
      </c>
      <c r="B16" s="8">
        <f t="shared" ref="B16:K16" si="3">B17+B20</f>
        <v>98.26343311462999</v>
      </c>
      <c r="C16" s="8">
        <f t="shared" si="3"/>
        <v>114.04162385634</v>
      </c>
      <c r="D16" s="8">
        <f t="shared" si="3"/>
        <v>93.983484131020006</v>
      </c>
      <c r="E16" s="8">
        <f t="shared" si="3"/>
        <v>167.84156908888002</v>
      </c>
      <c r="F16" s="8">
        <f t="shared" si="3"/>
        <v>122.70327347701</v>
      </c>
      <c r="G16" s="8">
        <f t="shared" si="3"/>
        <v>43.787520760210001</v>
      </c>
      <c r="H16" s="8">
        <f t="shared" si="3"/>
        <v>34.996323670880003</v>
      </c>
      <c r="I16" s="8">
        <f t="shared" si="3"/>
        <v>34.0697090866</v>
      </c>
      <c r="J16" s="8">
        <f t="shared" si="3"/>
        <v>30.871691943089999</v>
      </c>
      <c r="K16" s="8">
        <f t="shared" si="3"/>
        <v>29.56680353034</v>
      </c>
    </row>
    <row r="17" spans="1:11" outlineLevel="1" x14ac:dyDescent="0.25">
      <c r="A17" s="9" t="s">
        <v>4</v>
      </c>
      <c r="B17" s="8">
        <f t="shared" ref="B17:K17" si="4">SUM(B18:B19)</f>
        <v>64.225292957959994</v>
      </c>
      <c r="C17" s="8">
        <f t="shared" si="4"/>
        <v>55.033273513289998</v>
      </c>
      <c r="D17" s="8">
        <f t="shared" si="4"/>
        <v>65.417056887160001</v>
      </c>
      <c r="E17" s="8">
        <f t="shared" si="4"/>
        <v>83.232491160150005</v>
      </c>
      <c r="F17" s="8">
        <f t="shared" si="4"/>
        <v>65.503436946259995</v>
      </c>
      <c r="G17" s="8">
        <f t="shared" si="4"/>
        <v>35.107535950490004</v>
      </c>
      <c r="H17" s="8">
        <f t="shared" si="4"/>
        <v>28.068205341960002</v>
      </c>
      <c r="I17" s="8">
        <f t="shared" si="4"/>
        <v>27.055665302760001</v>
      </c>
      <c r="J17" s="8">
        <f t="shared" si="4"/>
        <v>26.179518694999999</v>
      </c>
      <c r="K17" s="8">
        <f t="shared" si="4"/>
        <v>25.006037527</v>
      </c>
    </row>
    <row r="18" spans="1:11" outlineLevel="2" x14ac:dyDescent="0.25">
      <c r="A18" s="4" t="s">
        <v>3</v>
      </c>
      <c r="B18" s="3">
        <v>32.962360435480001</v>
      </c>
      <c r="C18" s="3">
        <v>30.520340990809999</v>
      </c>
      <c r="D18" s="3">
        <v>28.367003364679999</v>
      </c>
      <c r="E18" s="3">
        <v>25.041440648559998</v>
      </c>
      <c r="F18" s="3">
        <v>20.47248542378</v>
      </c>
      <c r="G18" s="3">
        <v>17.127419428010001</v>
      </c>
      <c r="H18" s="3">
        <v>15.83820881948</v>
      </c>
      <c r="I18" s="3">
        <v>14.825668779780001</v>
      </c>
      <c r="J18" s="3">
        <v>14.081774695</v>
      </c>
      <c r="K18" s="3">
        <v>12.908293527</v>
      </c>
    </row>
    <row r="19" spans="1:11" outlineLevel="2" x14ac:dyDescent="0.25">
      <c r="A19" s="4" t="s">
        <v>5</v>
      </c>
      <c r="B19" s="3">
        <v>31.26293252248</v>
      </c>
      <c r="C19" s="3">
        <v>24.51293252248</v>
      </c>
      <c r="D19" s="3">
        <v>37.050053522479999</v>
      </c>
      <c r="E19" s="3">
        <v>58.191050511589999</v>
      </c>
      <c r="F19" s="3">
        <v>45.030951522480002</v>
      </c>
      <c r="G19" s="3">
        <v>17.980116522479999</v>
      </c>
      <c r="H19" s="3">
        <v>12.22999652248</v>
      </c>
      <c r="I19" s="3">
        <v>12.229996522980001</v>
      </c>
      <c r="J19" s="3">
        <v>12.097744</v>
      </c>
      <c r="K19" s="3">
        <v>12.097744</v>
      </c>
    </row>
    <row r="20" spans="1:11" outlineLevel="1" x14ac:dyDescent="0.25">
      <c r="A20" s="9" t="s">
        <v>6</v>
      </c>
      <c r="B20" s="8">
        <f t="shared" ref="B20:K20" si="5">SUM(B21:B22)</f>
        <v>34.038140156669996</v>
      </c>
      <c r="C20" s="8">
        <f t="shared" si="5"/>
        <v>59.008350343049997</v>
      </c>
      <c r="D20" s="8">
        <f t="shared" si="5"/>
        <v>28.566427243860002</v>
      </c>
      <c r="E20" s="8">
        <f t="shared" si="5"/>
        <v>84.609077928730002</v>
      </c>
      <c r="F20" s="8">
        <f t="shared" si="5"/>
        <v>57.199836530750005</v>
      </c>
      <c r="G20" s="8">
        <f t="shared" si="5"/>
        <v>8.6799848097200005</v>
      </c>
      <c r="H20" s="8">
        <f t="shared" si="5"/>
        <v>6.9281183289200001</v>
      </c>
      <c r="I20" s="8">
        <f t="shared" si="5"/>
        <v>7.01404378384</v>
      </c>
      <c r="J20" s="8">
        <f t="shared" si="5"/>
        <v>4.6921732480900005</v>
      </c>
      <c r="K20" s="8">
        <f t="shared" si="5"/>
        <v>4.5607660033400004</v>
      </c>
    </row>
    <row r="21" spans="1:11" outlineLevel="2" x14ac:dyDescent="0.25">
      <c r="A21" s="4" t="s">
        <v>3</v>
      </c>
      <c r="B21" s="3">
        <v>9.1244342292699994</v>
      </c>
      <c r="C21" s="3">
        <v>8.6845151342500007</v>
      </c>
      <c r="D21" s="3">
        <v>7.8855672948300004</v>
      </c>
      <c r="E21" s="3">
        <v>6.7146463969200001</v>
      </c>
      <c r="F21" s="3">
        <v>3.36574933714</v>
      </c>
      <c r="G21" s="3">
        <v>1.0036972166</v>
      </c>
      <c r="H21" s="3">
        <v>0.87672831770000004</v>
      </c>
      <c r="I21" s="3">
        <v>0.85275076804000005</v>
      </c>
      <c r="J21" s="3">
        <v>0.77086385966000004</v>
      </c>
      <c r="K21" s="3">
        <v>0.69695661484000004</v>
      </c>
    </row>
    <row r="22" spans="1:11" outlineLevel="2" x14ac:dyDescent="0.25">
      <c r="A22" s="4" t="s">
        <v>5</v>
      </c>
      <c r="B22" s="3">
        <v>24.913705927399999</v>
      </c>
      <c r="C22" s="3">
        <v>50.323835208799998</v>
      </c>
      <c r="D22" s="3">
        <v>20.680859949030001</v>
      </c>
      <c r="E22" s="3">
        <v>77.89443153181</v>
      </c>
      <c r="F22" s="3">
        <v>53.834087193610003</v>
      </c>
      <c r="G22" s="3">
        <v>7.6762875931199996</v>
      </c>
      <c r="H22" s="3">
        <v>6.0513900112199996</v>
      </c>
      <c r="I22" s="3">
        <v>6.1612930158000001</v>
      </c>
      <c r="J22" s="3">
        <v>3.9213093884300001</v>
      </c>
      <c r="K22" s="3">
        <v>3.8638093885</v>
      </c>
    </row>
    <row r="26" spans="1:11" s="6" customFormat="1" x14ac:dyDescent="0.25">
      <c r="A26" s="5"/>
      <c r="B26" s="5">
        <v>2038</v>
      </c>
      <c r="C26" s="5">
        <v>2039</v>
      </c>
      <c r="D26" s="5">
        <v>2040</v>
      </c>
      <c r="E26" s="5">
        <v>2041</v>
      </c>
      <c r="F26" s="5">
        <v>2042</v>
      </c>
      <c r="G26" s="5">
        <v>2043</v>
      </c>
      <c r="H26" s="5">
        <v>2044</v>
      </c>
      <c r="I26" s="5">
        <v>2045</v>
      </c>
    </row>
    <row r="27" spans="1:11" x14ac:dyDescent="0.25">
      <c r="A27" s="7" t="s">
        <v>2</v>
      </c>
      <c r="B27" s="8">
        <f t="shared" ref="B27:I27" si="6">B28+B31</f>
        <v>28.054864894480001</v>
      </c>
      <c r="C27" s="8">
        <f t="shared" si="6"/>
        <v>25.49934237686</v>
      </c>
      <c r="D27" s="8">
        <f t="shared" si="6"/>
        <v>23.821662059730002</v>
      </c>
      <c r="E27" s="8">
        <f t="shared" si="6"/>
        <v>22.023199361960003</v>
      </c>
      <c r="F27" s="8">
        <f t="shared" si="6"/>
        <v>20.681933119669999</v>
      </c>
      <c r="G27" s="8">
        <f t="shared" si="6"/>
        <v>19.506295387990001</v>
      </c>
      <c r="H27" s="8">
        <f t="shared" si="6"/>
        <v>18.330720449939999</v>
      </c>
      <c r="I27" s="8">
        <f t="shared" si="6"/>
        <v>17.155019925440001</v>
      </c>
      <c r="J27"/>
      <c r="K27"/>
    </row>
    <row r="28" spans="1:11" outlineLevel="1" x14ac:dyDescent="0.25">
      <c r="A28" s="9" t="s">
        <v>4</v>
      </c>
      <c r="B28" s="8">
        <f t="shared" ref="B28:I28" si="7">SUM(B29:B30)</f>
        <v>23.832556359000002</v>
      </c>
      <c r="C28" s="8">
        <f t="shared" si="7"/>
        <v>22.659075190999999</v>
      </c>
      <c r="D28" s="8">
        <f t="shared" si="7"/>
        <v>21.485594023000001</v>
      </c>
      <c r="E28" s="8">
        <f t="shared" si="7"/>
        <v>20.312112855000002</v>
      </c>
      <c r="F28" s="8">
        <f t="shared" si="7"/>
        <v>19.138631687</v>
      </c>
      <c r="G28" s="8">
        <f t="shared" si="7"/>
        <v>17.965150519000002</v>
      </c>
      <c r="H28" s="8">
        <f t="shared" si="7"/>
        <v>16.791669350999999</v>
      </c>
      <c r="I28" s="8">
        <f t="shared" si="7"/>
        <v>15.618188183000001</v>
      </c>
      <c r="J28"/>
      <c r="K28"/>
    </row>
    <row r="29" spans="1:11" outlineLevel="2" x14ac:dyDescent="0.25">
      <c r="A29" s="4" t="s">
        <v>3</v>
      </c>
      <c r="B29" s="3">
        <v>11.734812358999999</v>
      </c>
      <c r="C29" s="3">
        <v>10.561331191000001</v>
      </c>
      <c r="D29" s="3">
        <v>9.3878500230000004</v>
      </c>
      <c r="E29" s="3">
        <v>8.214368855</v>
      </c>
      <c r="F29" s="3">
        <v>7.0408876869999997</v>
      </c>
      <c r="G29" s="3">
        <v>5.8674065190000002</v>
      </c>
      <c r="H29" s="3">
        <v>4.6939253509999999</v>
      </c>
      <c r="I29" s="3">
        <v>3.5204441829999999</v>
      </c>
      <c r="J29"/>
      <c r="K29"/>
    </row>
    <row r="30" spans="1:11" outlineLevel="2" x14ac:dyDescent="0.25">
      <c r="A30" s="4" t="s">
        <v>5</v>
      </c>
      <c r="B30" s="3">
        <v>12.097744</v>
      </c>
      <c r="C30" s="3">
        <v>12.097744</v>
      </c>
      <c r="D30" s="3">
        <v>12.097744</v>
      </c>
      <c r="E30" s="3">
        <v>12.097744</v>
      </c>
      <c r="F30" s="3">
        <v>12.097744</v>
      </c>
      <c r="G30" s="3">
        <v>12.097744</v>
      </c>
      <c r="H30" s="3">
        <v>12.097744</v>
      </c>
      <c r="I30" s="3">
        <v>12.097744</v>
      </c>
      <c r="J30"/>
      <c r="K30"/>
    </row>
    <row r="31" spans="1:11" outlineLevel="1" x14ac:dyDescent="0.25">
      <c r="A31" s="9" t="s">
        <v>6</v>
      </c>
      <c r="B31" s="8">
        <f t="shared" ref="B31:I31" si="8">SUM(B32:B33)</f>
        <v>4.2223085354799998</v>
      </c>
      <c r="C31" s="8">
        <f t="shared" si="8"/>
        <v>2.8402671858600002</v>
      </c>
      <c r="D31" s="8">
        <f t="shared" si="8"/>
        <v>2.33606803673</v>
      </c>
      <c r="E31" s="8">
        <f t="shared" si="8"/>
        <v>1.7110865069600001</v>
      </c>
      <c r="F31" s="8">
        <f t="shared" si="8"/>
        <v>1.5433014326700001</v>
      </c>
      <c r="G31" s="8">
        <f t="shared" si="8"/>
        <v>1.54114486899</v>
      </c>
      <c r="H31" s="8">
        <f t="shared" si="8"/>
        <v>1.5390510989400001</v>
      </c>
      <c r="I31" s="8">
        <f t="shared" si="8"/>
        <v>1.53683174244</v>
      </c>
      <c r="J31"/>
      <c r="K31"/>
    </row>
    <row r="32" spans="1:11" outlineLevel="2" x14ac:dyDescent="0.25">
      <c r="A32" s="4" t="s">
        <v>3</v>
      </c>
      <c r="B32" s="3">
        <v>0.62429808951999999</v>
      </c>
      <c r="C32" s="3">
        <v>0.56724417709999997</v>
      </c>
      <c r="D32" s="3">
        <v>0.54304502845000002</v>
      </c>
      <c r="E32" s="3">
        <v>6.2658093200000001E-2</v>
      </c>
      <c r="F32" s="3">
        <v>5.7888666450000001E-2</v>
      </c>
      <c r="G32" s="3">
        <v>5.573210277E-2</v>
      </c>
      <c r="H32" s="3">
        <v>5.3638332720000001E-2</v>
      </c>
      <c r="I32" s="3">
        <v>5.1418976220000003E-2</v>
      </c>
      <c r="J32"/>
      <c r="K32"/>
    </row>
    <row r="33" spans="1:11" outlineLevel="2" x14ac:dyDescent="0.25">
      <c r="A33" s="4" t="s">
        <v>5</v>
      </c>
      <c r="B33" s="3">
        <v>3.59801044596</v>
      </c>
      <c r="C33" s="3">
        <v>2.2730230087600001</v>
      </c>
      <c r="D33" s="3">
        <v>1.7930230082800001</v>
      </c>
      <c r="E33" s="3">
        <v>1.64842841376</v>
      </c>
      <c r="F33" s="3">
        <v>1.4854127662200001</v>
      </c>
      <c r="G33" s="3">
        <v>1.4854127662200001</v>
      </c>
      <c r="H33" s="3">
        <v>1.4854127662200001</v>
      </c>
      <c r="I33" s="3">
        <v>1.4854127662200001</v>
      </c>
      <c r="J33"/>
      <c r="K33"/>
    </row>
  </sheetData>
  <mergeCells count="2">
    <mergeCell ref="A1:K1"/>
    <mergeCell ref="J3:K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95F85084727864D943A1640386A6A57" ma:contentTypeVersion="9" ma:contentTypeDescription="Створення нового документа." ma:contentTypeScope="" ma:versionID="f735ecf815ac937e532e04e570f5c363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cedc1b3-a6a6-4744-bb8f-c9b717f8a9c9">MFWF-347-114465</_dlc_DocId>
    <_dlc_DocIdUrl xmlns="acedc1b3-a6a6-4744-bb8f-c9b717f8a9c9">
      <Url>http://workflow/12000/12100/12130/_layouts/DocIdRedir.aspx?ID=MFWF-347-114465</Url>
      <Description>MFWF-347-114465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1FD325-AD30-4012-A1AD-8580005C694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E1D3275-9B5A-4D1C-A6FF-8DA0865B8F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2AF438-9476-45F8-B5C7-D07CB696260F}">
  <ds:schemaRefs>
    <ds:schemaRef ds:uri="http://schemas.microsoft.com/office/2006/documentManagement/types"/>
    <ds:schemaRef ds:uri="acedc1b3-a6a6-4744-bb8f-c9b717f8a9c9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F2F5004C-99D0-4EA0-9B19-732C74B446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dcterms:created xsi:type="dcterms:W3CDTF">2018-05-14T09:46:59Z</dcterms:created>
  <dcterms:modified xsi:type="dcterms:W3CDTF">2018-05-14T12:51:07Z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0x010100795F85084727864D943A1640386A6A57</vt:lpwstr>
  </property>
  <property fmtid="{D5CDD505-2E9C-101B-9397-08002B2CF9AE}" pid="3" name="_dlc_DocIdItemGuid">
    <vt:lpwstr>172ee023-9935-414f-b443-dd78ce32ed21</vt:lpwstr>
  </property>
</Properties>
</file>