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7BD99F8A-560B-D245-BBD7-915C4DFEB2C9}" xr6:coauthVersionLast="36" xr6:coauthVersionMax="36" xr10:uidLastSave="{00000000-0000-0000-0000-000000000000}"/>
  <bookViews>
    <workbookView xWindow="0" yWindow="460" windowWidth="19100" windowHeight="16100" xr2:uid="{00000000-000D-0000-FFFF-FFFF00000000}"/>
  </bookViews>
  <sheets>
    <sheet name="2021 - 204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8" i="1" l="1"/>
  <c r="L98" i="1"/>
  <c r="K98" i="1"/>
  <c r="J98" i="1"/>
  <c r="I98" i="1"/>
  <c r="H98" i="1"/>
  <c r="G98" i="1"/>
  <c r="G90" i="1" s="1"/>
  <c r="F98" i="1"/>
  <c r="F90" i="1" s="1"/>
  <c r="E98" i="1"/>
  <c r="D98" i="1"/>
  <c r="C98" i="1"/>
  <c r="B98" i="1"/>
  <c r="M94" i="1"/>
  <c r="L94" i="1"/>
  <c r="K94" i="1"/>
  <c r="J94" i="1"/>
  <c r="I94" i="1"/>
  <c r="H94" i="1"/>
  <c r="G94" i="1"/>
  <c r="F94" i="1"/>
  <c r="E94" i="1"/>
  <c r="D94" i="1"/>
  <c r="C94" i="1"/>
  <c r="B94" i="1"/>
  <c r="M91" i="1"/>
  <c r="L91" i="1"/>
  <c r="K91" i="1"/>
  <c r="J91" i="1"/>
  <c r="I91" i="1"/>
  <c r="H91" i="1"/>
  <c r="G91" i="1"/>
  <c r="F91" i="1"/>
  <c r="E91" i="1"/>
  <c r="D91" i="1"/>
  <c r="C91" i="1"/>
  <c r="B91" i="1"/>
  <c r="M90" i="1"/>
  <c r="L90" i="1"/>
  <c r="K90" i="1"/>
  <c r="J90" i="1"/>
  <c r="I90" i="1"/>
  <c r="H90" i="1"/>
  <c r="E90" i="1"/>
  <c r="D90" i="1"/>
  <c r="C90" i="1"/>
  <c r="B90" i="1"/>
  <c r="M86" i="1"/>
  <c r="L86" i="1"/>
  <c r="K86" i="1"/>
  <c r="J86" i="1"/>
  <c r="I86" i="1"/>
  <c r="H86" i="1"/>
  <c r="G86" i="1"/>
  <c r="F86" i="1"/>
  <c r="E86" i="1"/>
  <c r="D86" i="1"/>
  <c r="C86" i="1"/>
  <c r="B86" i="1"/>
  <c r="M83" i="1"/>
  <c r="L83" i="1"/>
  <c r="K83" i="1"/>
  <c r="J83" i="1"/>
  <c r="I83" i="1"/>
  <c r="H83" i="1"/>
  <c r="G83" i="1"/>
  <c r="F83" i="1"/>
  <c r="E83" i="1"/>
  <c r="D83" i="1"/>
  <c r="C83" i="1"/>
  <c r="B83" i="1"/>
  <c r="M80" i="1"/>
  <c r="L80" i="1"/>
  <c r="K80" i="1"/>
  <c r="J80" i="1"/>
  <c r="I80" i="1"/>
  <c r="H80" i="1"/>
  <c r="G80" i="1"/>
  <c r="F80" i="1"/>
  <c r="E80" i="1"/>
  <c r="D80" i="1"/>
  <c r="C80" i="1"/>
  <c r="B80" i="1"/>
  <c r="M75" i="1"/>
  <c r="L75" i="1"/>
  <c r="K75" i="1"/>
  <c r="J75" i="1"/>
  <c r="I75" i="1"/>
  <c r="I74" i="1" s="1"/>
  <c r="I73" i="1" s="1"/>
  <c r="H75" i="1"/>
  <c r="G75" i="1"/>
  <c r="G74" i="1" s="1"/>
  <c r="G73" i="1" s="1"/>
  <c r="F75" i="1"/>
  <c r="F74" i="1" s="1"/>
  <c r="F73" i="1" s="1"/>
  <c r="E75" i="1"/>
  <c r="D75" i="1"/>
  <c r="C75" i="1"/>
  <c r="C74" i="1" s="1"/>
  <c r="C73" i="1" s="1"/>
  <c r="B75" i="1"/>
  <c r="B74" i="1" s="1"/>
  <c r="B73" i="1" s="1"/>
  <c r="M74" i="1"/>
  <c r="L74" i="1"/>
  <c r="K74" i="1"/>
  <c r="K73" i="1" s="1"/>
  <c r="J74" i="1"/>
  <c r="J73" i="1" s="1"/>
  <c r="H74" i="1"/>
  <c r="E74" i="1"/>
  <c r="E73" i="1" s="1"/>
  <c r="D74" i="1"/>
  <c r="M73" i="1"/>
  <c r="L73" i="1"/>
  <c r="H73" i="1"/>
  <c r="D73" i="1"/>
  <c r="M70" i="1"/>
  <c r="L70" i="1"/>
  <c r="K70" i="1"/>
  <c r="J70" i="1"/>
  <c r="I70" i="1"/>
  <c r="H70" i="1"/>
  <c r="G70" i="1"/>
  <c r="F70" i="1"/>
  <c r="E70" i="1"/>
  <c r="D70" i="1"/>
  <c r="C70" i="1"/>
  <c r="B70" i="1"/>
  <c r="M68" i="1"/>
  <c r="L68" i="1"/>
  <c r="K68" i="1"/>
  <c r="J68" i="1"/>
  <c r="I68" i="1"/>
  <c r="H68" i="1"/>
  <c r="G68" i="1"/>
  <c r="F68" i="1"/>
  <c r="E68" i="1"/>
  <c r="D68" i="1"/>
  <c r="C68" i="1"/>
  <c r="B68" i="1"/>
  <c r="B67" i="1" s="1"/>
  <c r="M67" i="1"/>
  <c r="L67" i="1"/>
  <c r="K67" i="1"/>
  <c r="J67" i="1"/>
  <c r="I67" i="1"/>
  <c r="H67" i="1"/>
  <c r="G67" i="1"/>
  <c r="F67" i="1"/>
  <c r="E67" i="1"/>
  <c r="D67" i="1"/>
  <c r="C67" i="1"/>
  <c r="M64" i="1"/>
  <c r="L64" i="1"/>
  <c r="K64" i="1"/>
  <c r="J64" i="1"/>
  <c r="I64" i="1"/>
  <c r="H64" i="1"/>
  <c r="G64" i="1"/>
  <c r="F64" i="1"/>
  <c r="E64" i="1"/>
  <c r="D64" i="1"/>
  <c r="C64" i="1"/>
  <c r="B64" i="1"/>
  <c r="M62" i="1"/>
  <c r="L62" i="1"/>
  <c r="K62" i="1"/>
  <c r="J62" i="1"/>
  <c r="I62" i="1"/>
  <c r="H62" i="1"/>
  <c r="G62" i="1"/>
  <c r="F62" i="1"/>
  <c r="E62" i="1"/>
  <c r="D62" i="1"/>
  <c r="C62" i="1"/>
  <c r="B62" i="1"/>
  <c r="M60" i="1"/>
  <c r="L60" i="1"/>
  <c r="K60" i="1"/>
  <c r="J60" i="1"/>
  <c r="I60" i="1"/>
  <c r="I59" i="1" s="1"/>
  <c r="H60" i="1"/>
  <c r="H59" i="1" s="1"/>
  <c r="G60" i="1"/>
  <c r="G59" i="1" s="1"/>
  <c r="F60" i="1"/>
  <c r="E60" i="1"/>
  <c r="E59" i="1" s="1"/>
  <c r="D60" i="1"/>
  <c r="D59" i="1" s="1"/>
  <c r="C60" i="1"/>
  <c r="C59" i="1" s="1"/>
  <c r="B60" i="1"/>
  <c r="B59" i="1" s="1"/>
  <c r="M59" i="1"/>
  <c r="L59" i="1"/>
  <c r="K59" i="1"/>
  <c r="F59" i="1"/>
  <c r="H58" i="1" l="1"/>
  <c r="H57" i="1" s="1"/>
  <c r="L58" i="1"/>
  <c r="L57" i="1" s="1"/>
  <c r="D58" i="1"/>
  <c r="M58" i="1"/>
  <c r="M57" i="1" s="1"/>
  <c r="E58" i="1"/>
  <c r="E57" i="1" s="1"/>
  <c r="I58" i="1"/>
  <c r="I57" i="1" s="1"/>
  <c r="F58" i="1"/>
  <c r="D57" i="1"/>
  <c r="F57" i="1"/>
  <c r="K58" i="1"/>
  <c r="K57" i="1" s="1"/>
  <c r="C58" i="1"/>
  <c r="C57" i="1" s="1"/>
  <c r="G58" i="1"/>
  <c r="G57" i="1" s="1"/>
  <c r="B58" i="1"/>
  <c r="B57" i="1" s="1"/>
  <c r="J59" i="1"/>
  <c r="J58" i="1" s="1"/>
  <c r="J57" i="1" s="1"/>
  <c r="B8" i="1"/>
  <c r="C8" i="1"/>
  <c r="D8" i="1"/>
  <c r="E8" i="1"/>
  <c r="F8" i="1"/>
  <c r="G8" i="1"/>
  <c r="H8" i="1"/>
  <c r="I8" i="1"/>
  <c r="J8" i="1"/>
  <c r="K8" i="1"/>
  <c r="B10" i="1"/>
  <c r="C10" i="1"/>
  <c r="D10" i="1"/>
  <c r="E10" i="1"/>
  <c r="F10" i="1"/>
  <c r="G10" i="1"/>
  <c r="H10" i="1"/>
  <c r="I10" i="1"/>
  <c r="J10" i="1"/>
  <c r="K10" i="1"/>
  <c r="B12" i="1"/>
  <c r="C12" i="1"/>
  <c r="D12" i="1"/>
  <c r="E12" i="1"/>
  <c r="F12" i="1"/>
  <c r="G12" i="1"/>
  <c r="H12" i="1"/>
  <c r="I12" i="1"/>
  <c r="J12" i="1"/>
  <c r="K12" i="1"/>
  <c r="B17" i="1"/>
  <c r="C17" i="1"/>
  <c r="D17" i="1"/>
  <c r="E17" i="1"/>
  <c r="F17" i="1"/>
  <c r="G17" i="1"/>
  <c r="H17" i="1"/>
  <c r="I17" i="1"/>
  <c r="J17" i="1"/>
  <c r="K17" i="1"/>
  <c r="B19" i="1"/>
  <c r="C19" i="1"/>
  <c r="D19" i="1"/>
  <c r="E19" i="1"/>
  <c r="F19" i="1"/>
  <c r="G19" i="1"/>
  <c r="H19" i="1"/>
  <c r="I19" i="1"/>
  <c r="J19" i="1"/>
  <c r="K19" i="1"/>
  <c r="B25" i="1"/>
  <c r="C25" i="1"/>
  <c r="D25" i="1"/>
  <c r="E25" i="1"/>
  <c r="F25" i="1"/>
  <c r="G25" i="1"/>
  <c r="H25" i="1"/>
  <c r="I25" i="1"/>
  <c r="J25" i="1"/>
  <c r="K25" i="1"/>
  <c r="B30" i="1"/>
  <c r="C30" i="1"/>
  <c r="D30" i="1"/>
  <c r="E30" i="1"/>
  <c r="F30" i="1"/>
  <c r="G30" i="1"/>
  <c r="H30" i="1"/>
  <c r="I30" i="1"/>
  <c r="J30" i="1"/>
  <c r="K30" i="1"/>
  <c r="B33" i="1"/>
  <c r="C33" i="1"/>
  <c r="D33" i="1"/>
  <c r="E33" i="1"/>
  <c r="F33" i="1"/>
  <c r="G33" i="1"/>
  <c r="H33" i="1"/>
  <c r="I33" i="1"/>
  <c r="J33" i="1"/>
  <c r="K33" i="1"/>
  <c r="B37" i="1"/>
  <c r="C37" i="1"/>
  <c r="D37" i="1"/>
  <c r="E37" i="1"/>
  <c r="F37" i="1"/>
  <c r="G37" i="1"/>
  <c r="H37" i="1"/>
  <c r="I37" i="1"/>
  <c r="J37" i="1"/>
  <c r="K37" i="1"/>
  <c r="B42" i="1"/>
  <c r="C42" i="1"/>
  <c r="D42" i="1"/>
  <c r="E42" i="1"/>
  <c r="F42" i="1"/>
  <c r="G42" i="1"/>
  <c r="H42" i="1"/>
  <c r="I42" i="1"/>
  <c r="J42" i="1"/>
  <c r="K42" i="1"/>
  <c r="B45" i="1"/>
  <c r="C45" i="1"/>
  <c r="D45" i="1"/>
  <c r="E45" i="1"/>
  <c r="F45" i="1"/>
  <c r="G45" i="1"/>
  <c r="H45" i="1"/>
  <c r="I45" i="1"/>
  <c r="J45" i="1"/>
  <c r="K45" i="1"/>
  <c r="B49" i="1"/>
  <c r="C49" i="1"/>
  <c r="D49" i="1"/>
  <c r="E49" i="1"/>
  <c r="F49" i="1"/>
  <c r="G49" i="1"/>
  <c r="H49" i="1"/>
  <c r="I49" i="1"/>
  <c r="J49" i="1"/>
  <c r="K49" i="1"/>
  <c r="I41" i="1" l="1"/>
  <c r="K16" i="1"/>
  <c r="G16" i="1"/>
  <c r="C16" i="1"/>
  <c r="D41" i="1"/>
  <c r="K24" i="1"/>
  <c r="G24" i="1"/>
  <c r="C24" i="1"/>
  <c r="K7" i="1"/>
  <c r="G7" i="1"/>
  <c r="C7" i="1"/>
  <c r="H41" i="1"/>
  <c r="E41" i="1"/>
  <c r="H24" i="1"/>
  <c r="D24" i="1"/>
  <c r="J16" i="1"/>
  <c r="F16" i="1"/>
  <c r="B16" i="1"/>
  <c r="J7" i="1"/>
  <c r="F7" i="1"/>
  <c r="B7" i="1"/>
  <c r="I16" i="1"/>
  <c r="E16" i="1"/>
  <c r="I7" i="1"/>
  <c r="E7" i="1"/>
  <c r="K41" i="1"/>
  <c r="G41" i="1"/>
  <c r="G23" i="1" s="1"/>
  <c r="C41" i="1"/>
  <c r="J24" i="1"/>
  <c r="F24" i="1"/>
  <c r="B24" i="1"/>
  <c r="H16" i="1"/>
  <c r="D16" i="1"/>
  <c r="H7" i="1"/>
  <c r="D7" i="1"/>
  <c r="J41" i="1"/>
  <c r="F41" i="1"/>
  <c r="B41" i="1"/>
  <c r="I24" i="1"/>
  <c r="E24" i="1"/>
  <c r="E23" i="1" l="1"/>
  <c r="G6" i="1"/>
  <c r="G5" i="1" s="1"/>
  <c r="I6" i="1"/>
  <c r="F6" i="1"/>
  <c r="B6" i="1"/>
  <c r="D6" i="1"/>
  <c r="J6" i="1"/>
  <c r="D23" i="1"/>
  <c r="C6" i="1"/>
  <c r="H6" i="1"/>
  <c r="K23" i="1"/>
  <c r="K6" i="1"/>
  <c r="I23" i="1"/>
  <c r="E6" i="1"/>
  <c r="C23" i="1"/>
  <c r="H23" i="1"/>
  <c r="B23" i="1"/>
  <c r="F23" i="1"/>
  <c r="J23" i="1"/>
  <c r="J5" i="1" s="1"/>
  <c r="H5" i="1" l="1"/>
  <c r="E5" i="1"/>
  <c r="F5" i="1"/>
  <c r="I5" i="1"/>
  <c r="D5" i="1"/>
  <c r="C5" i="1"/>
  <c r="B5" i="1"/>
  <c r="K5" i="1"/>
</calcChain>
</file>

<file path=xl/sharedStrings.xml><?xml version="1.0" encoding="utf-8"?>
<sst xmlns="http://schemas.openxmlformats.org/spreadsheetml/2006/main" count="149" uniqueCount="24">
  <si>
    <t>UAH</t>
  </si>
  <si>
    <t>EUR</t>
  </si>
  <si>
    <t>USD</t>
  </si>
  <si>
    <t>JPY</t>
  </si>
  <si>
    <t>XDR</t>
  </si>
  <si>
    <t>GBP</t>
  </si>
  <si>
    <t>Estimated Government Debt Repayment Profile for the years 2021-2045 under the existing agreements as of  01.05.2021*</t>
  </si>
  <si>
    <t>bn, UAH</t>
  </si>
  <si>
    <t>Q1</t>
  </si>
  <si>
    <t>Q2</t>
  </si>
  <si>
    <t>Q3</t>
  </si>
  <si>
    <t>Q4</t>
  </si>
  <si>
    <t xml:space="preserve"> 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</si>
  <si>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</si>
  <si>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</si>
  <si>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</si>
  <si>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</si>
  <si>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</si>
  <si>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</si>
  <si>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</si>
  <si>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</si>
  <si>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</si>
  <si>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</si>
  <si>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* including payments already made before May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</si>
</sst>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2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/>
    <xf numFmtId="4" fontId="0" fillId="0" borderId="0" xfId="0" applyNumberFormat="1"/>
    <xf numFmtId="49" fontId="2" fillId="0" borderId="1" xfId="2" applyNumberFormat="1" applyFont="1" applyBorder="1" applyAlignment="1">
      <alignment horizontal="center" vertical="center" wrapText="1"/>
    </xf>
    <xf numFmtId="164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/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/>
    <xf numFmtId="164" fontId="2" fillId="0" borderId="1" xfId="0" applyNumberFormat="1" applyFont="1" applyBorder="1"/>
    <xf numFmtId="164" fontId="0" fillId="0" borderId="1" xfId="0" applyNumberFormat="1" applyFont="1" applyBorder="1"/>
    <xf numFmtId="49" fontId="0" fillId="0" borderId="1" xfId="0" applyNumberFormat="1" applyFont="1" applyBorder="1" applyAlignment="1">
      <alignment horizontal="left" indent="4"/>
    </xf>
    <xf numFmtId="49" fontId="0" fillId="0" borderId="0" xfId="0" applyNumberFormat="1" applyFont="1"/>
    <xf numFmtId="4" fontId="0" fillId="0" borderId="0" xfId="0" applyNumberFormat="1" applyFont="1"/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" fontId="5" fillId="0" borderId="2" xfId="0" applyNumberFormat="1" applyFont="1" applyBorder="1" applyAlignment="1">
      <alignment horizontal="right"/>
    </xf>
    <xf numFmtId="49" fontId="2" fillId="0" borderId="1" xfId="0" applyNumberFormat="1" applyFont="1" applyBorder="1"/>
    <xf numFmtId="49" fontId="2" fillId="3" borderId="1" xfId="0" applyNumberFormat="1" applyFont="1" applyFill="1" applyBorder="1" applyAlignment="1">
      <alignment horizontal="left" indent="1"/>
    </xf>
    <xf numFmtId="49" fontId="2" fillId="4" borderId="1" xfId="0" applyNumberFormat="1" applyFont="1" applyFill="1" applyBorder="1" applyAlignment="1">
      <alignment horizontal="left" indent="2"/>
    </xf>
    <xf numFmtId="49" fontId="1" fillId="0" borderId="1" xfId="0" applyNumberFormat="1" applyFont="1" applyBorder="1" applyAlignment="1">
      <alignment horizontal="left" indent="3"/>
    </xf>
    <xf numFmtId="49" fontId="0" fillId="0" borderId="1" xfId="0" applyNumberFormat="1" applyBorder="1" applyAlignment="1">
      <alignment horizontal="left" indent="3"/>
    </xf>
    <xf numFmtId="49" fontId="1" fillId="0" borderId="1" xfId="0" applyNumberFormat="1" applyFont="1" applyBorder="1" applyAlignment="1">
      <alignment horizontal="left" indent="4"/>
    </xf>
    <xf numFmtId="164" fontId="2" fillId="4" borderId="1" xfId="0" applyNumberFormat="1" applyFont="1" applyFill="1" applyBorder="1"/>
    <xf numFmtId="164" fontId="2" fillId="3" borderId="1" xfId="0" applyNumberFormat="1" applyFont="1" applyFill="1" applyBorder="1"/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149"/>
  <sheetViews>
    <sheetView tabSelected="1" workbookViewId="0">
      <selection activeCell="B6" sqref="B6"/>
    </sheetView>
  </sheetViews>
  <sheetFormatPr baseColWidth="10" defaultColWidth="8.83203125" defaultRowHeight="15" outlineLevelRow="4" x14ac:dyDescent="0.2"/>
  <cols>
    <col min="1" max="1" width="26.83203125" style="1" bestFit="1" customWidth="1"/>
    <col min="2" max="11" width="7.33203125" style="2" customWidth="1"/>
  </cols>
  <sheetData>
    <row r="1" spans="1:13" s="5" customFormat="1" x14ac:dyDescent="0.2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s="5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s="5" customFormat="1" x14ac:dyDescent="0.2">
      <c r="A3" s="6"/>
      <c r="B3" s="7"/>
      <c r="C3" s="7"/>
      <c r="D3" s="7"/>
      <c r="E3" s="7"/>
      <c r="F3" s="7"/>
      <c r="G3" s="7"/>
      <c r="H3" s="7"/>
      <c r="I3" s="7"/>
      <c r="J3" s="23" t="s">
        <v>7</v>
      </c>
      <c r="K3" s="23"/>
    </row>
    <row r="4" spans="1:13" s="3" customFormat="1" ht="16" x14ac:dyDescent="0.2">
      <c r="A4" s="13"/>
      <c r="B4" s="8" t="s">
        <v>8</v>
      </c>
      <c r="C4" s="8" t="s">
        <v>9</v>
      </c>
      <c r="D4" s="8" t="s">
        <v>10</v>
      </c>
      <c r="E4" s="8" t="s">
        <v>11</v>
      </c>
      <c r="F4" s="8">
        <v>2021</v>
      </c>
      <c r="G4" s="8" t="s">
        <v>8</v>
      </c>
      <c r="H4" s="8" t="s">
        <v>9</v>
      </c>
      <c r="I4" s="8" t="s">
        <v>10</v>
      </c>
      <c r="J4" s="8" t="s">
        <v>11</v>
      </c>
      <c r="K4" s="8">
        <v>2022</v>
      </c>
      <c r="L4" s="14"/>
      <c r="M4" s="14"/>
    </row>
    <row r="5" spans="1:13" x14ac:dyDescent="0.2">
      <c r="A5" s="24" t="s">
        <v>12</v>
      </c>
      <c r="B5" s="12">
        <f t="shared" ref="B5:K5" si="0">B6+B23</f>
        <v>144.28107997089998</v>
      </c>
      <c r="C5" s="12">
        <f t="shared" si="0"/>
        <v>166.70983099332</v>
      </c>
      <c r="D5" s="12">
        <f t="shared" si="0"/>
        <v>169.64892640833</v>
      </c>
      <c r="E5" s="12">
        <f t="shared" si="0"/>
        <v>121.77534895286999</v>
      </c>
      <c r="F5" s="12">
        <f t="shared" si="0"/>
        <v>602.41518632542</v>
      </c>
      <c r="G5" s="12">
        <f t="shared" si="0"/>
        <v>118.25675738234</v>
      </c>
      <c r="H5" s="12">
        <f t="shared" si="0"/>
        <v>89.63948062723</v>
      </c>
      <c r="I5" s="12">
        <f t="shared" si="0"/>
        <v>87.970540110629997</v>
      </c>
      <c r="J5" s="12">
        <f t="shared" si="0"/>
        <v>55.077988598090002</v>
      </c>
      <c r="K5" s="12">
        <f t="shared" si="0"/>
        <v>350.94476671829</v>
      </c>
      <c r="L5" s="15"/>
      <c r="M5" s="15"/>
    </row>
    <row r="6" spans="1:13" outlineLevel="1" x14ac:dyDescent="0.2">
      <c r="A6" s="25" t="s">
        <v>13</v>
      </c>
      <c r="B6" s="31">
        <f t="shared" ref="B6:K6" si="1">B7+B16</f>
        <v>109.55572002537998</v>
      </c>
      <c r="C6" s="31">
        <f t="shared" si="1"/>
        <v>147.18958825678999</v>
      </c>
      <c r="D6" s="31">
        <f t="shared" si="1"/>
        <v>80.399433204520008</v>
      </c>
      <c r="E6" s="31">
        <f t="shared" si="1"/>
        <v>103.98874022311</v>
      </c>
      <c r="F6" s="31">
        <f t="shared" si="1"/>
        <v>441.13348170979998</v>
      </c>
      <c r="G6" s="31">
        <f t="shared" si="1"/>
        <v>85.299404212539997</v>
      </c>
      <c r="H6" s="31">
        <f t="shared" si="1"/>
        <v>73.232004639119992</v>
      </c>
      <c r="I6" s="31">
        <f t="shared" si="1"/>
        <v>26.613516350189997</v>
      </c>
      <c r="J6" s="31">
        <f t="shared" si="1"/>
        <v>39.534926641689999</v>
      </c>
      <c r="K6" s="31">
        <f t="shared" si="1"/>
        <v>224.67985184354001</v>
      </c>
      <c r="L6" s="15"/>
      <c r="M6" s="15"/>
    </row>
    <row r="7" spans="1:13" outlineLevel="2" x14ac:dyDescent="0.2">
      <c r="A7" s="26" t="s">
        <v>14</v>
      </c>
      <c r="B7" s="16">
        <f t="shared" ref="B7:K7" si="2">B8+B10+B12</f>
        <v>16.49440792191</v>
      </c>
      <c r="C7" s="16">
        <f t="shared" si="2"/>
        <v>32.047419489789995</v>
      </c>
      <c r="D7" s="16">
        <f t="shared" si="2"/>
        <v>17.88354939049</v>
      </c>
      <c r="E7" s="16">
        <f t="shared" si="2"/>
        <v>27.528858897829998</v>
      </c>
      <c r="F7" s="16">
        <f t="shared" si="2"/>
        <v>93.954235700020021</v>
      </c>
      <c r="G7" s="16">
        <f t="shared" si="2"/>
        <v>15.29864611981</v>
      </c>
      <c r="H7" s="16">
        <f t="shared" si="2"/>
        <v>24.600197649960002</v>
      </c>
      <c r="I7" s="16">
        <f t="shared" si="2"/>
        <v>11.496695219569999</v>
      </c>
      <c r="J7" s="16">
        <f t="shared" si="2"/>
        <v>21.718625454879998</v>
      </c>
      <c r="K7" s="16">
        <f t="shared" si="2"/>
        <v>73.114164444219995</v>
      </c>
      <c r="L7" s="15"/>
      <c r="M7" s="15"/>
    </row>
    <row r="8" spans="1:13" outlineLevel="3" collapsed="1" x14ac:dyDescent="0.2">
      <c r="A8" s="27" t="s">
        <v>15</v>
      </c>
      <c r="B8" s="17">
        <f t="shared" ref="B8:K8" si="3">SUM(B9:B9)</f>
        <v>0</v>
      </c>
      <c r="C8" s="17">
        <f t="shared" si="3"/>
        <v>5.6474999999999997E-5</v>
      </c>
      <c r="D8" s="17">
        <f t="shared" si="3"/>
        <v>5.0000000000000002E-5</v>
      </c>
      <c r="E8" s="17">
        <f t="shared" si="3"/>
        <v>1.415E-4</v>
      </c>
      <c r="F8" s="17">
        <f t="shared" si="3"/>
        <v>2.47975E-4</v>
      </c>
      <c r="G8" s="17">
        <f t="shared" si="3"/>
        <v>0</v>
      </c>
      <c r="H8" s="17">
        <f t="shared" si="3"/>
        <v>0</v>
      </c>
      <c r="I8" s="17">
        <f t="shared" si="3"/>
        <v>2.2957000000000001E-4</v>
      </c>
      <c r="J8" s="17">
        <f t="shared" si="3"/>
        <v>0</v>
      </c>
      <c r="K8" s="17">
        <f t="shared" si="3"/>
        <v>2.2957000000000001E-4</v>
      </c>
      <c r="L8" s="15"/>
      <c r="M8" s="15"/>
    </row>
    <row r="9" spans="1:13" hidden="1" outlineLevel="4" x14ac:dyDescent="0.2">
      <c r="A9" s="4" t="s">
        <v>0</v>
      </c>
      <c r="B9" s="17"/>
      <c r="C9" s="17">
        <v>5.6474999999999997E-5</v>
      </c>
      <c r="D9" s="17">
        <v>5.0000000000000002E-5</v>
      </c>
      <c r="E9" s="17">
        <v>1.415E-4</v>
      </c>
      <c r="F9" s="17">
        <v>2.47975E-4</v>
      </c>
      <c r="G9" s="17"/>
      <c r="H9" s="17"/>
      <c r="I9" s="17">
        <v>2.2957000000000001E-4</v>
      </c>
      <c r="J9" s="17"/>
      <c r="K9" s="17">
        <v>2.2957000000000001E-4</v>
      </c>
      <c r="L9" s="15"/>
      <c r="M9" s="15"/>
    </row>
    <row r="10" spans="1:13" outlineLevel="3" collapsed="1" x14ac:dyDescent="0.2">
      <c r="A10" s="28" t="s">
        <v>16</v>
      </c>
      <c r="B10" s="17">
        <f t="shared" ref="B10:K10" si="4">SUM(B11:B11)</f>
        <v>2.4457658270000002E-2</v>
      </c>
      <c r="C10" s="17">
        <f t="shared" si="4"/>
        <v>2.43172532E-2</v>
      </c>
      <c r="D10" s="17">
        <f t="shared" si="4"/>
        <v>2.416778973E-2</v>
      </c>
      <c r="E10" s="17">
        <f t="shared" si="4"/>
        <v>2.3751103700000002E-2</v>
      </c>
      <c r="F10" s="17">
        <f t="shared" si="4"/>
        <v>9.6693804899999999E-2</v>
      </c>
      <c r="G10" s="17">
        <f t="shared" si="4"/>
        <v>2.282714772E-2</v>
      </c>
      <c r="H10" s="17">
        <f t="shared" si="4"/>
        <v>2.266862586E-2</v>
      </c>
      <c r="I10" s="17">
        <f t="shared" si="4"/>
        <v>2.2501045609999999E-2</v>
      </c>
      <c r="J10" s="17">
        <f t="shared" si="4"/>
        <v>2.2084359580000001E-2</v>
      </c>
      <c r="K10" s="17">
        <f t="shared" si="4"/>
        <v>9.0081178770000006E-2</v>
      </c>
      <c r="L10" s="15"/>
      <c r="M10" s="15"/>
    </row>
    <row r="11" spans="1:13" hidden="1" outlineLevel="4" x14ac:dyDescent="0.2">
      <c r="A11" s="4" t="s">
        <v>0</v>
      </c>
      <c r="B11" s="17">
        <v>2.4457658270000002E-2</v>
      </c>
      <c r="C11" s="17">
        <v>2.43172532E-2</v>
      </c>
      <c r="D11" s="17">
        <v>2.416778973E-2</v>
      </c>
      <c r="E11" s="17">
        <v>2.3751103700000002E-2</v>
      </c>
      <c r="F11" s="17">
        <v>9.6693804899999999E-2</v>
      </c>
      <c r="G11" s="17">
        <v>2.282714772E-2</v>
      </c>
      <c r="H11" s="17">
        <v>2.266862586E-2</v>
      </c>
      <c r="I11" s="17">
        <v>2.2501045609999999E-2</v>
      </c>
      <c r="J11" s="17">
        <v>2.2084359580000001E-2</v>
      </c>
      <c r="K11" s="17">
        <v>9.0081178770000006E-2</v>
      </c>
      <c r="L11" s="15"/>
      <c r="M11" s="15"/>
    </row>
    <row r="12" spans="1:13" outlineLevel="3" collapsed="1" x14ac:dyDescent="0.2">
      <c r="A12" s="28" t="s">
        <v>17</v>
      </c>
      <c r="B12" s="17">
        <f t="shared" ref="B12:K12" si="5">SUM(B13:B15)</f>
        <v>16.469950263640001</v>
      </c>
      <c r="C12" s="17">
        <f t="shared" si="5"/>
        <v>32.023045761589998</v>
      </c>
      <c r="D12" s="17">
        <f t="shared" si="5"/>
        <v>17.859331600760001</v>
      </c>
      <c r="E12" s="17">
        <f t="shared" si="5"/>
        <v>27.50496629413</v>
      </c>
      <c r="F12" s="17">
        <f t="shared" si="5"/>
        <v>93.857293920120014</v>
      </c>
      <c r="G12" s="17">
        <f t="shared" si="5"/>
        <v>15.275818972090001</v>
      </c>
      <c r="H12" s="17">
        <f t="shared" si="5"/>
        <v>24.577529024100002</v>
      </c>
      <c r="I12" s="17">
        <f t="shared" si="5"/>
        <v>11.473964603959999</v>
      </c>
      <c r="J12" s="17">
        <f t="shared" si="5"/>
        <v>21.696541095299999</v>
      </c>
      <c r="K12" s="17">
        <f t="shared" si="5"/>
        <v>73.023853695450001</v>
      </c>
      <c r="L12" s="15"/>
      <c r="M12" s="15"/>
    </row>
    <row r="13" spans="1:13" hidden="1" outlineLevel="4" x14ac:dyDescent="0.2">
      <c r="A13" s="18" t="s">
        <v>1</v>
      </c>
      <c r="B13" s="17">
        <v>2.0064E-7</v>
      </c>
      <c r="C13" s="17">
        <v>0.24690265616000001</v>
      </c>
      <c r="D13" s="17">
        <v>4.9002799450000002E-2</v>
      </c>
      <c r="E13" s="17">
        <v>9.1554329709999993E-2</v>
      </c>
      <c r="F13" s="17">
        <v>0.38745998595999998</v>
      </c>
      <c r="G13" s="17">
        <v>4.8329220909999998E-2</v>
      </c>
      <c r="H13" s="17"/>
      <c r="I13" s="17"/>
      <c r="J13" s="17"/>
      <c r="K13" s="17">
        <v>4.8329220909999998E-2</v>
      </c>
      <c r="L13" s="15"/>
      <c r="M13" s="15"/>
    </row>
    <row r="14" spans="1:13" hidden="1" outlineLevel="4" x14ac:dyDescent="0.2">
      <c r="A14" s="18" t="s">
        <v>0</v>
      </c>
      <c r="B14" s="17">
        <v>15.647471006150001</v>
      </c>
      <c r="C14" s="17">
        <v>29.854380135780001</v>
      </c>
      <c r="D14" s="17">
        <v>17.13369437683</v>
      </c>
      <c r="E14" s="17">
        <v>26.51248264078</v>
      </c>
      <c r="F14" s="17">
        <v>89.148028159540004</v>
      </c>
      <c r="G14" s="17">
        <v>14.668959896600001</v>
      </c>
      <c r="H14" s="17">
        <v>24.351436023350001</v>
      </c>
      <c r="I14" s="17">
        <v>11.2726725759</v>
      </c>
      <c r="J14" s="17">
        <v>21.696541095299999</v>
      </c>
      <c r="K14" s="17">
        <v>71.98960959115</v>
      </c>
      <c r="L14" s="15"/>
      <c r="M14" s="15"/>
    </row>
    <row r="15" spans="1:13" hidden="1" outlineLevel="4" x14ac:dyDescent="0.2">
      <c r="A15" s="18" t="s">
        <v>2</v>
      </c>
      <c r="B15" s="17">
        <v>0.82247905685</v>
      </c>
      <c r="C15" s="17">
        <v>1.92176296965</v>
      </c>
      <c r="D15" s="17">
        <v>0.67663442448</v>
      </c>
      <c r="E15" s="17">
        <v>0.90092932364</v>
      </c>
      <c r="F15" s="17">
        <v>4.3218057746199996</v>
      </c>
      <c r="G15" s="17">
        <v>0.55852985458000004</v>
      </c>
      <c r="H15" s="17">
        <v>0.22609300074999999</v>
      </c>
      <c r="I15" s="17">
        <v>0.20129202805999999</v>
      </c>
      <c r="J15" s="17"/>
      <c r="K15" s="17">
        <v>0.98591488339</v>
      </c>
      <c r="L15" s="15"/>
      <c r="M15" s="15"/>
    </row>
    <row r="16" spans="1:13" outlineLevel="2" x14ac:dyDescent="0.2">
      <c r="A16" s="26" t="s">
        <v>18</v>
      </c>
      <c r="B16" s="30">
        <f t="shared" ref="B16:K16" si="6">B17+B19</f>
        <v>93.061312103469987</v>
      </c>
      <c r="C16" s="30">
        <f t="shared" si="6"/>
        <v>115.142168767</v>
      </c>
      <c r="D16" s="30">
        <f t="shared" si="6"/>
        <v>62.515883814030005</v>
      </c>
      <c r="E16" s="30">
        <f t="shared" si="6"/>
        <v>76.459881325279994</v>
      </c>
      <c r="F16" s="30">
        <f t="shared" si="6"/>
        <v>347.17924600977994</v>
      </c>
      <c r="G16" s="30">
        <f t="shared" si="6"/>
        <v>70.000758092729995</v>
      </c>
      <c r="H16" s="30">
        <f t="shared" si="6"/>
        <v>48.631806989159998</v>
      </c>
      <c r="I16" s="30">
        <f t="shared" si="6"/>
        <v>15.11682113062</v>
      </c>
      <c r="J16" s="30">
        <f t="shared" si="6"/>
        <v>17.816301186810001</v>
      </c>
      <c r="K16" s="30">
        <f t="shared" si="6"/>
        <v>151.56568739932001</v>
      </c>
      <c r="L16" s="15"/>
      <c r="M16" s="15"/>
    </row>
    <row r="17" spans="1:13" outlineLevel="3" collapsed="1" x14ac:dyDescent="0.2">
      <c r="A17" s="28" t="s">
        <v>16</v>
      </c>
      <c r="B17" s="17">
        <f t="shared" ref="B17:K17" si="7">SUM(B18:B18)</f>
        <v>3.3063130619999999E-2</v>
      </c>
      <c r="C17" s="17">
        <f t="shared" si="7"/>
        <v>3.3063130619999999E-2</v>
      </c>
      <c r="D17" s="17">
        <f t="shared" si="7"/>
        <v>3.3063130619999999E-2</v>
      </c>
      <c r="E17" s="17">
        <f t="shared" si="7"/>
        <v>3.3063130619999999E-2</v>
      </c>
      <c r="F17" s="17">
        <f t="shared" si="7"/>
        <v>0.13225252248</v>
      </c>
      <c r="G17" s="17">
        <f t="shared" si="7"/>
        <v>3.3063130619999999E-2</v>
      </c>
      <c r="H17" s="17">
        <f t="shared" si="7"/>
        <v>3.3063130619999999E-2</v>
      </c>
      <c r="I17" s="17">
        <f t="shared" si="7"/>
        <v>3.3063130619999999E-2</v>
      </c>
      <c r="J17" s="17">
        <f t="shared" si="7"/>
        <v>3.3063130619999999E-2</v>
      </c>
      <c r="K17" s="17">
        <f t="shared" si="7"/>
        <v>0.13225252248</v>
      </c>
      <c r="L17" s="15"/>
      <c r="M17" s="15"/>
    </row>
    <row r="18" spans="1:13" hidden="1" outlineLevel="4" x14ac:dyDescent="0.2">
      <c r="A18" s="4" t="s">
        <v>0</v>
      </c>
      <c r="B18" s="17">
        <v>3.3063130619999999E-2</v>
      </c>
      <c r="C18" s="17">
        <v>3.3063130619999999E-2</v>
      </c>
      <c r="D18" s="17">
        <v>3.3063130619999999E-2</v>
      </c>
      <c r="E18" s="17">
        <v>3.3063130619999999E-2</v>
      </c>
      <c r="F18" s="17">
        <v>0.13225252248</v>
      </c>
      <c r="G18" s="17">
        <v>3.3063130619999999E-2</v>
      </c>
      <c r="H18" s="17">
        <v>3.3063130619999999E-2</v>
      </c>
      <c r="I18" s="17">
        <v>3.3063130619999999E-2</v>
      </c>
      <c r="J18" s="17">
        <v>3.3063130619999999E-2</v>
      </c>
      <c r="K18" s="17">
        <v>0.13225252248</v>
      </c>
      <c r="L18" s="15"/>
      <c r="M18" s="15"/>
    </row>
    <row r="19" spans="1:13" outlineLevel="3" collapsed="1" x14ac:dyDescent="0.2">
      <c r="A19" s="28" t="s">
        <v>17</v>
      </c>
      <c r="B19" s="17">
        <f t="shared" ref="B19:K19" si="8">SUM(B20:B22)</f>
        <v>93.028248972849994</v>
      </c>
      <c r="C19" s="17">
        <f t="shared" si="8"/>
        <v>115.10910563638001</v>
      </c>
      <c r="D19" s="17">
        <f t="shared" si="8"/>
        <v>62.482820683410004</v>
      </c>
      <c r="E19" s="17">
        <f t="shared" si="8"/>
        <v>76.426818194660001</v>
      </c>
      <c r="F19" s="17">
        <f t="shared" si="8"/>
        <v>347.04699348729997</v>
      </c>
      <c r="G19" s="17">
        <f t="shared" si="8"/>
        <v>69.967694962110002</v>
      </c>
      <c r="H19" s="17">
        <f t="shared" si="8"/>
        <v>48.598743858539997</v>
      </c>
      <c r="I19" s="17">
        <f t="shared" si="8"/>
        <v>15.083758</v>
      </c>
      <c r="J19" s="17">
        <f t="shared" si="8"/>
        <v>17.783238056190001</v>
      </c>
      <c r="K19" s="17">
        <f t="shared" si="8"/>
        <v>151.43343487684001</v>
      </c>
      <c r="L19" s="15"/>
      <c r="M19" s="15"/>
    </row>
    <row r="20" spans="1:13" hidden="1" outlineLevel="4" x14ac:dyDescent="0.2">
      <c r="A20" s="4" t="s">
        <v>1</v>
      </c>
      <c r="B20" s="17"/>
      <c r="C20" s="17">
        <v>14.934655426260001</v>
      </c>
      <c r="D20" s="17"/>
      <c r="E20" s="17">
        <v>7.4738228331199998</v>
      </c>
      <c r="F20" s="17">
        <v>22.408478259380001</v>
      </c>
      <c r="G20" s="17">
        <v>3.8663376728299998</v>
      </c>
      <c r="H20" s="17"/>
      <c r="I20" s="17"/>
      <c r="J20" s="17"/>
      <c r="K20" s="17">
        <v>3.8663376728299998</v>
      </c>
      <c r="L20" s="15"/>
      <c r="M20" s="15"/>
    </row>
    <row r="21" spans="1:13" hidden="1" outlineLevel="4" x14ac:dyDescent="0.2">
      <c r="A21" s="4" t="s">
        <v>0</v>
      </c>
      <c r="B21" s="17">
        <v>65.825024523869999</v>
      </c>
      <c r="C21" s="17">
        <v>66.529476731200006</v>
      </c>
      <c r="D21" s="17">
        <v>52.306579792770002</v>
      </c>
      <c r="E21" s="17">
        <v>33.046388994570002</v>
      </c>
      <c r="F21" s="17">
        <v>217.70747004240999</v>
      </c>
      <c r="G21" s="17">
        <v>50.642436866750003</v>
      </c>
      <c r="H21" s="17">
        <v>37.004230999999997</v>
      </c>
      <c r="I21" s="17">
        <v>15.083758</v>
      </c>
      <c r="J21" s="17">
        <v>17.783238056190001</v>
      </c>
      <c r="K21" s="17">
        <v>120.51366392294</v>
      </c>
      <c r="L21" s="15"/>
      <c r="M21" s="15"/>
    </row>
    <row r="22" spans="1:13" hidden="1" outlineLevel="4" x14ac:dyDescent="0.2">
      <c r="A22" s="4" t="s">
        <v>2</v>
      </c>
      <c r="B22" s="17">
        <v>27.203224448979999</v>
      </c>
      <c r="C22" s="17">
        <v>33.644973478920001</v>
      </c>
      <c r="D22" s="17">
        <v>10.176240890640001</v>
      </c>
      <c r="E22" s="17">
        <v>35.906606366970003</v>
      </c>
      <c r="F22" s="17">
        <v>106.93104518551</v>
      </c>
      <c r="G22" s="17">
        <v>15.458920422529999</v>
      </c>
      <c r="H22" s="17">
        <v>11.59451285854</v>
      </c>
      <c r="I22" s="17"/>
      <c r="J22" s="17"/>
      <c r="K22" s="17">
        <v>27.053433281069999</v>
      </c>
      <c r="L22" s="15"/>
      <c r="M22" s="15"/>
    </row>
    <row r="23" spans="1:13" outlineLevel="1" x14ac:dyDescent="0.2">
      <c r="A23" s="31" t="s">
        <v>19</v>
      </c>
      <c r="B23" s="31">
        <f t="shared" ref="B23:K23" si="9">B24+B41</f>
        <v>34.725359945519997</v>
      </c>
      <c r="C23" s="31">
        <f t="shared" si="9"/>
        <v>19.520242736530001</v>
      </c>
      <c r="D23" s="31">
        <f t="shared" si="9"/>
        <v>89.249493203810005</v>
      </c>
      <c r="E23" s="31">
        <f t="shared" si="9"/>
        <v>17.786608729759998</v>
      </c>
      <c r="F23" s="31">
        <f t="shared" si="9"/>
        <v>161.28170461562001</v>
      </c>
      <c r="G23" s="31">
        <f t="shared" si="9"/>
        <v>32.957353169800001</v>
      </c>
      <c r="H23" s="31">
        <f t="shared" si="9"/>
        <v>16.407475988110001</v>
      </c>
      <c r="I23" s="31">
        <f t="shared" si="9"/>
        <v>61.357023760440001</v>
      </c>
      <c r="J23" s="31">
        <f t="shared" si="9"/>
        <v>15.543061956400001</v>
      </c>
      <c r="K23" s="31">
        <f t="shared" si="9"/>
        <v>126.26491487475002</v>
      </c>
      <c r="L23" s="15"/>
      <c r="M23" s="15"/>
    </row>
    <row r="24" spans="1:13" outlineLevel="2" x14ac:dyDescent="0.2">
      <c r="A24" s="26" t="s">
        <v>14</v>
      </c>
      <c r="B24" s="16">
        <f t="shared" ref="B24:K24" si="10">B25+B30+B33+B37</f>
        <v>20.911152054800002</v>
      </c>
      <c r="C24" s="16">
        <f t="shared" si="10"/>
        <v>7.4371293912900001</v>
      </c>
      <c r="D24" s="16">
        <f t="shared" si="10"/>
        <v>19.308656730869998</v>
      </c>
      <c r="E24" s="16">
        <f t="shared" si="10"/>
        <v>6.7639169976399991</v>
      </c>
      <c r="F24" s="16">
        <f t="shared" si="10"/>
        <v>54.420855174599993</v>
      </c>
      <c r="G24" s="16">
        <f t="shared" si="10"/>
        <v>19.583738163149999</v>
      </c>
      <c r="H24" s="16">
        <f t="shared" si="10"/>
        <v>9.1424104704000015</v>
      </c>
      <c r="I24" s="16">
        <f t="shared" si="10"/>
        <v>18.289161444840001</v>
      </c>
      <c r="J24" s="16">
        <f t="shared" si="10"/>
        <v>6.3507492621699999</v>
      </c>
      <c r="K24" s="16">
        <f t="shared" si="10"/>
        <v>53.366059340560007</v>
      </c>
      <c r="L24" s="15"/>
      <c r="M24" s="15"/>
    </row>
    <row r="25" spans="1:13" outlineLevel="3" collapsed="1" x14ac:dyDescent="0.2">
      <c r="A25" s="28" t="s">
        <v>15</v>
      </c>
      <c r="B25" s="17">
        <f t="shared" ref="B25:K25" si="11">SUM(B26:B29)</f>
        <v>3.8168261420000002E-2</v>
      </c>
      <c r="C25" s="17">
        <f t="shared" si="11"/>
        <v>0.26340575329999999</v>
      </c>
      <c r="D25" s="17">
        <f t="shared" si="11"/>
        <v>9.8641758610000005E-2</v>
      </c>
      <c r="E25" s="17">
        <f t="shared" si="11"/>
        <v>0.13235103059</v>
      </c>
      <c r="F25" s="17">
        <f t="shared" si="11"/>
        <v>0.53256680392</v>
      </c>
      <c r="G25" s="17">
        <f t="shared" si="11"/>
        <v>7.2917170710000007E-2</v>
      </c>
      <c r="H25" s="17">
        <f t="shared" si="11"/>
        <v>9.8503898800000003E-2</v>
      </c>
      <c r="I25" s="17">
        <f t="shared" si="11"/>
        <v>0.10068298909999999</v>
      </c>
      <c r="J25" s="17">
        <f t="shared" si="11"/>
        <v>0.17011529079999999</v>
      </c>
      <c r="K25" s="17">
        <f t="shared" si="11"/>
        <v>0.44221934941000002</v>
      </c>
      <c r="L25" s="15"/>
      <c r="M25" s="15"/>
    </row>
    <row r="26" spans="1:13" hidden="1" outlineLevel="4" x14ac:dyDescent="0.2">
      <c r="A26" s="4" t="s">
        <v>1</v>
      </c>
      <c r="B26" s="17">
        <v>1.9912837000000002E-3</v>
      </c>
      <c r="C26" s="17">
        <v>2.8545098469999999E-2</v>
      </c>
      <c r="D26" s="17">
        <v>2.0952000000000002E-3</v>
      </c>
      <c r="E26" s="17">
        <v>2.437416E-3</v>
      </c>
      <c r="F26" s="17">
        <v>3.5068998169999997E-2</v>
      </c>
      <c r="G26" s="17">
        <v>2.06639998E-3</v>
      </c>
      <c r="H26" s="17">
        <v>2.06639998E-3</v>
      </c>
      <c r="I26" s="17">
        <v>2.06639998E-3</v>
      </c>
      <c r="J26" s="17">
        <v>2.2351559799999999E-3</v>
      </c>
      <c r="K26" s="17">
        <v>8.4343559200000008E-3</v>
      </c>
      <c r="L26" s="15"/>
      <c r="M26" s="15"/>
    </row>
    <row r="27" spans="1:13" hidden="1" outlineLevel="4" x14ac:dyDescent="0.2">
      <c r="A27" s="4" t="s">
        <v>3</v>
      </c>
      <c r="B27" s="17"/>
      <c r="C27" s="17"/>
      <c r="D27" s="17"/>
      <c r="E27" s="17">
        <v>5.8665599999999996E-4</v>
      </c>
      <c r="F27" s="17">
        <v>5.8665599999999996E-4</v>
      </c>
      <c r="G27" s="17">
        <v>6.0752159E-4</v>
      </c>
      <c r="H27" s="17"/>
      <c r="I27" s="17"/>
      <c r="J27" s="17"/>
      <c r="K27" s="17">
        <v>6.0752159E-4</v>
      </c>
      <c r="L27" s="15"/>
      <c r="M27" s="15"/>
    </row>
    <row r="28" spans="1:13" hidden="1" outlineLevel="4" x14ac:dyDescent="0.2">
      <c r="A28" s="4" t="s">
        <v>0</v>
      </c>
      <c r="B28" s="17">
        <v>5.0769707000000003E-4</v>
      </c>
      <c r="C28" s="17">
        <v>6.0835276000000005E-4</v>
      </c>
      <c r="D28" s="17">
        <v>2.9999999999999997E-4</v>
      </c>
      <c r="E28" s="17">
        <v>2.7000000000000001E-3</v>
      </c>
      <c r="F28" s="17">
        <v>4.1160498300000002E-3</v>
      </c>
      <c r="G28" s="17"/>
      <c r="H28" s="17">
        <v>5.4999999999999999E-6</v>
      </c>
      <c r="I28" s="17"/>
      <c r="J28" s="17">
        <v>3.5000000000000001E-3</v>
      </c>
      <c r="K28" s="17">
        <v>3.5054999999999999E-3</v>
      </c>
      <c r="L28" s="15"/>
      <c r="M28" s="15"/>
    </row>
    <row r="29" spans="1:13" hidden="1" outlineLevel="4" x14ac:dyDescent="0.2">
      <c r="A29" s="4" t="s">
        <v>2</v>
      </c>
      <c r="B29" s="17">
        <v>3.5669280650000003E-2</v>
      </c>
      <c r="C29" s="17">
        <v>0.23425230207</v>
      </c>
      <c r="D29" s="17">
        <v>9.6246558610000005E-2</v>
      </c>
      <c r="E29" s="17">
        <v>0.12662695859</v>
      </c>
      <c r="F29" s="17">
        <v>0.49279509991999998</v>
      </c>
      <c r="G29" s="17">
        <v>7.0243249140000005E-2</v>
      </c>
      <c r="H29" s="17">
        <v>9.6431998820000003E-2</v>
      </c>
      <c r="I29" s="17">
        <v>9.8616589120000001E-2</v>
      </c>
      <c r="J29" s="17">
        <v>0.16438013482</v>
      </c>
      <c r="K29" s="17">
        <v>0.4296719719</v>
      </c>
      <c r="L29" s="15"/>
      <c r="M29" s="15"/>
    </row>
    <row r="30" spans="1:13" outlineLevel="3" collapsed="1" x14ac:dyDescent="0.2">
      <c r="A30" s="28" t="s">
        <v>20</v>
      </c>
      <c r="B30" s="17">
        <f t="shared" ref="B30:K30" si="12">SUM(B31:B32)</f>
        <v>19.608104201340002</v>
      </c>
      <c r="C30" s="17">
        <f t="shared" si="12"/>
        <v>5.0546185593300006</v>
      </c>
      <c r="D30" s="17">
        <f t="shared" si="12"/>
        <v>17.53193569454</v>
      </c>
      <c r="E30" s="17">
        <f t="shared" si="12"/>
        <v>4.2185596945299997</v>
      </c>
      <c r="F30" s="17">
        <f t="shared" si="12"/>
        <v>46.413218149739997</v>
      </c>
      <c r="G30" s="17">
        <f t="shared" si="12"/>
        <v>17.80989009856</v>
      </c>
      <c r="H30" s="17">
        <f t="shared" si="12"/>
        <v>6.2885479268500006</v>
      </c>
      <c r="I30" s="17">
        <f t="shared" si="12"/>
        <v>15.898819419920001</v>
      </c>
      <c r="J30" s="17">
        <f t="shared" si="12"/>
        <v>3.9587808073800002</v>
      </c>
      <c r="K30" s="17">
        <f t="shared" si="12"/>
        <v>43.956038252710002</v>
      </c>
      <c r="L30" s="15"/>
      <c r="M30" s="15"/>
    </row>
    <row r="31" spans="1:13" hidden="1" outlineLevel="4" x14ac:dyDescent="0.2">
      <c r="A31" s="4" t="s">
        <v>1</v>
      </c>
      <c r="B31" s="17">
        <v>2.4890155487599999</v>
      </c>
      <c r="C31" s="17">
        <v>2.8901183917200002</v>
      </c>
      <c r="D31" s="17">
        <v>0.63552064806999997</v>
      </c>
      <c r="E31" s="17">
        <v>0.55249016674999996</v>
      </c>
      <c r="F31" s="17">
        <v>6.5671447553000002</v>
      </c>
      <c r="G31" s="17">
        <v>2.4401889723100001</v>
      </c>
      <c r="H31" s="17">
        <v>2.81674484421</v>
      </c>
      <c r="I31" s="17">
        <v>0.52911829366999996</v>
      </c>
      <c r="J31" s="17">
        <v>0.48697772474000001</v>
      </c>
      <c r="K31" s="17">
        <v>6.27302983493</v>
      </c>
      <c r="L31" s="15"/>
      <c r="M31" s="15"/>
    </row>
    <row r="32" spans="1:13" hidden="1" outlineLevel="4" x14ac:dyDescent="0.2">
      <c r="A32" s="4" t="s">
        <v>2</v>
      </c>
      <c r="B32" s="17">
        <v>17.11908865258</v>
      </c>
      <c r="C32" s="17">
        <v>2.16450016761</v>
      </c>
      <c r="D32" s="17">
        <v>16.89641504647</v>
      </c>
      <c r="E32" s="17">
        <v>3.6660695277799999</v>
      </c>
      <c r="F32" s="17">
        <v>39.846073394439998</v>
      </c>
      <c r="G32" s="17">
        <v>15.36970112625</v>
      </c>
      <c r="H32" s="17">
        <v>3.4718030826400001</v>
      </c>
      <c r="I32" s="17">
        <v>15.36970112625</v>
      </c>
      <c r="J32" s="17">
        <v>3.4718030826400001</v>
      </c>
      <c r="K32" s="17">
        <v>37.683008417780002</v>
      </c>
      <c r="L32" s="15"/>
      <c r="M32" s="15"/>
    </row>
    <row r="33" spans="1:13" outlineLevel="3" collapsed="1" x14ac:dyDescent="0.2">
      <c r="A33" s="28" t="s">
        <v>21</v>
      </c>
      <c r="B33" s="17">
        <f t="shared" ref="B33:K33" si="13">SUM(B34:B36)</f>
        <v>2.9576021940000002E-2</v>
      </c>
      <c r="C33" s="17">
        <f t="shared" si="13"/>
        <v>0.19009630751000001</v>
      </c>
      <c r="D33" s="17">
        <f t="shared" si="13"/>
        <v>3.176512444E-2</v>
      </c>
      <c r="E33" s="17">
        <f t="shared" si="13"/>
        <v>0.19385649081</v>
      </c>
      <c r="F33" s="17">
        <f t="shared" si="13"/>
        <v>0.4452939447</v>
      </c>
      <c r="G33" s="17">
        <f t="shared" si="13"/>
        <v>2.9083903860000003E-2</v>
      </c>
      <c r="H33" s="17">
        <f t="shared" si="13"/>
        <v>0.17639891711</v>
      </c>
      <c r="I33" s="17">
        <f t="shared" si="13"/>
        <v>2.7776011680000001E-2</v>
      </c>
      <c r="J33" s="17">
        <f t="shared" si="13"/>
        <v>0.16473665521</v>
      </c>
      <c r="K33" s="17">
        <f t="shared" si="13"/>
        <v>0.39799548786</v>
      </c>
      <c r="L33" s="15"/>
      <c r="M33" s="15"/>
    </row>
    <row r="34" spans="1:13" hidden="1" outlineLevel="4" x14ac:dyDescent="0.2">
      <c r="A34" s="4" t="s">
        <v>1</v>
      </c>
      <c r="B34" s="17">
        <v>3.9379543899999998E-3</v>
      </c>
      <c r="C34" s="17">
        <v>0.17253998699</v>
      </c>
      <c r="D34" s="17">
        <v>4.22248625E-3</v>
      </c>
      <c r="E34" s="17">
        <v>0.17464507107999999</v>
      </c>
      <c r="F34" s="17">
        <v>0.35534549870999999</v>
      </c>
      <c r="G34" s="17">
        <v>3.3170778799999998E-3</v>
      </c>
      <c r="H34" s="17">
        <v>0.16013710147999999</v>
      </c>
      <c r="I34" s="17">
        <v>2.5522557299999999E-3</v>
      </c>
      <c r="J34" s="17">
        <v>0.14845784328</v>
      </c>
      <c r="K34" s="17">
        <v>0.31446427837000002</v>
      </c>
      <c r="L34" s="15"/>
      <c r="M34" s="15"/>
    </row>
    <row r="35" spans="1:13" hidden="1" outlineLevel="4" x14ac:dyDescent="0.2">
      <c r="A35" s="4" t="s">
        <v>3</v>
      </c>
      <c r="B35" s="17">
        <v>2.5638067550000001E-2</v>
      </c>
      <c r="C35" s="17">
        <v>1.7556320520000002E-2</v>
      </c>
      <c r="D35" s="17">
        <v>2.754263819E-2</v>
      </c>
      <c r="E35" s="17">
        <v>1.721062537E-2</v>
      </c>
      <c r="F35" s="17">
        <v>8.7947651629999998E-2</v>
      </c>
      <c r="G35" s="17">
        <v>2.5766825980000001E-2</v>
      </c>
      <c r="H35" s="17">
        <v>1.6261815629999999E-2</v>
      </c>
      <c r="I35" s="17">
        <v>2.5223755949999999E-2</v>
      </c>
      <c r="J35" s="17">
        <v>1.5736319370000001E-2</v>
      </c>
      <c r="K35" s="17">
        <v>8.2988716929999998E-2</v>
      </c>
      <c r="L35" s="15"/>
      <c r="M35" s="15"/>
    </row>
    <row r="36" spans="1:13" hidden="1" outlineLevel="4" x14ac:dyDescent="0.2">
      <c r="A36" s="4" t="s">
        <v>2</v>
      </c>
      <c r="B36" s="17"/>
      <c r="C36" s="17"/>
      <c r="D36" s="17"/>
      <c r="E36" s="17">
        <v>2.00079436E-3</v>
      </c>
      <c r="F36" s="17">
        <v>2.00079436E-3</v>
      </c>
      <c r="G36" s="17"/>
      <c r="H36" s="17"/>
      <c r="I36" s="17"/>
      <c r="J36" s="17">
        <v>5.4249256000000004E-4</v>
      </c>
      <c r="K36" s="17">
        <v>5.4249256000000004E-4</v>
      </c>
      <c r="L36" s="15"/>
      <c r="M36" s="15"/>
    </row>
    <row r="37" spans="1:13" outlineLevel="3" collapsed="1" x14ac:dyDescent="0.2">
      <c r="A37" s="28" t="s">
        <v>22</v>
      </c>
      <c r="B37" s="17">
        <f t="shared" ref="B37:K37" si="14">SUM(B38:B40)</f>
        <v>1.2353035701000001</v>
      </c>
      <c r="C37" s="17">
        <f t="shared" si="14"/>
        <v>1.9290087711499999</v>
      </c>
      <c r="D37" s="17">
        <f t="shared" si="14"/>
        <v>1.6463141532800001</v>
      </c>
      <c r="E37" s="17">
        <f t="shared" si="14"/>
        <v>2.2191497817100001</v>
      </c>
      <c r="F37" s="17">
        <f t="shared" si="14"/>
        <v>7.0297762762399998</v>
      </c>
      <c r="G37" s="17">
        <f t="shared" si="14"/>
        <v>1.6718469900199999</v>
      </c>
      <c r="H37" s="17">
        <f t="shared" si="14"/>
        <v>2.57895972764</v>
      </c>
      <c r="I37" s="17">
        <f t="shared" si="14"/>
        <v>2.2618830241400003</v>
      </c>
      <c r="J37" s="17">
        <f t="shared" si="14"/>
        <v>2.0571165087800001</v>
      </c>
      <c r="K37" s="17">
        <f t="shared" si="14"/>
        <v>8.569806250580001</v>
      </c>
      <c r="L37" s="15"/>
      <c r="M37" s="15"/>
    </row>
    <row r="38" spans="1:13" hidden="1" outlineLevel="4" x14ac:dyDescent="0.2">
      <c r="A38" s="18" t="s">
        <v>1</v>
      </c>
      <c r="B38" s="17">
        <v>3.083578058E-2</v>
      </c>
      <c r="C38" s="17">
        <v>0.90803296037000003</v>
      </c>
      <c r="D38" s="17">
        <v>9.8991069269999996E-2</v>
      </c>
      <c r="E38" s="17">
        <v>0.58634846355000003</v>
      </c>
      <c r="F38" s="17">
        <v>1.6242082737700001</v>
      </c>
      <c r="G38" s="17">
        <v>9.9352132639999993E-2</v>
      </c>
      <c r="H38" s="17">
        <v>1.07277125105</v>
      </c>
      <c r="I38" s="17">
        <v>0.10150289135</v>
      </c>
      <c r="J38" s="17">
        <v>0.57552609111999997</v>
      </c>
      <c r="K38" s="17">
        <v>1.84915236616</v>
      </c>
      <c r="L38" s="15"/>
      <c r="M38" s="15"/>
    </row>
    <row r="39" spans="1:13" hidden="1" outlineLevel="4" x14ac:dyDescent="0.2">
      <c r="A39" s="18" t="s">
        <v>2</v>
      </c>
      <c r="B39" s="17">
        <v>0.42283847166999999</v>
      </c>
      <c r="C39" s="17">
        <v>0.31352844275000002</v>
      </c>
      <c r="D39" s="17">
        <v>0.74019745519000002</v>
      </c>
      <c r="E39" s="17">
        <v>0.85662692873000001</v>
      </c>
      <c r="F39" s="17">
        <v>2.3331912983400001</v>
      </c>
      <c r="G39" s="17">
        <v>0.83377748045</v>
      </c>
      <c r="H39" s="17">
        <v>0.81967903555999999</v>
      </c>
      <c r="I39" s="17">
        <v>1.4789764888500001</v>
      </c>
      <c r="J39" s="17">
        <v>0.83071256618</v>
      </c>
      <c r="K39" s="17">
        <v>3.9631455710400001</v>
      </c>
      <c r="L39" s="15"/>
      <c r="M39" s="15"/>
    </row>
    <row r="40" spans="1:13" hidden="1" outlineLevel="4" x14ac:dyDescent="0.2">
      <c r="A40" s="18" t="s">
        <v>4</v>
      </c>
      <c r="B40" s="17">
        <v>0.78162931785</v>
      </c>
      <c r="C40" s="17">
        <v>0.70744736802999997</v>
      </c>
      <c r="D40" s="17">
        <v>0.80712562882000005</v>
      </c>
      <c r="E40" s="17">
        <v>0.77617438942999994</v>
      </c>
      <c r="F40" s="17">
        <v>3.0723767041299999</v>
      </c>
      <c r="G40" s="17">
        <v>0.73871737692999995</v>
      </c>
      <c r="H40" s="17">
        <v>0.68650944103</v>
      </c>
      <c r="I40" s="17">
        <v>0.68140364393999997</v>
      </c>
      <c r="J40" s="17">
        <v>0.65087785147999999</v>
      </c>
      <c r="K40" s="17">
        <v>2.7575083133799998</v>
      </c>
      <c r="L40" s="15"/>
      <c r="M40" s="15"/>
    </row>
    <row r="41" spans="1:13" outlineLevel="2" x14ac:dyDescent="0.2">
      <c r="A41" s="26" t="s">
        <v>18</v>
      </c>
      <c r="B41" s="30">
        <f t="shared" ref="B41:K41" si="15">B42+B45+B49</f>
        <v>13.814207890719999</v>
      </c>
      <c r="C41" s="30">
        <f t="shared" si="15"/>
        <v>12.083113345240001</v>
      </c>
      <c r="D41" s="30">
        <f t="shared" si="15"/>
        <v>69.940836472940006</v>
      </c>
      <c r="E41" s="30">
        <f t="shared" si="15"/>
        <v>11.02269173212</v>
      </c>
      <c r="F41" s="30">
        <f t="shared" si="15"/>
        <v>106.86084944102001</v>
      </c>
      <c r="G41" s="30">
        <f t="shared" si="15"/>
        <v>13.373615006650001</v>
      </c>
      <c r="H41" s="30">
        <f t="shared" si="15"/>
        <v>7.2650655177100001</v>
      </c>
      <c r="I41" s="30">
        <f t="shared" si="15"/>
        <v>43.067862315600003</v>
      </c>
      <c r="J41" s="30">
        <f t="shared" si="15"/>
        <v>9.1923126942300009</v>
      </c>
      <c r="K41" s="30">
        <f t="shared" si="15"/>
        <v>72.898855534190005</v>
      </c>
      <c r="L41" s="15"/>
      <c r="M41" s="15"/>
    </row>
    <row r="42" spans="1:13" outlineLevel="3" collapsed="1" x14ac:dyDescent="0.2">
      <c r="A42" s="28" t="s">
        <v>20</v>
      </c>
      <c r="B42" s="17">
        <f t="shared" ref="B42:K42" si="16">SUM(B43:B44)</f>
        <v>10.979706671299999</v>
      </c>
      <c r="C42" s="17">
        <f t="shared" si="16"/>
        <v>0.38678492011999999</v>
      </c>
      <c r="D42" s="17">
        <f t="shared" si="16"/>
        <v>59.061927824230004</v>
      </c>
      <c r="E42" s="17">
        <f t="shared" si="16"/>
        <v>4.0577153567800002</v>
      </c>
      <c r="F42" s="17">
        <f t="shared" si="16"/>
        <v>74.486134772430006</v>
      </c>
      <c r="G42" s="17">
        <f t="shared" si="16"/>
        <v>1.5977906474900001</v>
      </c>
      <c r="H42" s="17">
        <f t="shared" si="16"/>
        <v>0.58804681737999998</v>
      </c>
      <c r="I42" s="17">
        <f t="shared" si="16"/>
        <v>30.715155194610002</v>
      </c>
      <c r="J42" s="17">
        <f t="shared" si="16"/>
        <v>2.4266631218599999</v>
      </c>
      <c r="K42" s="17">
        <f t="shared" si="16"/>
        <v>35.327655781339999</v>
      </c>
      <c r="L42" s="15"/>
      <c r="M42" s="15"/>
    </row>
    <row r="43" spans="1:13" hidden="1" outlineLevel="4" x14ac:dyDescent="0.2">
      <c r="A43" s="18" t="s">
        <v>1</v>
      </c>
      <c r="B43" s="17">
        <v>1.346527099</v>
      </c>
      <c r="C43" s="17">
        <v>0.38678492011999999</v>
      </c>
      <c r="D43" s="17">
        <v>1.6142792770800001</v>
      </c>
      <c r="E43" s="17">
        <v>4.0577153567800002</v>
      </c>
      <c r="F43" s="17">
        <v>7.4053066529800002</v>
      </c>
      <c r="G43" s="17">
        <v>1.5977906474900001</v>
      </c>
      <c r="H43" s="17">
        <v>0.58804681737999998</v>
      </c>
      <c r="I43" s="17">
        <v>1.6318957494299999</v>
      </c>
      <c r="J43" s="17">
        <v>2.4266631218599999</v>
      </c>
      <c r="K43" s="17">
        <v>6.2443963361600003</v>
      </c>
      <c r="L43" s="15"/>
      <c r="M43" s="15"/>
    </row>
    <row r="44" spans="1:13" hidden="1" outlineLevel="4" x14ac:dyDescent="0.2">
      <c r="A44" s="18" t="s">
        <v>2</v>
      </c>
      <c r="B44" s="17">
        <v>9.6331795722999995</v>
      </c>
      <c r="C44" s="17"/>
      <c r="D44" s="17">
        <v>57.447648547150003</v>
      </c>
      <c r="E44" s="17"/>
      <c r="F44" s="17">
        <v>67.080828119450004</v>
      </c>
      <c r="G44" s="17"/>
      <c r="H44" s="17"/>
      <c r="I44" s="17">
        <v>29.083259445180001</v>
      </c>
      <c r="J44" s="17"/>
      <c r="K44" s="17">
        <v>29.083259445180001</v>
      </c>
      <c r="L44" s="15"/>
      <c r="M44" s="15"/>
    </row>
    <row r="45" spans="1:13" outlineLevel="3" collapsed="1" x14ac:dyDescent="0.2">
      <c r="A45" s="28" t="s">
        <v>21</v>
      </c>
      <c r="B45" s="17">
        <f t="shared" ref="B45:K45" si="17">SUM(B46:B48)</f>
        <v>0.15490757874</v>
      </c>
      <c r="C45" s="17">
        <f t="shared" si="17"/>
        <v>0.47145042118000002</v>
      </c>
      <c r="D45" s="17">
        <f t="shared" si="17"/>
        <v>0.16865346118000002</v>
      </c>
      <c r="E45" s="17">
        <f t="shared" si="17"/>
        <v>1.1184707999599999</v>
      </c>
      <c r="F45" s="17">
        <f t="shared" si="17"/>
        <v>1.91348226106</v>
      </c>
      <c r="G45" s="17">
        <f t="shared" si="17"/>
        <v>0.16633519865999999</v>
      </c>
      <c r="H45" s="17">
        <f t="shared" si="17"/>
        <v>1.0707801724099999</v>
      </c>
      <c r="I45" s="17">
        <f t="shared" si="17"/>
        <v>0.16633519865999999</v>
      </c>
      <c r="J45" s="17">
        <f t="shared" si="17"/>
        <v>1.0878052843900001</v>
      </c>
      <c r="K45" s="17">
        <f t="shared" si="17"/>
        <v>2.4912558541199998</v>
      </c>
      <c r="L45" s="15"/>
      <c r="M45" s="15"/>
    </row>
    <row r="46" spans="1:13" hidden="1" outlineLevel="4" x14ac:dyDescent="0.2">
      <c r="A46" s="18" t="s">
        <v>1</v>
      </c>
      <c r="B46" s="17">
        <v>3.6639759899999999E-2</v>
      </c>
      <c r="C46" s="17">
        <v>0.37511955055000001</v>
      </c>
      <c r="D46" s="17">
        <v>3.8567242420000002E-2</v>
      </c>
      <c r="E46" s="17">
        <v>0.62454812164999995</v>
      </c>
      <c r="F46" s="17">
        <v>1.07487467452</v>
      </c>
      <c r="G46" s="17">
        <v>3.8037108069999999E-2</v>
      </c>
      <c r="H46" s="17">
        <v>0.62454247545999997</v>
      </c>
      <c r="I46" s="17">
        <v>3.8037108069999999E-2</v>
      </c>
      <c r="J46" s="17">
        <v>0.62800527346000001</v>
      </c>
      <c r="K46" s="17">
        <v>1.32862196506</v>
      </c>
      <c r="L46" s="15"/>
      <c r="M46" s="15"/>
    </row>
    <row r="47" spans="1:13" hidden="1" outlineLevel="4" x14ac:dyDescent="0.2">
      <c r="A47" s="18" t="s">
        <v>3</v>
      </c>
      <c r="B47" s="17">
        <v>0.11826781884</v>
      </c>
      <c r="C47" s="17">
        <v>9.6330870629999996E-2</v>
      </c>
      <c r="D47" s="17">
        <v>0.13008621876000001</v>
      </c>
      <c r="E47" s="17">
        <v>0.45245788085999999</v>
      </c>
      <c r="F47" s="17">
        <v>0.79714278909000003</v>
      </c>
      <c r="G47" s="17">
        <v>0.12829809059</v>
      </c>
      <c r="H47" s="17">
        <v>0.44623769694999998</v>
      </c>
      <c r="I47" s="17">
        <v>0.12829809059</v>
      </c>
      <c r="J47" s="17">
        <v>0.44623769694999998</v>
      </c>
      <c r="K47" s="17">
        <v>1.14907157508</v>
      </c>
      <c r="L47" s="15"/>
      <c r="M47" s="15"/>
    </row>
    <row r="48" spans="1:13" hidden="1" outlineLevel="4" x14ac:dyDescent="0.2">
      <c r="A48" s="18" t="s">
        <v>2</v>
      </c>
      <c r="B48" s="17"/>
      <c r="C48" s="17"/>
      <c r="D48" s="17"/>
      <c r="E48" s="17">
        <v>4.146479745E-2</v>
      </c>
      <c r="F48" s="17">
        <v>4.146479745E-2</v>
      </c>
      <c r="G48" s="17"/>
      <c r="H48" s="17"/>
      <c r="I48" s="17"/>
      <c r="J48" s="17">
        <v>1.3562313980000001E-2</v>
      </c>
      <c r="K48" s="17">
        <v>1.3562313980000001E-2</v>
      </c>
      <c r="L48" s="15"/>
      <c r="M48" s="15"/>
    </row>
    <row r="49" spans="1:13" outlineLevel="3" collapsed="1" x14ac:dyDescent="0.2">
      <c r="A49" s="28" t="s">
        <v>22</v>
      </c>
      <c r="B49" s="17">
        <f t="shared" ref="B49:K49" si="18">SUM(B50:B52)</f>
        <v>2.6795936406800003</v>
      </c>
      <c r="C49" s="17">
        <f t="shared" si="18"/>
        <v>11.224878003940001</v>
      </c>
      <c r="D49" s="17">
        <f t="shared" si="18"/>
        <v>10.71025518753</v>
      </c>
      <c r="E49" s="17">
        <f t="shared" si="18"/>
        <v>5.8465055753800002</v>
      </c>
      <c r="F49" s="17">
        <f t="shared" si="18"/>
        <v>30.461232407530002</v>
      </c>
      <c r="G49" s="17">
        <f t="shared" si="18"/>
        <v>11.609489160500001</v>
      </c>
      <c r="H49" s="17">
        <f t="shared" si="18"/>
        <v>5.6062385279200004</v>
      </c>
      <c r="I49" s="17">
        <f t="shared" si="18"/>
        <v>12.18637192233</v>
      </c>
      <c r="J49" s="17">
        <f t="shared" si="18"/>
        <v>5.6778442879800002</v>
      </c>
      <c r="K49" s="17">
        <f t="shared" si="18"/>
        <v>35.079943898730001</v>
      </c>
      <c r="L49" s="15"/>
      <c r="M49" s="15"/>
    </row>
    <row r="50" spans="1:13" hidden="1" outlineLevel="4" x14ac:dyDescent="0.2">
      <c r="A50" s="18" t="s">
        <v>1</v>
      </c>
      <c r="B50" s="17">
        <v>0.68318792888000002</v>
      </c>
      <c r="C50" s="17">
        <v>1.84810346412</v>
      </c>
      <c r="D50" s="17">
        <v>0.71270825494000001</v>
      </c>
      <c r="E50" s="17">
        <v>2.1845671799100002</v>
      </c>
      <c r="F50" s="17">
        <v>5.4285668278500001</v>
      </c>
      <c r="G50" s="17">
        <v>0.72816753442000004</v>
      </c>
      <c r="H50" s="17">
        <v>2.2422841458299998</v>
      </c>
      <c r="I50" s="17">
        <v>0.47320809491999999</v>
      </c>
      <c r="J50" s="17">
        <v>2.2666061794600001</v>
      </c>
      <c r="K50" s="17">
        <v>5.7102659546299996</v>
      </c>
      <c r="L50" s="15"/>
      <c r="M50" s="15"/>
    </row>
    <row r="51" spans="1:13" hidden="1" outlineLevel="4" x14ac:dyDescent="0.2">
      <c r="A51" s="18" t="s">
        <v>2</v>
      </c>
      <c r="B51" s="17">
        <v>1.9964057118</v>
      </c>
      <c r="C51" s="17">
        <v>2.4113621566800001</v>
      </c>
      <c r="D51" s="17">
        <v>3.0321345494499998</v>
      </c>
      <c r="E51" s="17">
        <v>3.66193839547</v>
      </c>
      <c r="F51" s="17">
        <v>11.101840813400001</v>
      </c>
      <c r="G51" s="17">
        <v>4.0116538205400003</v>
      </c>
      <c r="H51" s="17">
        <v>3.3639543820900002</v>
      </c>
      <c r="I51" s="17">
        <v>4.8434960218700001</v>
      </c>
      <c r="J51" s="17">
        <v>3.4112381085200001</v>
      </c>
      <c r="K51" s="17">
        <v>15.63034233302</v>
      </c>
      <c r="L51" s="15"/>
      <c r="M51" s="15"/>
    </row>
    <row r="52" spans="1:13" hidden="1" outlineLevel="4" x14ac:dyDescent="0.2">
      <c r="A52" s="18" t="s">
        <v>4</v>
      </c>
      <c r="B52" s="17"/>
      <c r="C52" s="17">
        <v>6.9654123831400003</v>
      </c>
      <c r="D52" s="17">
        <v>6.9654123831400003</v>
      </c>
      <c r="E52" s="17"/>
      <c r="F52" s="17">
        <v>13.930824766280001</v>
      </c>
      <c r="G52" s="17">
        <v>6.8696678055399998</v>
      </c>
      <c r="H52" s="17"/>
      <c r="I52" s="17">
        <v>6.8696678055399998</v>
      </c>
      <c r="J52" s="17"/>
      <c r="K52" s="17">
        <v>13.73933561108</v>
      </c>
      <c r="L52" s="15"/>
      <c r="M52" s="15"/>
    </row>
    <row r="53" spans="1:13" x14ac:dyDescent="0.2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15"/>
      <c r="M53" s="15"/>
    </row>
    <row r="54" spans="1:13" x14ac:dyDescent="0.2">
      <c r="A54" s="21" t="s">
        <v>23</v>
      </c>
      <c r="B54" s="21"/>
      <c r="C54" s="21"/>
      <c r="D54" s="21"/>
      <c r="E54" s="21"/>
      <c r="F54" s="21"/>
      <c r="G54" s="21"/>
      <c r="H54" s="20"/>
      <c r="I54" s="20"/>
      <c r="J54" s="20"/>
      <c r="K54" s="20"/>
      <c r="L54" s="15"/>
      <c r="M54" s="15"/>
    </row>
    <row r="55" spans="1:13" x14ac:dyDescent="0.2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15"/>
      <c r="M55" s="15"/>
    </row>
    <row r="56" spans="1:13" s="10" customFormat="1" x14ac:dyDescent="0.2">
      <c r="A56" s="11"/>
      <c r="B56" s="11">
        <v>2023</v>
      </c>
      <c r="C56" s="11">
        <v>2024</v>
      </c>
      <c r="D56" s="11">
        <v>2025</v>
      </c>
      <c r="E56" s="11">
        <v>2026</v>
      </c>
      <c r="F56" s="11">
        <v>2027</v>
      </c>
      <c r="G56" s="11">
        <v>2028</v>
      </c>
      <c r="H56" s="11">
        <v>2029</v>
      </c>
      <c r="I56" s="11">
        <v>2030</v>
      </c>
      <c r="J56" s="11">
        <v>2031</v>
      </c>
      <c r="K56" s="11">
        <v>2032</v>
      </c>
      <c r="L56" s="11">
        <v>2033</v>
      </c>
      <c r="M56" s="11">
        <v>2034</v>
      </c>
    </row>
    <row r="57" spans="1:13" s="5" customFormat="1" x14ac:dyDescent="0.2">
      <c r="A57" s="24" t="s">
        <v>12</v>
      </c>
      <c r="B57" s="12">
        <f t="shared" ref="B57:M57" si="19">B58+B73</f>
        <v>301.08801591039997</v>
      </c>
      <c r="C57" s="12">
        <f t="shared" si="19"/>
        <v>313.02059829381005</v>
      </c>
      <c r="D57" s="12">
        <f t="shared" si="19"/>
        <v>260.87601895662999</v>
      </c>
      <c r="E57" s="12">
        <f t="shared" si="19"/>
        <v>194.88641644242</v>
      </c>
      <c r="F57" s="12">
        <f t="shared" si="19"/>
        <v>165.99540256157002</v>
      </c>
      <c r="G57" s="12">
        <f t="shared" si="19"/>
        <v>164.69996130970998</v>
      </c>
      <c r="H57" s="12">
        <f t="shared" si="19"/>
        <v>159.59933910960001</v>
      </c>
      <c r="I57" s="12">
        <f t="shared" si="19"/>
        <v>145.15285951937997</v>
      </c>
      <c r="J57" s="12">
        <f t="shared" si="19"/>
        <v>175.2054080268</v>
      </c>
      <c r="K57" s="12">
        <f t="shared" si="19"/>
        <v>131.56018234606</v>
      </c>
      <c r="L57" s="12">
        <f t="shared" si="19"/>
        <v>140.78186838139999</v>
      </c>
      <c r="M57" s="12">
        <f t="shared" si="19"/>
        <v>37.757220122869995</v>
      </c>
    </row>
    <row r="58" spans="1:13" s="5" customFormat="1" outlineLevel="1" x14ac:dyDescent="0.2">
      <c r="A58" s="25" t="s">
        <v>13</v>
      </c>
      <c r="B58" s="31">
        <f t="shared" ref="B58:M58" si="20">B59+B67</f>
        <v>144.91618120183</v>
      </c>
      <c r="C58" s="31">
        <f t="shared" si="20"/>
        <v>99.297723439970014</v>
      </c>
      <c r="D58" s="31">
        <f t="shared" si="20"/>
        <v>108.87784887160001</v>
      </c>
      <c r="E58" s="31">
        <f t="shared" si="20"/>
        <v>53.438457906070006</v>
      </c>
      <c r="F58" s="31">
        <f t="shared" si="20"/>
        <v>63.006060805250002</v>
      </c>
      <c r="G58" s="31">
        <f t="shared" si="20"/>
        <v>61.221829582959998</v>
      </c>
      <c r="H58" s="31">
        <f t="shared" si="20"/>
        <v>52.029810138290003</v>
      </c>
      <c r="I58" s="31">
        <f t="shared" si="20"/>
        <v>62.413593512159999</v>
      </c>
      <c r="J58" s="31">
        <f t="shared" si="20"/>
        <v>80.229027785149995</v>
      </c>
      <c r="K58" s="31">
        <f t="shared" si="20"/>
        <v>62.49997357126</v>
      </c>
      <c r="L58" s="31">
        <f t="shared" si="20"/>
        <v>32.104072575490001</v>
      </c>
      <c r="M58" s="31">
        <f t="shared" si="20"/>
        <v>25.06474196696</v>
      </c>
    </row>
    <row r="59" spans="1:13" s="5" customFormat="1" outlineLevel="2" x14ac:dyDescent="0.2">
      <c r="A59" s="26" t="s">
        <v>14</v>
      </c>
      <c r="B59" s="30">
        <f t="shared" ref="B59:M59" si="21">B60+B62+B64</f>
        <v>57.775969110489996</v>
      </c>
      <c r="C59" s="30">
        <f t="shared" si="21"/>
        <v>48.030700753120001</v>
      </c>
      <c r="D59" s="30">
        <f t="shared" si="21"/>
        <v>40.772671349120003</v>
      </c>
      <c r="E59" s="30">
        <f t="shared" si="21"/>
        <v>34.865204383590005</v>
      </c>
      <c r="F59" s="30">
        <f t="shared" si="21"/>
        <v>33.167145077260002</v>
      </c>
      <c r="G59" s="30">
        <f t="shared" si="21"/>
        <v>29.958897060479998</v>
      </c>
      <c r="H59" s="30">
        <f t="shared" si="21"/>
        <v>27.516877615809999</v>
      </c>
      <c r="I59" s="30">
        <f t="shared" si="21"/>
        <v>25.36353998968</v>
      </c>
      <c r="J59" s="30">
        <f t="shared" si="21"/>
        <v>22.037977273559999</v>
      </c>
      <c r="K59" s="30">
        <f t="shared" si="21"/>
        <v>17.469022048780001</v>
      </c>
      <c r="L59" s="30">
        <f t="shared" si="21"/>
        <v>14.12395605301</v>
      </c>
      <c r="M59" s="30">
        <f t="shared" si="21"/>
        <v>12.834745444479999</v>
      </c>
    </row>
    <row r="60" spans="1:13" s="5" customFormat="1" outlineLevel="3" collapsed="1" x14ac:dyDescent="0.2">
      <c r="A60" s="27" t="s">
        <v>15</v>
      </c>
      <c r="B60" s="17">
        <f t="shared" ref="B60:M60" si="22">SUM(B61:B61)</f>
        <v>2.2957000000000001E-4</v>
      </c>
      <c r="C60" s="17">
        <f t="shared" si="22"/>
        <v>0</v>
      </c>
      <c r="D60" s="17">
        <f t="shared" si="22"/>
        <v>0</v>
      </c>
      <c r="E60" s="17">
        <f t="shared" si="22"/>
        <v>0</v>
      </c>
      <c r="F60" s="17">
        <f t="shared" si="22"/>
        <v>0</v>
      </c>
      <c r="G60" s="17">
        <f t="shared" si="22"/>
        <v>0</v>
      </c>
      <c r="H60" s="17">
        <f t="shared" si="22"/>
        <v>0</v>
      </c>
      <c r="I60" s="17">
        <f t="shared" si="22"/>
        <v>0</v>
      </c>
      <c r="J60" s="17">
        <f t="shared" si="22"/>
        <v>0</v>
      </c>
      <c r="K60" s="17">
        <f t="shared" si="22"/>
        <v>0</v>
      </c>
      <c r="L60" s="17">
        <f t="shared" si="22"/>
        <v>0</v>
      </c>
      <c r="M60" s="17">
        <f t="shared" si="22"/>
        <v>0</v>
      </c>
    </row>
    <row r="61" spans="1:13" s="5" customFormat="1" hidden="1" outlineLevel="4" x14ac:dyDescent="0.2">
      <c r="A61" s="4" t="s">
        <v>0</v>
      </c>
      <c r="B61" s="17">
        <v>2.2957000000000001E-4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s="5" customFormat="1" outlineLevel="3" collapsed="1" x14ac:dyDescent="0.2">
      <c r="A62" s="27" t="s">
        <v>16</v>
      </c>
      <c r="B62" s="17">
        <f t="shared" ref="B62:M62" si="23">SUM(B63:B63)</f>
        <v>8.346855265E-2</v>
      </c>
      <c r="C62" s="17">
        <f t="shared" si="23"/>
        <v>7.6862745080000003E-2</v>
      </c>
      <c r="D62" s="17">
        <f t="shared" si="23"/>
        <v>7.0243300420000002E-2</v>
      </c>
      <c r="E62" s="17">
        <f t="shared" si="23"/>
        <v>6.3630674289999994E-2</v>
      </c>
      <c r="F62" s="17">
        <f t="shared" si="23"/>
        <v>5.7018048170000002E-2</v>
      </c>
      <c r="G62" s="17">
        <f t="shared" si="23"/>
        <v>5.0412240580000003E-2</v>
      </c>
      <c r="H62" s="17">
        <f t="shared" si="23"/>
        <v>4.3792795910000001E-2</v>
      </c>
      <c r="I62" s="17">
        <f t="shared" si="23"/>
        <v>3.7180169780000001E-2</v>
      </c>
      <c r="J62" s="17">
        <f t="shared" si="23"/>
        <v>3.0567543660000002E-2</v>
      </c>
      <c r="K62" s="17">
        <f t="shared" si="23"/>
        <v>2.3961736080000001E-2</v>
      </c>
      <c r="L62" s="17">
        <f t="shared" si="23"/>
        <v>1.7342291409999998E-2</v>
      </c>
      <c r="M62" s="17">
        <f t="shared" si="23"/>
        <v>1.072966528E-2</v>
      </c>
    </row>
    <row r="63" spans="1:13" s="5" customFormat="1" hidden="1" outlineLevel="4" x14ac:dyDescent="0.2">
      <c r="A63" s="4" t="s">
        <v>0</v>
      </c>
      <c r="B63" s="17">
        <v>8.346855265E-2</v>
      </c>
      <c r="C63" s="17">
        <v>7.6862745080000003E-2</v>
      </c>
      <c r="D63" s="17">
        <v>7.0243300420000002E-2</v>
      </c>
      <c r="E63" s="17">
        <v>6.3630674289999994E-2</v>
      </c>
      <c r="F63" s="17">
        <v>5.7018048170000002E-2</v>
      </c>
      <c r="G63" s="17">
        <v>5.0412240580000003E-2</v>
      </c>
      <c r="H63" s="17">
        <v>4.3792795910000001E-2</v>
      </c>
      <c r="I63" s="17">
        <v>3.7180169780000001E-2</v>
      </c>
      <c r="J63" s="17">
        <v>3.0567543660000002E-2</v>
      </c>
      <c r="K63" s="17">
        <v>2.3961736080000001E-2</v>
      </c>
      <c r="L63" s="17">
        <v>1.7342291409999998E-2</v>
      </c>
      <c r="M63" s="17">
        <v>1.072966528E-2</v>
      </c>
    </row>
    <row r="64" spans="1:13" s="5" customFormat="1" outlineLevel="3" collapsed="1" x14ac:dyDescent="0.2">
      <c r="A64" s="27" t="s">
        <v>17</v>
      </c>
      <c r="B64" s="17">
        <f t="shared" ref="B64:M64" si="24">SUM(B65:B66)</f>
        <v>57.692270987839997</v>
      </c>
      <c r="C64" s="17">
        <f t="shared" si="24"/>
        <v>47.953838008040002</v>
      </c>
      <c r="D64" s="17">
        <f t="shared" si="24"/>
        <v>40.7024280487</v>
      </c>
      <c r="E64" s="17">
        <f t="shared" si="24"/>
        <v>34.801573709300001</v>
      </c>
      <c r="F64" s="17">
        <f t="shared" si="24"/>
        <v>33.110127029090002</v>
      </c>
      <c r="G64" s="17">
        <f t="shared" si="24"/>
        <v>29.9084848199</v>
      </c>
      <c r="H64" s="17">
        <f t="shared" si="24"/>
        <v>27.473084819899999</v>
      </c>
      <c r="I64" s="17">
        <f t="shared" si="24"/>
        <v>25.326359819899999</v>
      </c>
      <c r="J64" s="17">
        <f t="shared" si="24"/>
        <v>22.007409729900001</v>
      </c>
      <c r="K64" s="17">
        <f t="shared" si="24"/>
        <v>17.445060312700001</v>
      </c>
      <c r="L64" s="17">
        <f t="shared" si="24"/>
        <v>14.1066137616</v>
      </c>
      <c r="M64" s="17">
        <f t="shared" si="24"/>
        <v>12.8240157792</v>
      </c>
    </row>
    <row r="65" spans="1:13" s="5" customFormat="1" hidden="1" outlineLevel="4" x14ac:dyDescent="0.2">
      <c r="A65" s="18" t="s">
        <v>0</v>
      </c>
      <c r="B65" s="17">
        <v>57.48957622468</v>
      </c>
      <c r="C65" s="17">
        <v>47.953838008040002</v>
      </c>
      <c r="D65" s="17">
        <v>40.7024280487</v>
      </c>
      <c r="E65" s="17">
        <v>34.801573709300001</v>
      </c>
      <c r="F65" s="17">
        <v>33.110127029090002</v>
      </c>
      <c r="G65" s="17">
        <v>29.9084848199</v>
      </c>
      <c r="H65" s="17">
        <v>27.473084819899999</v>
      </c>
      <c r="I65" s="17">
        <v>25.326359819899999</v>
      </c>
      <c r="J65" s="17">
        <v>22.007409729900001</v>
      </c>
      <c r="K65" s="17">
        <v>17.445060312700001</v>
      </c>
      <c r="L65" s="17">
        <v>14.1066137616</v>
      </c>
      <c r="M65" s="17">
        <v>12.8240157792</v>
      </c>
    </row>
    <row r="66" spans="1:13" s="5" customFormat="1" hidden="1" outlineLevel="4" x14ac:dyDescent="0.2">
      <c r="A66" s="18" t="s">
        <v>2</v>
      </c>
      <c r="B66" s="17">
        <v>0.20269476316000001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s="5" customFormat="1" outlineLevel="2" x14ac:dyDescent="0.2">
      <c r="A67" s="26" t="s">
        <v>18</v>
      </c>
      <c r="B67" s="16">
        <f t="shared" ref="B67:M67" si="25">B68+B70</f>
        <v>87.140212091340004</v>
      </c>
      <c r="C67" s="16">
        <f t="shared" si="25"/>
        <v>51.267022686850005</v>
      </c>
      <c r="D67" s="16">
        <f t="shared" si="25"/>
        <v>68.105177522480005</v>
      </c>
      <c r="E67" s="16">
        <f t="shared" si="25"/>
        <v>18.573253522480002</v>
      </c>
      <c r="F67" s="16">
        <f t="shared" si="25"/>
        <v>29.838915727990003</v>
      </c>
      <c r="G67" s="16">
        <f t="shared" si="25"/>
        <v>31.262932522480003</v>
      </c>
      <c r="H67" s="16">
        <f t="shared" si="25"/>
        <v>24.512932522480003</v>
      </c>
      <c r="I67" s="16">
        <f t="shared" si="25"/>
        <v>37.050053522479999</v>
      </c>
      <c r="J67" s="16">
        <f t="shared" si="25"/>
        <v>58.191050511589999</v>
      </c>
      <c r="K67" s="16">
        <f t="shared" si="25"/>
        <v>45.030951522480002</v>
      </c>
      <c r="L67" s="16">
        <f t="shared" si="25"/>
        <v>17.980116522480003</v>
      </c>
      <c r="M67" s="16">
        <f t="shared" si="25"/>
        <v>12.22999652248</v>
      </c>
    </row>
    <row r="68" spans="1:13" s="5" customFormat="1" outlineLevel="3" collapsed="1" x14ac:dyDescent="0.2">
      <c r="A68" s="27" t="s">
        <v>16</v>
      </c>
      <c r="B68" s="17">
        <f t="shared" ref="B68:M68" si="26">SUM(B69:B69)</f>
        <v>0.13225252248</v>
      </c>
      <c r="C68" s="17">
        <f t="shared" si="26"/>
        <v>0.13225252248</v>
      </c>
      <c r="D68" s="17">
        <f t="shared" si="26"/>
        <v>0.13225252248</v>
      </c>
      <c r="E68" s="17">
        <f t="shared" si="26"/>
        <v>0.13225252248</v>
      </c>
      <c r="F68" s="17">
        <f t="shared" si="26"/>
        <v>0.13225252248</v>
      </c>
      <c r="G68" s="17">
        <f t="shared" si="26"/>
        <v>0.13225252248</v>
      </c>
      <c r="H68" s="17">
        <f t="shared" si="26"/>
        <v>0.13225252248</v>
      </c>
      <c r="I68" s="17">
        <f t="shared" si="26"/>
        <v>0.13225252248</v>
      </c>
      <c r="J68" s="17">
        <f t="shared" si="26"/>
        <v>0.13225252248</v>
      </c>
      <c r="K68" s="17">
        <f t="shared" si="26"/>
        <v>0.13225252248</v>
      </c>
      <c r="L68" s="17">
        <f t="shared" si="26"/>
        <v>0.13225252248</v>
      </c>
      <c r="M68" s="17">
        <f t="shared" si="26"/>
        <v>0.13225252248</v>
      </c>
    </row>
    <row r="69" spans="1:13" s="5" customFormat="1" hidden="1" outlineLevel="4" x14ac:dyDescent="0.2">
      <c r="A69" s="29" t="s">
        <v>0</v>
      </c>
      <c r="B69" s="17">
        <v>0.13225252248</v>
      </c>
      <c r="C69" s="17">
        <v>0.13225252248</v>
      </c>
      <c r="D69" s="17">
        <v>0.13225252248</v>
      </c>
      <c r="E69" s="17">
        <v>0.13225252248</v>
      </c>
      <c r="F69" s="17">
        <v>0.13225252248</v>
      </c>
      <c r="G69" s="17">
        <v>0.13225252248</v>
      </c>
      <c r="H69" s="17">
        <v>0.13225252248</v>
      </c>
      <c r="I69" s="17">
        <v>0.13225252248</v>
      </c>
      <c r="J69" s="17">
        <v>0.13225252248</v>
      </c>
      <c r="K69" s="17">
        <v>0.13225252248</v>
      </c>
      <c r="L69" s="17">
        <v>0.13225252248</v>
      </c>
      <c r="M69" s="17">
        <v>0.13225252248</v>
      </c>
    </row>
    <row r="70" spans="1:13" s="5" customFormat="1" outlineLevel="3" collapsed="1" x14ac:dyDescent="0.2">
      <c r="A70" s="27" t="s">
        <v>17</v>
      </c>
      <c r="B70" s="17">
        <f t="shared" ref="B70:M70" si="27">SUM(B71:B72)</f>
        <v>87.007959568860002</v>
      </c>
      <c r="C70" s="17">
        <f t="shared" si="27"/>
        <v>51.134770164370003</v>
      </c>
      <c r="D70" s="17">
        <f t="shared" si="27"/>
        <v>67.972925000000004</v>
      </c>
      <c r="E70" s="17">
        <f t="shared" si="27"/>
        <v>18.441001</v>
      </c>
      <c r="F70" s="17">
        <f t="shared" si="27"/>
        <v>29.706663205510001</v>
      </c>
      <c r="G70" s="17">
        <f t="shared" si="27"/>
        <v>31.130680000000002</v>
      </c>
      <c r="H70" s="17">
        <f t="shared" si="27"/>
        <v>24.380680000000002</v>
      </c>
      <c r="I70" s="17">
        <f t="shared" si="27"/>
        <v>36.917800999999997</v>
      </c>
      <c r="J70" s="17">
        <f t="shared" si="27"/>
        <v>58.058797989109998</v>
      </c>
      <c r="K70" s="17">
        <f t="shared" si="27"/>
        <v>44.898699000000001</v>
      </c>
      <c r="L70" s="17">
        <f t="shared" si="27"/>
        <v>17.847864000000001</v>
      </c>
      <c r="M70" s="17">
        <f t="shared" si="27"/>
        <v>12.097744</v>
      </c>
    </row>
    <row r="71" spans="1:13" s="5" customFormat="1" hidden="1" outlineLevel="4" x14ac:dyDescent="0.2">
      <c r="A71" s="18" t="s">
        <v>0</v>
      </c>
      <c r="B71" s="17">
        <v>76.594567031370005</v>
      </c>
      <c r="C71" s="17">
        <v>51.134770164370003</v>
      </c>
      <c r="D71" s="17">
        <v>67.972925000000004</v>
      </c>
      <c r="E71" s="17">
        <v>18.441001</v>
      </c>
      <c r="F71" s="17">
        <v>29.706663205510001</v>
      </c>
      <c r="G71" s="17">
        <v>31.130680000000002</v>
      </c>
      <c r="H71" s="17">
        <v>24.380680000000002</v>
      </c>
      <c r="I71" s="17">
        <v>36.917800999999997</v>
      </c>
      <c r="J71" s="17">
        <v>58.058797989109998</v>
      </c>
      <c r="K71" s="17">
        <v>44.898699000000001</v>
      </c>
      <c r="L71" s="17">
        <v>17.847864000000001</v>
      </c>
      <c r="M71" s="17">
        <v>12.097744</v>
      </c>
    </row>
    <row r="72" spans="1:13" s="5" customFormat="1" hidden="1" outlineLevel="4" x14ac:dyDescent="0.2">
      <c r="A72" s="18" t="s">
        <v>2</v>
      </c>
      <c r="B72" s="17">
        <v>10.413392537489999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 s="5" customFormat="1" outlineLevel="1" x14ac:dyDescent="0.2">
      <c r="A73" s="31" t="s">
        <v>19</v>
      </c>
      <c r="B73" s="31">
        <f t="shared" ref="B73:M73" si="28">B74+B90</f>
        <v>156.17183470856997</v>
      </c>
      <c r="C73" s="31">
        <f t="shared" si="28"/>
        <v>213.72287485384001</v>
      </c>
      <c r="D73" s="31">
        <f t="shared" si="28"/>
        <v>151.99817008503001</v>
      </c>
      <c r="E73" s="31">
        <f t="shared" si="28"/>
        <v>141.44795853635</v>
      </c>
      <c r="F73" s="31">
        <f t="shared" si="28"/>
        <v>102.98934175632002</v>
      </c>
      <c r="G73" s="31">
        <f t="shared" si="28"/>
        <v>103.47813172674999</v>
      </c>
      <c r="H73" s="31">
        <f t="shared" si="28"/>
        <v>107.56952897130999</v>
      </c>
      <c r="I73" s="31">
        <f t="shared" si="28"/>
        <v>82.739266007219982</v>
      </c>
      <c r="J73" s="31">
        <f t="shared" si="28"/>
        <v>94.976380241649991</v>
      </c>
      <c r="K73" s="31">
        <f t="shared" si="28"/>
        <v>69.060208774799989</v>
      </c>
      <c r="L73" s="31">
        <f t="shared" si="28"/>
        <v>108.67779580590999</v>
      </c>
      <c r="M73" s="31">
        <f t="shared" si="28"/>
        <v>12.692478155909999</v>
      </c>
    </row>
    <row r="74" spans="1:13" s="5" customFormat="1" outlineLevel="2" x14ac:dyDescent="0.2">
      <c r="A74" s="26" t="s">
        <v>14</v>
      </c>
      <c r="B74" s="30">
        <f t="shared" ref="B74:M74" si="29">B75+B80+B83+B86</f>
        <v>51.037899681859997</v>
      </c>
      <c r="C74" s="30">
        <f t="shared" si="29"/>
        <v>45.866648040720001</v>
      </c>
      <c r="D74" s="30">
        <f t="shared" si="29"/>
        <v>41.65351625136001</v>
      </c>
      <c r="E74" s="30">
        <f t="shared" si="29"/>
        <v>34.183914869239999</v>
      </c>
      <c r="F74" s="30">
        <f t="shared" si="29"/>
        <v>28.224121527219999</v>
      </c>
      <c r="G74" s="30">
        <f t="shared" si="29"/>
        <v>24.52088837106</v>
      </c>
      <c r="H74" s="30">
        <f t="shared" si="29"/>
        <v>18.083734162710002</v>
      </c>
      <c r="I74" s="30">
        <f t="shared" si="29"/>
        <v>15.855769104519998</v>
      </c>
      <c r="J74" s="30">
        <f t="shared" si="29"/>
        <v>13.412054063699999</v>
      </c>
      <c r="K74" s="30">
        <f t="shared" si="29"/>
        <v>10.8374792752</v>
      </c>
      <c r="L74" s="30">
        <f t="shared" si="29"/>
        <v>5.4597654592300007</v>
      </c>
      <c r="M74" s="30">
        <f t="shared" si="29"/>
        <v>2.5853198151900001</v>
      </c>
    </row>
    <row r="75" spans="1:13" s="5" customFormat="1" outlineLevel="3" collapsed="1" x14ac:dyDescent="0.2">
      <c r="A75" s="28" t="s">
        <v>15</v>
      </c>
      <c r="B75" s="17">
        <f t="shared" ref="B75:M75" si="30">SUM(B76:B79)</f>
        <v>0.39889457927999999</v>
      </c>
      <c r="C75" s="17">
        <f t="shared" si="30"/>
        <v>8.9617701159999993E-2</v>
      </c>
      <c r="D75" s="17">
        <f t="shared" si="30"/>
        <v>8.8821500049999988E-2</v>
      </c>
      <c r="E75" s="17">
        <f t="shared" si="30"/>
        <v>8.10860001E-2</v>
      </c>
      <c r="F75" s="17">
        <f t="shared" si="30"/>
        <v>8.10860001E-2</v>
      </c>
      <c r="G75" s="17">
        <f t="shared" si="30"/>
        <v>8.1079500099999993E-2</v>
      </c>
      <c r="H75" s="17">
        <f t="shared" si="30"/>
        <v>7.8150450099999991E-2</v>
      </c>
      <c r="I75" s="17">
        <f t="shared" si="30"/>
        <v>7.7683500099999997E-2</v>
      </c>
      <c r="J75" s="17">
        <f t="shared" si="30"/>
        <v>7.7683500099999997E-2</v>
      </c>
      <c r="K75" s="17">
        <f t="shared" si="30"/>
        <v>7.7683500099999997E-2</v>
      </c>
      <c r="L75" s="17">
        <f t="shared" si="30"/>
        <v>7.7683500099999997E-2</v>
      </c>
      <c r="M75" s="17">
        <f t="shared" si="30"/>
        <v>7.7683500099999997E-2</v>
      </c>
    </row>
    <row r="76" spans="1:13" s="5" customFormat="1" hidden="1" outlineLevel="4" x14ac:dyDescent="0.2">
      <c r="A76" s="18" t="s">
        <v>1</v>
      </c>
      <c r="B76" s="17">
        <v>8.4931320000000005E-3</v>
      </c>
      <c r="C76" s="17">
        <v>8.4672001200000006E-3</v>
      </c>
      <c r="D76" s="17">
        <v>3.7200000000000002E-3</v>
      </c>
      <c r="E76" s="17">
        <v>3.3960000000000001E-3</v>
      </c>
      <c r="F76" s="17">
        <v>3.3960000000000001E-3</v>
      </c>
      <c r="G76" s="17">
        <v>3.3960000000000001E-3</v>
      </c>
      <c r="H76" s="17">
        <v>4.6694999999999999E-4</v>
      </c>
      <c r="I76" s="17"/>
      <c r="J76" s="17"/>
      <c r="K76" s="17"/>
      <c r="L76" s="17"/>
      <c r="M76" s="17"/>
    </row>
    <row r="77" spans="1:13" s="5" customFormat="1" hidden="1" outlineLevel="4" x14ac:dyDescent="0.2">
      <c r="A77" s="18" t="s">
        <v>3</v>
      </c>
      <c r="B77" s="17">
        <v>6.1175520000000003E-4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s="5" customFormat="1" hidden="1" outlineLevel="4" x14ac:dyDescent="0.2">
      <c r="A78" s="18" t="s">
        <v>0</v>
      </c>
      <c r="B78" s="17">
        <v>3.506E-3</v>
      </c>
      <c r="C78" s="17">
        <v>6.4999999999999996E-6</v>
      </c>
      <c r="D78" s="17">
        <v>6.4999999999999996E-6</v>
      </c>
      <c r="E78" s="17">
        <v>6.4999999999999996E-6</v>
      </c>
      <c r="F78" s="17">
        <v>6.4999999999999996E-6</v>
      </c>
      <c r="G78" s="17"/>
      <c r="H78" s="17"/>
      <c r="I78" s="17"/>
      <c r="J78" s="17"/>
      <c r="K78" s="17"/>
      <c r="L78" s="17"/>
      <c r="M78" s="17"/>
    </row>
    <row r="79" spans="1:13" s="5" customFormat="1" hidden="1" outlineLevel="4" x14ac:dyDescent="0.2">
      <c r="A79" s="18" t="s">
        <v>2</v>
      </c>
      <c r="B79" s="17">
        <v>0.38628369208000002</v>
      </c>
      <c r="C79" s="17">
        <v>8.1144001039999997E-2</v>
      </c>
      <c r="D79" s="17">
        <v>8.5095000049999994E-2</v>
      </c>
      <c r="E79" s="17">
        <v>7.7683500099999997E-2</v>
      </c>
      <c r="F79" s="17">
        <v>7.7683500099999997E-2</v>
      </c>
      <c r="G79" s="17">
        <v>7.7683500099999997E-2</v>
      </c>
      <c r="H79" s="17">
        <v>7.7683500099999997E-2</v>
      </c>
      <c r="I79" s="17">
        <v>7.7683500099999997E-2</v>
      </c>
      <c r="J79" s="17">
        <v>7.7683500099999997E-2</v>
      </c>
      <c r="K79" s="17">
        <v>7.7683500099999997E-2</v>
      </c>
      <c r="L79" s="17">
        <v>7.7683500099999997E-2</v>
      </c>
      <c r="M79" s="17">
        <v>7.7683500099999997E-2</v>
      </c>
    </row>
    <row r="80" spans="1:13" s="5" customFormat="1" outlineLevel="3" collapsed="1" x14ac:dyDescent="0.2">
      <c r="A80" s="28" t="s">
        <v>20</v>
      </c>
      <c r="B80" s="17">
        <f t="shared" ref="B80:M80" si="31">SUM(B81:B82)</f>
        <v>41.709073234569999</v>
      </c>
      <c r="C80" s="17">
        <f t="shared" si="31"/>
        <v>37.929522311680003</v>
      </c>
      <c r="D80" s="17">
        <f t="shared" si="31"/>
        <v>34.994519899610005</v>
      </c>
      <c r="E80" s="17">
        <f t="shared" si="31"/>
        <v>28.790112434720001</v>
      </c>
      <c r="F80" s="17">
        <f t="shared" si="31"/>
        <v>23.450322386180002</v>
      </c>
      <c r="G80" s="17">
        <f t="shared" si="31"/>
        <v>20.435467676199998</v>
      </c>
      <c r="H80" s="17">
        <f t="shared" si="31"/>
        <v>14.67386836441</v>
      </c>
      <c r="I80" s="17">
        <f t="shared" si="31"/>
        <v>13.4296780374</v>
      </c>
      <c r="J80" s="17">
        <f t="shared" si="31"/>
        <v>10.81546053906</v>
      </c>
      <c r="K80" s="17">
        <f t="shared" si="31"/>
        <v>7.6847730349900001</v>
      </c>
      <c r="L80" s="17">
        <f t="shared" si="31"/>
        <v>2.6683787034700002</v>
      </c>
      <c r="M80" s="17">
        <f t="shared" si="31"/>
        <v>0</v>
      </c>
    </row>
    <row r="81" spans="1:13" s="5" customFormat="1" hidden="1" outlineLevel="4" x14ac:dyDescent="0.2">
      <c r="A81" s="18" t="s">
        <v>1</v>
      </c>
      <c r="B81" s="17">
        <v>6.0331244851500001</v>
      </c>
      <c r="C81" s="17">
        <v>5.71582466041</v>
      </c>
      <c r="D81" s="17">
        <v>5.2903332147500004</v>
      </c>
      <c r="E81" s="17">
        <v>4.587645985</v>
      </c>
      <c r="F81" s="17">
        <v>2.1384278452199998</v>
      </c>
      <c r="G81" s="17">
        <v>1.99050400222</v>
      </c>
      <c r="H81" s="17">
        <v>1.8597203227500001</v>
      </c>
      <c r="I81" s="17">
        <v>1.83154562232</v>
      </c>
      <c r="J81" s="17"/>
      <c r="K81" s="17"/>
      <c r="L81" s="17"/>
      <c r="M81" s="17"/>
    </row>
    <row r="82" spans="1:13" s="5" customFormat="1" hidden="1" outlineLevel="4" x14ac:dyDescent="0.2">
      <c r="A82" s="18" t="s">
        <v>2</v>
      </c>
      <c r="B82" s="17">
        <v>35.675948749420002</v>
      </c>
      <c r="C82" s="17">
        <v>32.213697651270003</v>
      </c>
      <c r="D82" s="17">
        <v>29.704186684860002</v>
      </c>
      <c r="E82" s="17">
        <v>24.202466449719999</v>
      </c>
      <c r="F82" s="17">
        <v>21.311894540960001</v>
      </c>
      <c r="G82" s="17">
        <v>18.444963673979998</v>
      </c>
      <c r="H82" s="17">
        <v>12.814148041659999</v>
      </c>
      <c r="I82" s="17">
        <v>11.59813241508</v>
      </c>
      <c r="J82" s="17">
        <v>10.81546053906</v>
      </c>
      <c r="K82" s="17">
        <v>7.6847730349900001</v>
      </c>
      <c r="L82" s="17">
        <v>2.6683787034700002</v>
      </c>
      <c r="M82" s="17"/>
    </row>
    <row r="83" spans="1:13" s="5" customFormat="1" outlineLevel="3" collapsed="1" x14ac:dyDescent="0.2">
      <c r="A83" s="28" t="s">
        <v>21</v>
      </c>
      <c r="B83" s="17">
        <f t="shared" ref="B83:M83" si="32">SUM(B84:B85)</f>
        <v>0.40128026173000003</v>
      </c>
      <c r="C83" s="17">
        <f t="shared" si="32"/>
        <v>0.36576926585000002</v>
      </c>
      <c r="D83" s="17">
        <f t="shared" si="32"/>
        <v>0.38343432053000004</v>
      </c>
      <c r="E83" s="17">
        <f t="shared" si="32"/>
        <v>0.29883060802</v>
      </c>
      <c r="F83" s="17">
        <f t="shared" si="32"/>
        <v>0.25064012722000001</v>
      </c>
      <c r="G83" s="17">
        <f t="shared" si="32"/>
        <v>0.20129002658</v>
      </c>
      <c r="H83" s="17">
        <f t="shared" si="32"/>
        <v>0.15163372305</v>
      </c>
      <c r="I83" s="17">
        <f t="shared" si="32"/>
        <v>0.10212240436</v>
      </c>
      <c r="J83" s="17">
        <f t="shared" si="32"/>
        <v>5.8400333129999996E-2</v>
      </c>
      <c r="K83" s="17">
        <f t="shared" si="32"/>
        <v>3.5034896369999999E-2</v>
      </c>
      <c r="L83" s="17">
        <f t="shared" si="32"/>
        <v>2.7867489369999998E-2</v>
      </c>
      <c r="M83" s="17">
        <f t="shared" si="32"/>
        <v>2.0772963489999997E-2</v>
      </c>
    </row>
    <row r="84" spans="1:13" s="5" customFormat="1" hidden="1" outlineLevel="4" x14ac:dyDescent="0.2">
      <c r="A84" s="18" t="s">
        <v>1</v>
      </c>
      <c r="B84" s="17">
        <v>0.32396500821000002</v>
      </c>
      <c r="C84" s="17">
        <v>0.29322774988</v>
      </c>
      <c r="D84" s="17">
        <v>0.31363189406000003</v>
      </c>
      <c r="E84" s="17">
        <v>0.24079198285</v>
      </c>
      <c r="F84" s="17">
        <v>0.19747300479999999</v>
      </c>
      <c r="G84" s="17">
        <v>0.15435184548</v>
      </c>
      <c r="H84" s="17">
        <v>0.11120597443000001</v>
      </c>
      <c r="I84" s="17">
        <v>6.8072459769999996E-2</v>
      </c>
      <c r="J84" s="17">
        <v>3.0728192559999999E-2</v>
      </c>
      <c r="K84" s="17">
        <v>1.3677824010000001E-2</v>
      </c>
      <c r="L84" s="17">
        <v>1.295095573E-2</v>
      </c>
      <c r="M84" s="17">
        <v>1.2234233319999999E-2</v>
      </c>
    </row>
    <row r="85" spans="1:13" s="5" customFormat="1" hidden="1" outlineLevel="4" x14ac:dyDescent="0.2">
      <c r="A85" s="18" t="s">
        <v>3</v>
      </c>
      <c r="B85" s="17">
        <v>7.7315253520000002E-2</v>
      </c>
      <c r="C85" s="17">
        <v>7.2541515969999998E-2</v>
      </c>
      <c r="D85" s="17">
        <v>6.9802426469999998E-2</v>
      </c>
      <c r="E85" s="17">
        <v>5.8038625169999997E-2</v>
      </c>
      <c r="F85" s="17">
        <v>5.3167122419999997E-2</v>
      </c>
      <c r="G85" s="17">
        <v>4.6938181099999997E-2</v>
      </c>
      <c r="H85" s="17">
        <v>4.0427748620000002E-2</v>
      </c>
      <c r="I85" s="17">
        <v>3.4049944589999999E-2</v>
      </c>
      <c r="J85" s="17">
        <v>2.767214057E-2</v>
      </c>
      <c r="K85" s="17">
        <v>2.135707236E-2</v>
      </c>
      <c r="L85" s="17">
        <v>1.491653364E-2</v>
      </c>
      <c r="M85" s="17">
        <v>8.5387301699999998E-3</v>
      </c>
    </row>
    <row r="86" spans="1:13" s="5" customFormat="1" outlineLevel="3" collapsed="1" x14ac:dyDescent="0.2">
      <c r="A86" s="28" t="s">
        <v>22</v>
      </c>
      <c r="B86" s="17">
        <f t="shared" ref="B86:M86" si="33">SUM(B87:B89)</f>
        <v>8.5286516062800004</v>
      </c>
      <c r="C86" s="17">
        <f t="shared" si="33"/>
        <v>7.4817387620300009</v>
      </c>
      <c r="D86" s="17">
        <f t="shared" si="33"/>
        <v>6.1867405311699999</v>
      </c>
      <c r="E86" s="17">
        <f t="shared" si="33"/>
        <v>5.0138858263999992</v>
      </c>
      <c r="F86" s="17">
        <f t="shared" si="33"/>
        <v>4.44207301372</v>
      </c>
      <c r="G86" s="17">
        <f t="shared" si="33"/>
        <v>3.8030511681800001</v>
      </c>
      <c r="H86" s="17">
        <f t="shared" si="33"/>
        <v>3.1800816251500001</v>
      </c>
      <c r="I86" s="17">
        <f t="shared" si="33"/>
        <v>2.24628516266</v>
      </c>
      <c r="J86" s="17">
        <f t="shared" si="33"/>
        <v>2.46050969141</v>
      </c>
      <c r="K86" s="17">
        <f t="shared" si="33"/>
        <v>3.0399878437400001</v>
      </c>
      <c r="L86" s="17">
        <f t="shared" si="33"/>
        <v>2.6858357662900003</v>
      </c>
      <c r="M86" s="17">
        <f t="shared" si="33"/>
        <v>2.4868633516000003</v>
      </c>
    </row>
    <row r="87" spans="1:13" s="5" customFormat="1" hidden="1" outlineLevel="4" x14ac:dyDescent="0.2">
      <c r="A87" s="18" t="s">
        <v>1</v>
      </c>
      <c r="B87" s="17">
        <v>1.88108767902</v>
      </c>
      <c r="C87" s="17">
        <v>2.0568504990799998</v>
      </c>
      <c r="D87" s="17">
        <v>1.9464196438400001</v>
      </c>
      <c r="E87" s="17">
        <v>1.8244211308</v>
      </c>
      <c r="F87" s="17">
        <v>1.70361793986</v>
      </c>
      <c r="G87" s="17">
        <v>1.58851465799</v>
      </c>
      <c r="H87" s="17">
        <v>1.4963846271900001</v>
      </c>
      <c r="I87" s="17">
        <v>1.05126240029</v>
      </c>
      <c r="J87" s="17">
        <v>0.94133733567</v>
      </c>
      <c r="K87" s="17">
        <v>0.72500524317000004</v>
      </c>
      <c r="L87" s="17">
        <v>0.62766024990000002</v>
      </c>
      <c r="M87" s="17">
        <v>0.55691567095000005</v>
      </c>
    </row>
    <row r="88" spans="1:13" s="5" customFormat="1" hidden="1" outlineLevel="4" x14ac:dyDescent="0.2">
      <c r="A88" s="18" t="s">
        <v>2</v>
      </c>
      <c r="B88" s="17">
        <v>4.3528309628399997</v>
      </c>
      <c r="C88" s="17">
        <v>4.0424818789700003</v>
      </c>
      <c r="D88" s="17">
        <v>3.93302163212</v>
      </c>
      <c r="E88" s="17">
        <v>3.1401760005299999</v>
      </c>
      <c r="F88" s="17">
        <v>2.68916637879</v>
      </c>
      <c r="G88" s="17">
        <v>2.1652267433799999</v>
      </c>
      <c r="H88" s="17">
        <v>1.63442937422</v>
      </c>
      <c r="I88" s="17">
        <v>1.1457340673</v>
      </c>
      <c r="J88" s="17">
        <v>0.93720295166000001</v>
      </c>
      <c r="K88" s="17">
        <v>0.74843212619999999</v>
      </c>
      <c r="L88" s="17">
        <v>0.49700998669000002</v>
      </c>
      <c r="M88" s="17">
        <v>0.36608967862000003</v>
      </c>
    </row>
    <row r="89" spans="1:13" s="5" customFormat="1" hidden="1" outlineLevel="4" x14ac:dyDescent="0.2">
      <c r="A89" s="18" t="s">
        <v>4</v>
      </c>
      <c r="B89" s="17">
        <v>2.2947329644200001</v>
      </c>
      <c r="C89" s="17">
        <v>1.38240638398</v>
      </c>
      <c r="D89" s="17">
        <v>0.30729925521000001</v>
      </c>
      <c r="E89" s="17">
        <v>4.9288695069999999E-2</v>
      </c>
      <c r="F89" s="17">
        <v>4.9288695069999999E-2</v>
      </c>
      <c r="G89" s="17">
        <v>4.9309766810000003E-2</v>
      </c>
      <c r="H89" s="17">
        <v>4.9267623740000002E-2</v>
      </c>
      <c r="I89" s="17">
        <v>4.9288695069999999E-2</v>
      </c>
      <c r="J89" s="17">
        <v>0.58196940407999997</v>
      </c>
      <c r="K89" s="17">
        <v>1.5665504743700001</v>
      </c>
      <c r="L89" s="17">
        <v>1.5611655297</v>
      </c>
      <c r="M89" s="17">
        <v>1.5638580020299999</v>
      </c>
    </row>
    <row r="90" spans="1:13" s="5" customFormat="1" outlineLevel="2" x14ac:dyDescent="0.2">
      <c r="A90" s="26" t="s">
        <v>18</v>
      </c>
      <c r="B90" s="16">
        <f t="shared" ref="B90:M90" si="34">B91+B94+B98</f>
        <v>105.13393502670999</v>
      </c>
      <c r="C90" s="16">
        <f t="shared" si="34"/>
        <v>167.85622681312</v>
      </c>
      <c r="D90" s="16">
        <f t="shared" si="34"/>
        <v>110.34465383367001</v>
      </c>
      <c r="E90" s="16">
        <f t="shared" si="34"/>
        <v>107.26404366711</v>
      </c>
      <c r="F90" s="16">
        <f t="shared" si="34"/>
        <v>74.765220229100009</v>
      </c>
      <c r="G90" s="16">
        <f t="shared" si="34"/>
        <v>78.957243355689997</v>
      </c>
      <c r="H90" s="16">
        <f t="shared" si="34"/>
        <v>89.485794808599991</v>
      </c>
      <c r="I90" s="16">
        <f t="shared" si="34"/>
        <v>66.883496902699989</v>
      </c>
      <c r="J90" s="16">
        <f t="shared" si="34"/>
        <v>81.564326177949994</v>
      </c>
      <c r="K90" s="16">
        <f t="shared" si="34"/>
        <v>58.222729499599993</v>
      </c>
      <c r="L90" s="16">
        <f t="shared" si="34"/>
        <v>103.21803034668</v>
      </c>
      <c r="M90" s="16">
        <f t="shared" si="34"/>
        <v>10.10715834072</v>
      </c>
    </row>
    <row r="91" spans="1:13" s="5" customFormat="1" outlineLevel="3" collapsed="1" x14ac:dyDescent="0.2">
      <c r="A91" s="28" t="s">
        <v>20</v>
      </c>
      <c r="B91" s="17">
        <f t="shared" ref="B91:M91" si="35">SUM(B92:B93)</f>
        <v>50.243098933760002</v>
      </c>
      <c r="C91" s="17">
        <f t="shared" si="35"/>
        <v>72.763013700569999</v>
      </c>
      <c r="D91" s="17">
        <f t="shared" si="35"/>
        <v>50.889950748259999</v>
      </c>
      <c r="E91" s="17">
        <f t="shared" si="35"/>
        <v>75.910445475019998</v>
      </c>
      <c r="F91" s="17">
        <f t="shared" si="35"/>
        <v>40.814871057960005</v>
      </c>
      <c r="G91" s="17">
        <f t="shared" si="35"/>
        <v>49.069770120939999</v>
      </c>
      <c r="H91" s="17">
        <f t="shared" si="35"/>
        <v>36.653581975869997</v>
      </c>
      <c r="I91" s="17">
        <f t="shared" si="35"/>
        <v>42.871122392769998</v>
      </c>
      <c r="J91" s="17">
        <f t="shared" si="35"/>
        <v>42.549721691849996</v>
      </c>
      <c r="K91" s="17">
        <f t="shared" si="35"/>
        <v>42.450000055179999</v>
      </c>
      <c r="L91" s="17">
        <f t="shared" si="35"/>
        <v>73.580000095650007</v>
      </c>
      <c r="M91" s="17">
        <f t="shared" si="35"/>
        <v>0</v>
      </c>
    </row>
    <row r="92" spans="1:13" s="5" customFormat="1" hidden="1" outlineLevel="4" x14ac:dyDescent="0.2">
      <c r="A92" s="18" t="s">
        <v>1</v>
      </c>
      <c r="B92" s="17">
        <v>11.076922892760001</v>
      </c>
      <c r="C92" s="17">
        <v>11.344737102130001</v>
      </c>
      <c r="D92" s="17">
        <v>9.6944537276599991</v>
      </c>
      <c r="E92" s="17">
        <v>38.612743426530002</v>
      </c>
      <c r="F92" s="17">
        <v>3.8222147098699999</v>
      </c>
      <c r="G92" s="17">
        <v>3.7897700620800001</v>
      </c>
      <c r="H92" s="17">
        <v>1.2785819298800001</v>
      </c>
      <c r="I92" s="17">
        <v>42.871122392769998</v>
      </c>
      <c r="J92" s="17">
        <v>9.9721636670000002E-2</v>
      </c>
      <c r="K92" s="17"/>
      <c r="L92" s="17"/>
      <c r="M92" s="17"/>
    </row>
    <row r="93" spans="1:13" s="5" customFormat="1" hidden="1" outlineLevel="4" x14ac:dyDescent="0.2">
      <c r="A93" s="18" t="s">
        <v>2</v>
      </c>
      <c r="B93" s="17">
        <v>39.166176041</v>
      </c>
      <c r="C93" s="17">
        <v>61.418276598440002</v>
      </c>
      <c r="D93" s="17">
        <v>41.195497020600001</v>
      </c>
      <c r="E93" s="17">
        <v>37.297702048490002</v>
      </c>
      <c r="F93" s="17">
        <v>36.992656348090001</v>
      </c>
      <c r="G93" s="17">
        <v>45.280000058859997</v>
      </c>
      <c r="H93" s="17">
        <v>35.375000045989999</v>
      </c>
      <c r="I93" s="17"/>
      <c r="J93" s="17">
        <v>42.450000055179999</v>
      </c>
      <c r="K93" s="17">
        <v>42.450000055179999</v>
      </c>
      <c r="L93" s="17">
        <v>73.580000095650007</v>
      </c>
      <c r="M93" s="17"/>
    </row>
    <row r="94" spans="1:13" s="5" customFormat="1" outlineLevel="3" collapsed="1" x14ac:dyDescent="0.2">
      <c r="A94" s="28" t="s">
        <v>21</v>
      </c>
      <c r="B94" s="17">
        <f t="shared" ref="B94:M94" si="36">SUM(B95:B97)</f>
        <v>2.5043246316099999</v>
      </c>
      <c r="C94" s="17">
        <f t="shared" si="36"/>
        <v>2.6354246944800002</v>
      </c>
      <c r="D94" s="17">
        <f t="shared" si="36"/>
        <v>4.2495353697900002</v>
      </c>
      <c r="E94" s="17">
        <f t="shared" si="36"/>
        <v>2.9946142151199999</v>
      </c>
      <c r="F94" s="17">
        <f t="shared" si="36"/>
        <v>3.4861164007600003</v>
      </c>
      <c r="G94" s="17">
        <f t="shared" si="36"/>
        <v>3.4861164010999999</v>
      </c>
      <c r="H94" s="17">
        <f t="shared" si="36"/>
        <v>3.4861164014399999</v>
      </c>
      <c r="I94" s="17">
        <f t="shared" si="36"/>
        <v>3.4861164041599997</v>
      </c>
      <c r="J94" s="17">
        <f t="shared" si="36"/>
        <v>2.8403553533400001</v>
      </c>
      <c r="K94" s="17">
        <f t="shared" si="36"/>
        <v>2.3625822854399998</v>
      </c>
      <c r="L94" s="17">
        <f t="shared" si="36"/>
        <v>2.38226068594</v>
      </c>
      <c r="M94" s="17">
        <f t="shared" si="36"/>
        <v>2.3385150385399998</v>
      </c>
    </row>
    <row r="95" spans="1:13" s="5" customFormat="1" hidden="1" outlineLevel="4" x14ac:dyDescent="0.2">
      <c r="A95" s="18" t="s">
        <v>1</v>
      </c>
      <c r="B95" s="17">
        <v>1.34724557081</v>
      </c>
      <c r="C95" s="17">
        <v>1.4583269537200001</v>
      </c>
      <c r="D95" s="17">
        <v>1.5929744215899999</v>
      </c>
      <c r="E95" s="17">
        <v>1.3788707549599999</v>
      </c>
      <c r="F95" s="17">
        <v>1.3506260293400001</v>
      </c>
      <c r="G95" s="17">
        <v>1.3506260296799999</v>
      </c>
      <c r="H95" s="17">
        <v>1.3506260300199999</v>
      </c>
      <c r="I95" s="17">
        <v>1.3506260327399999</v>
      </c>
      <c r="J95" s="17">
        <v>0.70486498192000002</v>
      </c>
      <c r="K95" s="17">
        <v>0.22709191402000001</v>
      </c>
      <c r="L95" s="17">
        <v>0.24677031452000001</v>
      </c>
      <c r="M95" s="17">
        <v>0.29670726660000002</v>
      </c>
    </row>
    <row r="96" spans="1:13" s="5" customFormat="1" hidden="1" outlineLevel="4" x14ac:dyDescent="0.2">
      <c r="A96" s="18" t="s">
        <v>5</v>
      </c>
      <c r="B96" s="17"/>
      <c r="C96" s="17"/>
      <c r="D96" s="17">
        <v>1.0455540106800001</v>
      </c>
      <c r="E96" s="17"/>
      <c r="F96" s="17"/>
      <c r="G96" s="17"/>
      <c r="H96" s="17"/>
      <c r="I96" s="17"/>
      <c r="J96" s="17"/>
      <c r="K96" s="17"/>
      <c r="L96" s="17"/>
      <c r="M96" s="17"/>
    </row>
    <row r="97" spans="1:13" s="5" customFormat="1" hidden="1" outlineLevel="4" x14ac:dyDescent="0.2">
      <c r="A97" s="18" t="s">
        <v>3</v>
      </c>
      <c r="B97" s="17">
        <v>1.1570790607999999</v>
      </c>
      <c r="C97" s="17">
        <v>1.1770977407600001</v>
      </c>
      <c r="D97" s="17">
        <v>1.61100693752</v>
      </c>
      <c r="E97" s="17">
        <v>1.61574346016</v>
      </c>
      <c r="F97" s="17">
        <v>2.13549037142</v>
      </c>
      <c r="G97" s="17">
        <v>2.13549037142</v>
      </c>
      <c r="H97" s="17">
        <v>2.13549037142</v>
      </c>
      <c r="I97" s="17">
        <v>2.13549037142</v>
      </c>
      <c r="J97" s="17">
        <v>2.13549037142</v>
      </c>
      <c r="K97" s="17">
        <v>2.13549037142</v>
      </c>
      <c r="L97" s="17">
        <v>2.13549037142</v>
      </c>
      <c r="M97" s="17">
        <v>2.0418077719399998</v>
      </c>
    </row>
    <row r="98" spans="1:13" s="5" customFormat="1" outlineLevel="3" collapsed="1" x14ac:dyDescent="0.2">
      <c r="A98" s="28" t="s">
        <v>22</v>
      </c>
      <c r="B98" s="17">
        <f t="shared" ref="B98:M98" si="37">SUM(B99:B101)</f>
        <v>52.38651146134</v>
      </c>
      <c r="C98" s="17">
        <f t="shared" si="37"/>
        <v>92.45778841807001</v>
      </c>
      <c r="D98" s="17">
        <f t="shared" si="37"/>
        <v>55.20516771562</v>
      </c>
      <c r="E98" s="17">
        <f t="shared" si="37"/>
        <v>28.358983976970002</v>
      </c>
      <c r="F98" s="17">
        <f t="shared" si="37"/>
        <v>30.464232770380001</v>
      </c>
      <c r="G98" s="17">
        <f t="shared" si="37"/>
        <v>26.401356833649999</v>
      </c>
      <c r="H98" s="17">
        <f t="shared" si="37"/>
        <v>49.34609643129</v>
      </c>
      <c r="I98" s="17">
        <f t="shared" si="37"/>
        <v>20.526258105769998</v>
      </c>
      <c r="J98" s="17">
        <f t="shared" si="37"/>
        <v>36.174249132759996</v>
      </c>
      <c r="K98" s="17">
        <f t="shared" si="37"/>
        <v>13.410147158979999</v>
      </c>
      <c r="L98" s="17">
        <f t="shared" si="37"/>
        <v>27.255769565089999</v>
      </c>
      <c r="M98" s="17">
        <f t="shared" si="37"/>
        <v>7.7686433021800001</v>
      </c>
    </row>
    <row r="99" spans="1:13" s="5" customFormat="1" hidden="1" outlineLevel="4" x14ac:dyDescent="0.2">
      <c r="A99" s="18" t="s">
        <v>1</v>
      </c>
      <c r="B99" s="17">
        <v>5.63050498531</v>
      </c>
      <c r="C99" s="17">
        <v>28.04769617346</v>
      </c>
      <c r="D99" s="17">
        <v>11.734908108140001</v>
      </c>
      <c r="E99" s="17">
        <v>11.913157675440001</v>
      </c>
      <c r="F99" s="17">
        <v>13.97878967179</v>
      </c>
      <c r="G99" s="17">
        <v>10.81251838114</v>
      </c>
      <c r="H99" s="17">
        <v>34.416827050720002</v>
      </c>
      <c r="I99" s="17">
        <v>8.1919190495999992</v>
      </c>
      <c r="J99" s="17">
        <v>26.589961319099999</v>
      </c>
      <c r="K99" s="17">
        <v>6.10104429077</v>
      </c>
      <c r="L99" s="17">
        <v>22.99614431342</v>
      </c>
      <c r="M99" s="17">
        <v>4.65427208842</v>
      </c>
    </row>
    <row r="100" spans="1:13" s="5" customFormat="1" hidden="1" outlineLevel="4" x14ac:dyDescent="0.2">
      <c r="A100" s="18" t="s">
        <v>2</v>
      </c>
      <c r="B100" s="17">
        <v>16.66467613216</v>
      </c>
      <c r="C100" s="17">
        <v>17.260650190490001</v>
      </c>
      <c r="D100" s="17">
        <v>18.612560876050001</v>
      </c>
      <c r="E100" s="17">
        <v>16.445826301530001</v>
      </c>
      <c r="F100" s="17">
        <v>16.48544309859</v>
      </c>
      <c r="G100" s="17">
        <v>15.58883845251</v>
      </c>
      <c r="H100" s="17">
        <v>14.92926938057</v>
      </c>
      <c r="I100" s="17">
        <v>12.33433905617</v>
      </c>
      <c r="J100" s="17">
        <v>9.5842878136599996</v>
      </c>
      <c r="K100" s="17">
        <v>7.3091028682100001</v>
      </c>
      <c r="L100" s="17">
        <v>4.2596252516700002</v>
      </c>
      <c r="M100" s="17">
        <v>3.1143712137600001</v>
      </c>
    </row>
    <row r="101" spans="1:13" s="5" customFormat="1" hidden="1" outlineLevel="4" x14ac:dyDescent="0.2">
      <c r="A101" s="18" t="s">
        <v>4</v>
      </c>
      <c r="B101" s="17">
        <v>30.091330343869998</v>
      </c>
      <c r="C101" s="17">
        <v>47.149442054120001</v>
      </c>
      <c r="D101" s="17">
        <v>24.857698731429998</v>
      </c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 x14ac:dyDescent="0.2">
      <c r="A102" s="19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15"/>
      <c r="M102" s="15"/>
    </row>
    <row r="103" spans="1:13" x14ac:dyDescent="0.2">
      <c r="A103" s="19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15"/>
      <c r="M103" s="15"/>
    </row>
    <row r="104" spans="1:13" s="10" customFormat="1" x14ac:dyDescent="0.2">
      <c r="A104" s="11"/>
      <c r="B104" s="11">
        <v>2035</v>
      </c>
      <c r="C104" s="11">
        <v>2036</v>
      </c>
      <c r="D104" s="11">
        <v>2037</v>
      </c>
      <c r="E104" s="11">
        <v>2038</v>
      </c>
      <c r="F104" s="11">
        <v>2039</v>
      </c>
      <c r="G104" s="11">
        <v>2040</v>
      </c>
      <c r="H104" s="11">
        <v>2041</v>
      </c>
      <c r="I104" s="11">
        <v>2042</v>
      </c>
      <c r="J104" s="11">
        <v>2043</v>
      </c>
      <c r="K104" s="11">
        <v>2044</v>
      </c>
      <c r="L104" s="11">
        <v>2045</v>
      </c>
      <c r="M104" s="11">
        <v>2046</v>
      </c>
    </row>
    <row r="105" spans="1:13" s="5" customFormat="1" x14ac:dyDescent="0.2">
      <c r="A105" s="24" t="s">
        <v>12</v>
      </c>
      <c r="B105" s="12">
        <v>80.453557339599996</v>
      </c>
      <c r="C105" s="12">
        <v>33.482745060879999</v>
      </c>
      <c r="D105" s="12">
        <v>29.713230839770002</v>
      </c>
      <c r="E105" s="12">
        <v>28.262802955430001</v>
      </c>
      <c r="F105" s="12">
        <v>25.808230181720003</v>
      </c>
      <c r="G105" s="12">
        <v>24.396380516259999</v>
      </c>
      <c r="H105" s="12">
        <v>21.600955237600001</v>
      </c>
      <c r="I105" s="12">
        <v>19.971148009160004</v>
      </c>
      <c r="J105" s="12">
        <v>18.757942198830001</v>
      </c>
      <c r="K105" s="12">
        <v>17.86045324509</v>
      </c>
      <c r="L105" s="12">
        <v>16.97093263683</v>
      </c>
      <c r="M105" s="12">
        <v>15.49202167048</v>
      </c>
    </row>
    <row r="106" spans="1:13" s="5" customFormat="1" outlineLevel="1" x14ac:dyDescent="0.2">
      <c r="A106" s="25" t="s">
        <v>13</v>
      </c>
      <c r="B106" s="31">
        <v>30.892201927759999</v>
      </c>
      <c r="C106" s="31">
        <v>22.55019532</v>
      </c>
      <c r="D106" s="31">
        <v>21.679157752000002</v>
      </c>
      <c r="E106" s="31">
        <v>20.808120184</v>
      </c>
      <c r="F106" s="31">
        <v>19.937082616000001</v>
      </c>
      <c r="G106" s="31">
        <v>19.066045047999999</v>
      </c>
      <c r="H106" s="31">
        <v>18.195007480000001</v>
      </c>
      <c r="I106" s="31">
        <v>17.323969912000003</v>
      </c>
      <c r="J106" s="31">
        <v>16.452932344000001</v>
      </c>
      <c r="K106" s="31">
        <v>15.581894776</v>
      </c>
      <c r="L106" s="31">
        <v>14.710857208</v>
      </c>
      <c r="M106" s="31">
        <v>13.83981964</v>
      </c>
    </row>
    <row r="107" spans="1:13" s="5" customFormat="1" outlineLevel="2" x14ac:dyDescent="0.2">
      <c r="A107" s="26" t="s">
        <v>14</v>
      </c>
      <c r="B107" s="16">
        <v>11.82220540478</v>
      </c>
      <c r="C107" s="16">
        <v>10.45245132</v>
      </c>
      <c r="D107" s="16">
        <v>9.5814137519999996</v>
      </c>
      <c r="E107" s="16">
        <v>8.7103761839999994</v>
      </c>
      <c r="F107" s="16">
        <v>7.839338616</v>
      </c>
      <c r="G107" s="16">
        <v>6.9683010479999998</v>
      </c>
      <c r="H107" s="16">
        <v>6.0972634799999996</v>
      </c>
      <c r="I107" s="16">
        <v>5.2262259120000003</v>
      </c>
      <c r="J107" s="16">
        <v>4.3551883440000001</v>
      </c>
      <c r="K107" s="16">
        <v>3.4841507759999999</v>
      </c>
      <c r="L107" s="16">
        <v>2.6131132080000001</v>
      </c>
      <c r="M107" s="16">
        <v>1.7420756399999999</v>
      </c>
    </row>
    <row r="108" spans="1:13" s="5" customFormat="1" outlineLevel="3" collapsed="1" x14ac:dyDescent="0.2">
      <c r="A108" s="27" t="s">
        <v>15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</row>
    <row r="109" spans="1:13" s="5" customFormat="1" hidden="1" outlineLevel="4" x14ac:dyDescent="0.2">
      <c r="A109" s="4" t="s">
        <v>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  <row r="110" spans="1:13" s="5" customFormat="1" outlineLevel="3" collapsed="1" x14ac:dyDescent="0.2">
      <c r="A110" s="27" t="s">
        <v>16</v>
      </c>
      <c r="B110" s="17">
        <v>4.1170391799999996E-3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</row>
    <row r="111" spans="1:13" s="5" customFormat="1" hidden="1" outlineLevel="4" x14ac:dyDescent="0.2">
      <c r="A111" s="4" t="s">
        <v>0</v>
      </c>
      <c r="B111" s="17">
        <v>4.1170391799999996E-3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1:13" s="5" customFormat="1" outlineLevel="3" collapsed="1" x14ac:dyDescent="0.2">
      <c r="A112" s="27" t="s">
        <v>17</v>
      </c>
      <c r="B112" s="17">
        <v>11.8180883656</v>
      </c>
      <c r="C112" s="17">
        <v>10.45245132</v>
      </c>
      <c r="D112" s="17">
        <v>9.5814137519999996</v>
      </c>
      <c r="E112" s="17">
        <v>8.7103761839999994</v>
      </c>
      <c r="F112" s="17">
        <v>7.839338616</v>
      </c>
      <c r="G112" s="17">
        <v>6.9683010479999998</v>
      </c>
      <c r="H112" s="17">
        <v>6.0972634799999996</v>
      </c>
      <c r="I112" s="17">
        <v>5.2262259120000003</v>
      </c>
      <c r="J112" s="17">
        <v>4.3551883440000001</v>
      </c>
      <c r="K112" s="17">
        <v>3.4841507759999999</v>
      </c>
      <c r="L112" s="17">
        <v>2.6131132080000001</v>
      </c>
      <c r="M112" s="17">
        <v>1.7420756399999999</v>
      </c>
    </row>
    <row r="113" spans="1:13" s="5" customFormat="1" hidden="1" outlineLevel="4" x14ac:dyDescent="0.2">
      <c r="A113" s="18" t="s">
        <v>0</v>
      </c>
      <c r="B113" s="17">
        <v>11.8180883656</v>
      </c>
      <c r="C113" s="17">
        <v>10.45245132</v>
      </c>
      <c r="D113" s="17">
        <v>9.5814137519999996</v>
      </c>
      <c r="E113" s="17">
        <v>8.7103761839999994</v>
      </c>
      <c r="F113" s="17">
        <v>7.839338616</v>
      </c>
      <c r="G113" s="17">
        <v>6.9683010479999998</v>
      </c>
      <c r="H113" s="17">
        <v>6.0972634799999996</v>
      </c>
      <c r="I113" s="17">
        <v>5.2262259120000003</v>
      </c>
      <c r="J113" s="17">
        <v>4.3551883440000001</v>
      </c>
      <c r="K113" s="17">
        <v>3.4841507759999999</v>
      </c>
      <c r="L113" s="17">
        <v>2.6131132080000001</v>
      </c>
      <c r="M113" s="17">
        <v>1.7420756399999999</v>
      </c>
    </row>
    <row r="114" spans="1:13" s="5" customFormat="1" hidden="1" outlineLevel="4" x14ac:dyDescent="0.2">
      <c r="A114" s="18" t="s">
        <v>2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</row>
    <row r="115" spans="1:13" s="5" customFormat="1" outlineLevel="2" x14ac:dyDescent="0.2">
      <c r="A115" s="26" t="s">
        <v>18</v>
      </c>
      <c r="B115" s="16">
        <v>19.069996522979999</v>
      </c>
      <c r="C115" s="16">
        <v>12.097744</v>
      </c>
      <c r="D115" s="16">
        <v>12.097744</v>
      </c>
      <c r="E115" s="16">
        <v>12.097744</v>
      </c>
      <c r="F115" s="16">
        <v>12.097744</v>
      </c>
      <c r="G115" s="16">
        <v>12.097744</v>
      </c>
      <c r="H115" s="16">
        <v>12.097744</v>
      </c>
      <c r="I115" s="16">
        <v>12.097744</v>
      </c>
      <c r="J115" s="16">
        <v>12.097744</v>
      </c>
      <c r="K115" s="16">
        <v>12.097744</v>
      </c>
      <c r="L115" s="16">
        <v>12.097744</v>
      </c>
      <c r="M115" s="16">
        <v>12.097744</v>
      </c>
    </row>
    <row r="116" spans="1:13" s="5" customFormat="1" outlineLevel="3" collapsed="1" x14ac:dyDescent="0.2">
      <c r="A116" s="27" t="s">
        <v>16</v>
      </c>
      <c r="B116" s="17">
        <v>0.13225252298000001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</row>
    <row r="117" spans="1:13" s="5" customFormat="1" hidden="1" outlineLevel="4" x14ac:dyDescent="0.2">
      <c r="A117" s="29" t="s">
        <v>0</v>
      </c>
      <c r="B117" s="17">
        <v>0.13225252298000001</v>
      </c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</row>
    <row r="118" spans="1:13" s="5" customFormat="1" outlineLevel="3" collapsed="1" x14ac:dyDescent="0.2">
      <c r="A118" s="27" t="s">
        <v>17</v>
      </c>
      <c r="B118" s="17">
        <v>18.937743999999999</v>
      </c>
      <c r="C118" s="17">
        <v>12.097744</v>
      </c>
      <c r="D118" s="17">
        <v>12.097744</v>
      </c>
      <c r="E118" s="17">
        <v>12.097744</v>
      </c>
      <c r="F118" s="17">
        <v>12.097744</v>
      </c>
      <c r="G118" s="17">
        <v>12.097744</v>
      </c>
      <c r="H118" s="17">
        <v>12.097744</v>
      </c>
      <c r="I118" s="17">
        <v>12.097744</v>
      </c>
      <c r="J118" s="17">
        <v>12.097744</v>
      </c>
      <c r="K118" s="17">
        <v>12.097744</v>
      </c>
      <c r="L118" s="17">
        <v>12.097744</v>
      </c>
      <c r="M118" s="17">
        <v>12.097744</v>
      </c>
    </row>
    <row r="119" spans="1:13" s="5" customFormat="1" hidden="1" outlineLevel="4" x14ac:dyDescent="0.2">
      <c r="A119" s="18" t="s">
        <v>0</v>
      </c>
      <c r="B119" s="17">
        <v>18.937743999999999</v>
      </c>
      <c r="C119" s="17">
        <v>12.097744</v>
      </c>
      <c r="D119" s="17">
        <v>12.097744</v>
      </c>
      <c r="E119" s="17">
        <v>12.097744</v>
      </c>
      <c r="F119" s="17">
        <v>12.097744</v>
      </c>
      <c r="G119" s="17">
        <v>12.097744</v>
      </c>
      <c r="H119" s="17">
        <v>12.097744</v>
      </c>
      <c r="I119" s="17">
        <v>12.097744</v>
      </c>
      <c r="J119" s="17">
        <v>12.097744</v>
      </c>
      <c r="K119" s="17">
        <v>12.097744</v>
      </c>
      <c r="L119" s="17">
        <v>12.097744</v>
      </c>
      <c r="M119" s="17">
        <v>12.097744</v>
      </c>
    </row>
    <row r="120" spans="1:13" s="5" customFormat="1" hidden="1" outlineLevel="4" x14ac:dyDescent="0.2">
      <c r="A120" s="18" t="s">
        <v>2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1:13" s="5" customFormat="1" outlineLevel="1" x14ac:dyDescent="0.2">
      <c r="A121" s="31" t="s">
        <v>19</v>
      </c>
      <c r="B121" s="31">
        <v>49.561355411839997</v>
      </c>
      <c r="C121" s="31">
        <v>10.932549740879999</v>
      </c>
      <c r="D121" s="31">
        <v>8.0340730877700004</v>
      </c>
      <c r="E121" s="31">
        <v>7.4546827714299999</v>
      </c>
      <c r="F121" s="31">
        <v>5.8711475657200003</v>
      </c>
      <c r="G121" s="31">
        <v>5.3303354682599995</v>
      </c>
      <c r="H121" s="31">
        <v>3.4059477575999999</v>
      </c>
      <c r="I121" s="31">
        <v>2.6471780971600003</v>
      </c>
      <c r="J121" s="31">
        <v>2.3050098548300002</v>
      </c>
      <c r="K121" s="31">
        <v>2.27855846909</v>
      </c>
      <c r="L121" s="31">
        <v>2.2600754288300005</v>
      </c>
      <c r="M121" s="31">
        <v>1.65220203048</v>
      </c>
    </row>
    <row r="122" spans="1:13" s="5" customFormat="1" outlineLevel="2" x14ac:dyDescent="0.2">
      <c r="A122" s="26" t="s">
        <v>14</v>
      </c>
      <c r="B122" s="16">
        <v>2.53467233714</v>
      </c>
      <c r="C122" s="16">
        <v>2.1612699483599997</v>
      </c>
      <c r="D122" s="16">
        <v>1.91661706438</v>
      </c>
      <c r="E122" s="16">
        <v>1.8869208105200002</v>
      </c>
      <c r="F122" s="16">
        <v>1.8258060576800001</v>
      </c>
      <c r="G122" s="16">
        <v>1.80423396044</v>
      </c>
      <c r="H122" s="16">
        <v>0.13304625538000001</v>
      </c>
      <c r="I122" s="16">
        <v>0.12477729005</v>
      </c>
      <c r="J122" s="16">
        <v>0.11633151239</v>
      </c>
      <c r="K122" s="16">
        <v>0.10882749185</v>
      </c>
      <c r="L122" s="16">
        <v>0.10171288081</v>
      </c>
      <c r="M122" s="16">
        <v>9.4335113560000003E-2</v>
      </c>
    </row>
    <row r="123" spans="1:13" s="5" customFormat="1" outlineLevel="3" collapsed="1" x14ac:dyDescent="0.2">
      <c r="A123" s="28" t="s">
        <v>15</v>
      </c>
      <c r="B123" s="17">
        <v>7.7683500099999997E-2</v>
      </c>
      <c r="C123" s="17">
        <v>8.235000009E-2</v>
      </c>
      <c r="D123" s="17">
        <v>8.235000009E-2</v>
      </c>
      <c r="E123" s="17">
        <v>8.235000009E-2</v>
      </c>
      <c r="F123" s="17">
        <v>8.235000009E-2</v>
      </c>
      <c r="G123" s="17">
        <v>8.235000009E-2</v>
      </c>
      <c r="H123" s="17">
        <v>8.2050000090000005E-2</v>
      </c>
      <c r="I123" s="17">
        <v>8.2050000090000005E-2</v>
      </c>
      <c r="J123" s="17">
        <v>8.2050000090000005E-2</v>
      </c>
      <c r="K123" s="17">
        <v>8.2050000090000005E-2</v>
      </c>
      <c r="L123" s="17">
        <v>8.2050000090000005E-2</v>
      </c>
      <c r="M123" s="17">
        <v>8.2050000090000005E-2</v>
      </c>
    </row>
    <row r="124" spans="1:13" s="5" customFormat="1" hidden="1" outlineLevel="4" x14ac:dyDescent="0.2">
      <c r="A124" s="18" t="s">
        <v>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</row>
    <row r="125" spans="1:13" s="5" customFormat="1" hidden="1" outlineLevel="4" x14ac:dyDescent="0.2">
      <c r="A125" s="18" t="s">
        <v>3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</row>
    <row r="126" spans="1:13" s="5" customFormat="1" hidden="1" outlineLevel="4" x14ac:dyDescent="0.2">
      <c r="A126" s="18" t="s">
        <v>0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</row>
    <row r="127" spans="1:13" s="5" customFormat="1" hidden="1" outlineLevel="4" x14ac:dyDescent="0.2">
      <c r="A127" s="18" t="s">
        <v>2</v>
      </c>
      <c r="B127" s="17">
        <v>7.7683500099999997E-2</v>
      </c>
      <c r="C127" s="17">
        <v>8.235000009E-2</v>
      </c>
      <c r="D127" s="17">
        <v>8.235000009E-2</v>
      </c>
      <c r="E127" s="17">
        <v>8.235000009E-2</v>
      </c>
      <c r="F127" s="17">
        <v>8.235000009E-2</v>
      </c>
      <c r="G127" s="17">
        <v>8.235000009E-2</v>
      </c>
      <c r="H127" s="17">
        <v>8.2050000090000005E-2</v>
      </c>
      <c r="I127" s="17">
        <v>8.2050000090000005E-2</v>
      </c>
      <c r="J127" s="17">
        <v>8.2050000090000005E-2</v>
      </c>
      <c r="K127" s="17">
        <v>8.2050000090000005E-2</v>
      </c>
      <c r="L127" s="17">
        <v>8.2050000090000005E-2</v>
      </c>
      <c r="M127" s="17">
        <v>8.2050000090000005E-2</v>
      </c>
    </row>
    <row r="128" spans="1:13" s="5" customFormat="1" outlineLevel="3" collapsed="1" x14ac:dyDescent="0.2">
      <c r="A128" s="28" t="s">
        <v>20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</row>
    <row r="129" spans="1:13" s="5" customFormat="1" hidden="1" outlineLevel="4" x14ac:dyDescent="0.2">
      <c r="A129" s="18" t="s">
        <v>1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</row>
    <row r="130" spans="1:13" s="5" customFormat="1" hidden="1" outlineLevel="4" x14ac:dyDescent="0.2">
      <c r="A130" s="18" t="s">
        <v>2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</row>
    <row r="131" spans="1:13" s="5" customFormat="1" outlineLevel="3" collapsed="1" x14ac:dyDescent="0.2">
      <c r="A131" s="28" t="s">
        <v>21</v>
      </c>
      <c r="B131" s="17">
        <v>1.5014634089999999E-2</v>
      </c>
      <c r="C131" s="17">
        <v>1.350925748E-2</v>
      </c>
      <c r="D131" s="17">
        <v>1.2629088E-2</v>
      </c>
      <c r="E131" s="17">
        <v>1.1763047300000001E-2</v>
      </c>
      <c r="F131" s="17">
        <v>1.0897007110000001E-2</v>
      </c>
      <c r="G131" s="17">
        <v>1.004162322E-2</v>
      </c>
      <c r="H131" s="17">
        <v>9.1649248499999988E-3</v>
      </c>
      <c r="I131" s="17">
        <v>8.2988837200000005E-3</v>
      </c>
      <c r="J131" s="17">
        <v>7.4328433200000002E-3</v>
      </c>
      <c r="K131" s="17">
        <v>6.57399174E-3</v>
      </c>
      <c r="L131" s="17">
        <v>5.7007606999999998E-3</v>
      </c>
      <c r="M131" s="17">
        <v>4.5137334699999997E-3</v>
      </c>
    </row>
    <row r="132" spans="1:13" s="5" customFormat="1" hidden="1" outlineLevel="4" x14ac:dyDescent="0.2">
      <c r="A132" s="18" t="s">
        <v>1</v>
      </c>
      <c r="B132" s="17">
        <v>1.1517511269999999E-2</v>
      </c>
      <c r="C132" s="17">
        <v>1.14580512E-2</v>
      </c>
      <c r="D132" s="17">
        <v>1.068982416E-2</v>
      </c>
      <c r="E132" s="17">
        <v>9.9300488400000005E-3</v>
      </c>
      <c r="F132" s="17">
        <v>9.1702731600000007E-3</v>
      </c>
      <c r="G132" s="17">
        <v>8.4166419600000004E-3</v>
      </c>
      <c r="H132" s="17">
        <v>7.6507210799999998E-3</v>
      </c>
      <c r="I132" s="17">
        <v>6.8909450399999997E-3</v>
      </c>
      <c r="J132" s="17">
        <v>6.1311697200000003E-3</v>
      </c>
      <c r="K132" s="17">
        <v>5.3752352399999998E-3</v>
      </c>
      <c r="L132" s="17">
        <v>4.6116172799999999E-3</v>
      </c>
      <c r="M132" s="17">
        <v>3.5308551300000002E-3</v>
      </c>
    </row>
    <row r="133" spans="1:13" s="5" customFormat="1" hidden="1" outlineLevel="4" x14ac:dyDescent="0.2">
      <c r="A133" s="18" t="s">
        <v>3</v>
      </c>
      <c r="B133" s="17">
        <v>3.4971228199999998E-3</v>
      </c>
      <c r="C133" s="17">
        <v>2.05120628E-3</v>
      </c>
      <c r="D133" s="17">
        <v>1.93926384E-3</v>
      </c>
      <c r="E133" s="17">
        <v>1.8329984600000001E-3</v>
      </c>
      <c r="F133" s="17">
        <v>1.7267339499999999E-3</v>
      </c>
      <c r="G133" s="17">
        <v>1.62498126E-3</v>
      </c>
      <c r="H133" s="17">
        <v>1.5142037699999999E-3</v>
      </c>
      <c r="I133" s="17">
        <v>1.40793868E-3</v>
      </c>
      <c r="J133" s="17">
        <v>1.3016735999999999E-3</v>
      </c>
      <c r="K133" s="17">
        <v>1.1987565E-3</v>
      </c>
      <c r="L133" s="17">
        <v>1.0891434199999999E-3</v>
      </c>
      <c r="M133" s="17">
        <v>9.8287833999999991E-4</v>
      </c>
    </row>
    <row r="134" spans="1:13" s="5" customFormat="1" outlineLevel="3" collapsed="1" x14ac:dyDescent="0.2">
      <c r="A134" s="28" t="s">
        <v>22</v>
      </c>
      <c r="B134" s="17">
        <v>2.44197420295</v>
      </c>
      <c r="C134" s="17">
        <v>2.0654106907899998</v>
      </c>
      <c r="D134" s="17">
        <v>1.8216379762899999</v>
      </c>
      <c r="E134" s="17">
        <v>1.7928077631300001</v>
      </c>
      <c r="F134" s="17">
        <v>1.7325590504800001</v>
      </c>
      <c r="G134" s="17">
        <v>1.71184233713</v>
      </c>
      <c r="H134" s="17">
        <v>4.1831330440000002E-2</v>
      </c>
      <c r="I134" s="17">
        <v>3.4428406240000001E-2</v>
      </c>
      <c r="J134" s="17">
        <v>2.6848668979999997E-2</v>
      </c>
      <c r="K134" s="17">
        <v>2.0203500020000001E-2</v>
      </c>
      <c r="L134" s="17">
        <v>1.396212002E-2</v>
      </c>
      <c r="M134" s="17">
        <v>7.7713799999999996E-3</v>
      </c>
    </row>
    <row r="135" spans="1:13" s="5" customFormat="1" hidden="1" outlineLevel="4" x14ac:dyDescent="0.2">
      <c r="A135" s="18" t="s">
        <v>1</v>
      </c>
      <c r="B135" s="17">
        <v>0.61852863745999997</v>
      </c>
      <c r="C135" s="17">
        <v>0.24097579472</v>
      </c>
      <c r="D135" s="17">
        <v>3.4131270970000002E-2</v>
      </c>
      <c r="E135" s="17">
        <v>1.2937995359999999E-2</v>
      </c>
      <c r="F135" s="17">
        <v>9.8143887600000007E-3</v>
      </c>
      <c r="G135" s="17">
        <v>6.1311844800000003E-3</v>
      </c>
      <c r="H135" s="17">
        <v>3.0674304E-3</v>
      </c>
      <c r="I135" s="17">
        <v>1.8294462E-3</v>
      </c>
      <c r="J135" s="17">
        <v>4.5661896000000001E-4</v>
      </c>
      <c r="K135" s="17"/>
      <c r="L135" s="17"/>
      <c r="M135" s="17"/>
    </row>
    <row r="136" spans="1:13" s="5" customFormat="1" hidden="1" outlineLevel="4" x14ac:dyDescent="0.2">
      <c r="A136" s="18" t="s">
        <v>2</v>
      </c>
      <c r="B136" s="17">
        <v>0.25958756346</v>
      </c>
      <c r="C136" s="17">
        <v>0.16378068345999999</v>
      </c>
      <c r="D136" s="17">
        <v>0.13256091462</v>
      </c>
      <c r="E136" s="17">
        <v>0.12206976611000001</v>
      </c>
      <c r="F136" s="17">
        <v>6.4944660060000006E-2</v>
      </c>
      <c r="G136" s="17">
        <v>4.505694004E-2</v>
      </c>
      <c r="H136" s="17">
        <v>3.876390004E-2</v>
      </c>
      <c r="I136" s="17">
        <v>3.259896004E-2</v>
      </c>
      <c r="J136" s="17">
        <v>2.6392050019999998E-2</v>
      </c>
      <c r="K136" s="17">
        <v>2.0203500020000001E-2</v>
      </c>
      <c r="L136" s="17">
        <v>1.396212002E-2</v>
      </c>
      <c r="M136" s="17">
        <v>7.7713799999999996E-3</v>
      </c>
    </row>
    <row r="137" spans="1:13" s="5" customFormat="1" hidden="1" outlineLevel="4" x14ac:dyDescent="0.2">
      <c r="A137" s="18" t="s">
        <v>4</v>
      </c>
      <c r="B137" s="17">
        <v>1.5638580020299999</v>
      </c>
      <c r="C137" s="17">
        <v>1.6606542126099999</v>
      </c>
      <c r="D137" s="17">
        <v>1.6549457907</v>
      </c>
      <c r="E137" s="17">
        <v>1.6578000016600001</v>
      </c>
      <c r="F137" s="17">
        <v>1.6578000016600001</v>
      </c>
      <c r="G137" s="17">
        <v>1.6606542126099999</v>
      </c>
      <c r="H137" s="17"/>
      <c r="I137" s="17"/>
      <c r="J137" s="17"/>
      <c r="K137" s="17"/>
      <c r="L137" s="17"/>
      <c r="M137" s="17"/>
    </row>
    <row r="138" spans="1:13" s="5" customFormat="1" outlineLevel="2" x14ac:dyDescent="0.2">
      <c r="A138" s="26" t="s">
        <v>18</v>
      </c>
      <c r="B138" s="30">
        <v>47.026683074699996</v>
      </c>
      <c r="C138" s="30">
        <v>8.7712797925199997</v>
      </c>
      <c r="D138" s="30">
        <v>6.1174560233899999</v>
      </c>
      <c r="E138" s="30">
        <v>5.5677619609099995</v>
      </c>
      <c r="F138" s="30">
        <v>4.0453415080399999</v>
      </c>
      <c r="G138" s="30">
        <v>3.52610150782</v>
      </c>
      <c r="H138" s="30">
        <v>3.2729015022199999</v>
      </c>
      <c r="I138" s="30">
        <v>2.5224008071100004</v>
      </c>
      <c r="J138" s="30">
        <v>2.1886783424400003</v>
      </c>
      <c r="K138" s="30">
        <v>2.16973097724</v>
      </c>
      <c r="L138" s="30">
        <v>2.1583625480200004</v>
      </c>
      <c r="M138" s="30">
        <v>1.5578669169200001</v>
      </c>
    </row>
    <row r="139" spans="1:13" s="5" customFormat="1" outlineLevel="3" collapsed="1" x14ac:dyDescent="0.2">
      <c r="A139" s="28" t="s">
        <v>20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</row>
    <row r="140" spans="1:13" s="5" customFormat="1" hidden="1" outlineLevel="4" x14ac:dyDescent="0.2">
      <c r="A140" s="18" t="s">
        <v>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1:13" s="5" customFormat="1" hidden="1" outlineLevel="4" x14ac:dyDescent="0.2">
      <c r="A141" s="18" t="s">
        <v>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1:13" s="5" customFormat="1" outlineLevel="3" collapsed="1" x14ac:dyDescent="0.2">
      <c r="A142" s="28" t="s">
        <v>21</v>
      </c>
      <c r="B142" s="17">
        <v>2.1183224734600001</v>
      </c>
      <c r="C142" s="17">
        <v>1.3771812530800001</v>
      </c>
      <c r="D142" s="17">
        <v>1.3771812530800001</v>
      </c>
      <c r="E142" s="17">
        <v>1.3771812530800001</v>
      </c>
      <c r="F142" s="17">
        <v>1.3771812530800001</v>
      </c>
      <c r="G142" s="17">
        <v>1.3771812530800001</v>
      </c>
      <c r="H142" s="17">
        <v>1.3771812530800001</v>
      </c>
      <c r="I142" s="17">
        <v>1.3771812530800001</v>
      </c>
      <c r="J142" s="17">
        <v>1.3771812538000001</v>
      </c>
      <c r="K142" s="17">
        <v>1.3771812538000001</v>
      </c>
      <c r="L142" s="17">
        <v>1.3771812538000001</v>
      </c>
      <c r="M142" s="17">
        <v>1.35097036512</v>
      </c>
    </row>
    <row r="143" spans="1:13" s="5" customFormat="1" hidden="1" outlineLevel="4" x14ac:dyDescent="0.2">
      <c r="A143" s="18" t="s">
        <v>1</v>
      </c>
      <c r="B143" s="17">
        <v>0.29670726660000002</v>
      </c>
      <c r="C143" s="17">
        <v>0.3145306712</v>
      </c>
      <c r="D143" s="17">
        <v>0.3145306712</v>
      </c>
      <c r="E143" s="17">
        <v>0.3145306712</v>
      </c>
      <c r="F143" s="17">
        <v>0.3145306712</v>
      </c>
      <c r="G143" s="17">
        <v>0.3145306712</v>
      </c>
      <c r="H143" s="17">
        <v>0.3145306712</v>
      </c>
      <c r="I143" s="17">
        <v>0.3145306712</v>
      </c>
      <c r="J143" s="17">
        <v>0.31453067192</v>
      </c>
      <c r="K143" s="17">
        <v>0.31453067192</v>
      </c>
      <c r="L143" s="17">
        <v>0.31453067192</v>
      </c>
      <c r="M143" s="17">
        <v>0.28831978324000002</v>
      </c>
    </row>
    <row r="144" spans="1:13" s="5" customFormat="1" hidden="1" outlineLevel="4" x14ac:dyDescent="0.2">
      <c r="A144" s="18" t="s">
        <v>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</row>
    <row r="145" spans="1:13" s="5" customFormat="1" hidden="1" outlineLevel="4" x14ac:dyDescent="0.2">
      <c r="A145" s="18" t="s">
        <v>3</v>
      </c>
      <c r="B145" s="17">
        <v>1.82161520686</v>
      </c>
      <c r="C145" s="17">
        <v>1.0626505818800001</v>
      </c>
      <c r="D145" s="17">
        <v>1.0626505818800001</v>
      </c>
      <c r="E145" s="17">
        <v>1.0626505818800001</v>
      </c>
      <c r="F145" s="17">
        <v>1.0626505818800001</v>
      </c>
      <c r="G145" s="17">
        <v>1.0626505818800001</v>
      </c>
      <c r="H145" s="17">
        <v>1.0626505818800001</v>
      </c>
      <c r="I145" s="17">
        <v>1.0626505818800001</v>
      </c>
      <c r="J145" s="17">
        <v>1.0626505818800001</v>
      </c>
      <c r="K145" s="17">
        <v>1.0626505818800001</v>
      </c>
      <c r="L145" s="17">
        <v>1.0626505818800001</v>
      </c>
      <c r="M145" s="17">
        <v>1.0626505818800001</v>
      </c>
    </row>
    <row r="146" spans="1:13" s="5" customFormat="1" outlineLevel="3" collapsed="1" x14ac:dyDescent="0.2">
      <c r="A146" s="28" t="s">
        <v>22</v>
      </c>
      <c r="B146" s="17">
        <v>44.908360601239998</v>
      </c>
      <c r="C146" s="17">
        <v>7.3940985394399998</v>
      </c>
      <c r="D146" s="17">
        <v>4.7402747703100001</v>
      </c>
      <c r="E146" s="17">
        <v>4.1905807078299997</v>
      </c>
      <c r="F146" s="17">
        <v>2.6681602549600001</v>
      </c>
      <c r="G146" s="17">
        <v>2.1489202547400001</v>
      </c>
      <c r="H146" s="17">
        <v>1.89572024914</v>
      </c>
      <c r="I146" s="17">
        <v>1.1452195540300001</v>
      </c>
      <c r="J146" s="17">
        <v>0.81149708864000003</v>
      </c>
      <c r="K146" s="17">
        <v>0.79254972343999996</v>
      </c>
      <c r="L146" s="17">
        <v>0.78118129422000004</v>
      </c>
      <c r="M146" s="17">
        <v>0.20689655179999999</v>
      </c>
    </row>
    <row r="147" spans="1:13" s="5" customFormat="1" hidden="1" outlineLevel="4" x14ac:dyDescent="0.2">
      <c r="A147" s="4" t="s">
        <v>1</v>
      </c>
      <c r="B147" s="9">
        <v>41.931032137659997</v>
      </c>
      <c r="C147" s="9">
        <v>4.2379199570799999</v>
      </c>
      <c r="D147" s="9">
        <v>1.7870179881599999</v>
      </c>
      <c r="E147" s="9">
        <v>1.7870179885199999</v>
      </c>
      <c r="F147" s="9">
        <v>1.67097798816</v>
      </c>
      <c r="G147" s="9">
        <v>1.63173798812</v>
      </c>
      <c r="H147" s="9">
        <v>1.3785379822199999</v>
      </c>
      <c r="I147" s="9">
        <v>0.62803728710999995</v>
      </c>
      <c r="J147" s="9">
        <v>0.60460053684000004</v>
      </c>
      <c r="K147" s="9">
        <v>0.58565317163999997</v>
      </c>
      <c r="L147" s="9">
        <v>0.57428474242000005</v>
      </c>
      <c r="M147" s="9"/>
    </row>
    <row r="148" spans="1:13" s="5" customFormat="1" hidden="1" outlineLevel="4" x14ac:dyDescent="0.2">
      <c r="A148" s="4" t="s">
        <v>2</v>
      </c>
      <c r="B148" s="9">
        <v>2.9773284635800001</v>
      </c>
      <c r="C148" s="9">
        <v>3.1561785823599999</v>
      </c>
      <c r="D148" s="9">
        <v>2.95325678215</v>
      </c>
      <c r="E148" s="9">
        <v>2.40356271931</v>
      </c>
      <c r="F148" s="9">
        <v>0.99718226679999999</v>
      </c>
      <c r="G148" s="9">
        <v>0.51718226662</v>
      </c>
      <c r="H148" s="9">
        <v>0.51718226692000002</v>
      </c>
      <c r="I148" s="9">
        <v>0.51718226692000002</v>
      </c>
      <c r="J148" s="9">
        <v>0.20689655179999999</v>
      </c>
      <c r="K148" s="9">
        <v>0.20689655179999999</v>
      </c>
      <c r="L148" s="9">
        <v>0.20689655179999999</v>
      </c>
      <c r="M148" s="9">
        <v>0.20689655179999999</v>
      </c>
    </row>
    <row r="149" spans="1:13" s="5" customFormat="1" hidden="1" outlineLevel="4" x14ac:dyDescent="0.2">
      <c r="A149" s="4" t="s">
        <v>4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</sheetData>
  <mergeCells count="3">
    <mergeCell ref="A54:G54"/>
    <mergeCell ref="A1:K1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2021 - 2046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Алла Данильчук</cp:lastModifiedBy>
  <dcterms:created xsi:type="dcterms:W3CDTF">2021-05-05T14:42:02Z</dcterms:created>
  <dcterms:modified xsi:type="dcterms:W3CDTF">2021-05-06T07:51:20Z</dcterms:modified>
</cp:coreProperties>
</file>