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2020\лютий\"/>
    </mc:Choice>
  </mc:AlternateContent>
  <bookViews>
    <workbookView xWindow="0" yWindow="0" windowWidth="28776" windowHeight="13236"/>
  </bookViews>
  <sheets>
    <sheet name="2020-204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9" i="1" l="1"/>
  <c r="J99" i="1"/>
  <c r="I99" i="1"/>
  <c r="H99" i="1"/>
  <c r="G99" i="1"/>
  <c r="F99" i="1"/>
  <c r="E99" i="1"/>
  <c r="D99" i="1"/>
  <c r="C99" i="1"/>
  <c r="B99" i="1"/>
  <c r="K95" i="1"/>
  <c r="J95" i="1"/>
  <c r="I95" i="1"/>
  <c r="H95" i="1"/>
  <c r="G95" i="1"/>
  <c r="F95" i="1"/>
  <c r="E95" i="1"/>
  <c r="D95" i="1"/>
  <c r="C95" i="1"/>
  <c r="B95" i="1"/>
  <c r="K92" i="1"/>
  <c r="J92" i="1"/>
  <c r="I92" i="1"/>
  <c r="H92" i="1"/>
  <c r="G92" i="1"/>
  <c r="F92" i="1"/>
  <c r="E92" i="1"/>
  <c r="D92" i="1"/>
  <c r="C92" i="1"/>
  <c r="B92" i="1"/>
  <c r="K87" i="1"/>
  <c r="J87" i="1"/>
  <c r="I87" i="1"/>
  <c r="H87" i="1"/>
  <c r="G87" i="1"/>
  <c r="F87" i="1"/>
  <c r="E87" i="1"/>
  <c r="D87" i="1"/>
  <c r="C87" i="1"/>
  <c r="B87" i="1"/>
  <c r="K83" i="1"/>
  <c r="J83" i="1"/>
  <c r="I83" i="1"/>
  <c r="H83" i="1"/>
  <c r="G83" i="1"/>
  <c r="F83" i="1"/>
  <c r="E83" i="1"/>
  <c r="D83" i="1"/>
  <c r="C83" i="1"/>
  <c r="B83" i="1"/>
  <c r="K80" i="1"/>
  <c r="J80" i="1"/>
  <c r="I80" i="1"/>
  <c r="H80" i="1"/>
  <c r="G80" i="1"/>
  <c r="F80" i="1"/>
  <c r="E80" i="1"/>
  <c r="D80" i="1"/>
  <c r="C80" i="1"/>
  <c r="B80" i="1"/>
  <c r="K75" i="1"/>
  <c r="J75" i="1"/>
  <c r="I75" i="1"/>
  <c r="H75" i="1"/>
  <c r="G75" i="1"/>
  <c r="F75" i="1"/>
  <c r="E75" i="1"/>
  <c r="D75" i="1"/>
  <c r="C75" i="1"/>
  <c r="B75" i="1"/>
  <c r="K71" i="1"/>
  <c r="J71" i="1"/>
  <c r="I71" i="1"/>
  <c r="H71" i="1"/>
  <c r="G71" i="1"/>
  <c r="F71" i="1"/>
  <c r="E71" i="1"/>
  <c r="D71" i="1"/>
  <c r="C71" i="1"/>
  <c r="B71" i="1"/>
  <c r="K69" i="1"/>
  <c r="J69" i="1"/>
  <c r="I69" i="1"/>
  <c r="I68" i="1" s="1"/>
  <c r="H69" i="1"/>
  <c r="G69" i="1"/>
  <c r="F69" i="1"/>
  <c r="E69" i="1"/>
  <c r="E68" i="1" s="1"/>
  <c r="D69" i="1"/>
  <c r="C69" i="1"/>
  <c r="B69" i="1"/>
  <c r="K68" i="1"/>
  <c r="K66" i="1"/>
  <c r="J66" i="1"/>
  <c r="I66" i="1"/>
  <c r="H66" i="1"/>
  <c r="G66" i="1"/>
  <c r="F66" i="1"/>
  <c r="E66" i="1"/>
  <c r="D66" i="1"/>
  <c r="C66" i="1"/>
  <c r="B66" i="1"/>
  <c r="K64" i="1"/>
  <c r="J64" i="1"/>
  <c r="I64" i="1"/>
  <c r="H64" i="1"/>
  <c r="G64" i="1"/>
  <c r="F64" i="1"/>
  <c r="E64" i="1"/>
  <c r="D64" i="1"/>
  <c r="C64" i="1"/>
  <c r="B64" i="1"/>
  <c r="K62" i="1"/>
  <c r="K61" i="1" s="1"/>
  <c r="J62" i="1"/>
  <c r="I62" i="1"/>
  <c r="H62" i="1"/>
  <c r="G62" i="1"/>
  <c r="G61" i="1" s="1"/>
  <c r="F62" i="1"/>
  <c r="E62" i="1"/>
  <c r="D62" i="1"/>
  <c r="C62" i="1"/>
  <c r="C61" i="1" s="1"/>
  <c r="B62" i="1"/>
  <c r="H74" i="1" l="1"/>
  <c r="J61" i="1"/>
  <c r="C68" i="1"/>
  <c r="C60" i="1" s="1"/>
  <c r="G68" i="1"/>
  <c r="B68" i="1"/>
  <c r="J68" i="1"/>
  <c r="J60" i="1" s="1"/>
  <c r="F68" i="1"/>
  <c r="D61" i="1"/>
  <c r="H61" i="1"/>
  <c r="K60" i="1"/>
  <c r="D68" i="1"/>
  <c r="H68" i="1"/>
  <c r="C74" i="1"/>
  <c r="G74" i="1"/>
  <c r="D74" i="1"/>
  <c r="G60" i="1"/>
  <c r="E74" i="1"/>
  <c r="I74" i="1"/>
  <c r="I91" i="1"/>
  <c r="B61" i="1"/>
  <c r="F61" i="1"/>
  <c r="B74" i="1"/>
  <c r="F74" i="1"/>
  <c r="J74" i="1"/>
  <c r="K74" i="1"/>
  <c r="G91" i="1"/>
  <c r="F91" i="1"/>
  <c r="J91" i="1"/>
  <c r="B91" i="1"/>
  <c r="C91" i="1"/>
  <c r="K91" i="1"/>
  <c r="E91" i="1"/>
  <c r="E61" i="1"/>
  <c r="E60" i="1" s="1"/>
  <c r="I61" i="1"/>
  <c r="I60" i="1" s="1"/>
  <c r="D91" i="1"/>
  <c r="H91" i="1"/>
  <c r="B8" i="1"/>
  <c r="C8" i="1"/>
  <c r="D8" i="1"/>
  <c r="E8" i="1"/>
  <c r="F8" i="1"/>
  <c r="G8" i="1"/>
  <c r="H8" i="1"/>
  <c r="I8" i="1"/>
  <c r="J8" i="1"/>
  <c r="K8" i="1"/>
  <c r="B10" i="1"/>
  <c r="C10" i="1"/>
  <c r="D10" i="1"/>
  <c r="E10" i="1"/>
  <c r="F10" i="1"/>
  <c r="G10" i="1"/>
  <c r="H10" i="1"/>
  <c r="I10" i="1"/>
  <c r="J10" i="1"/>
  <c r="K10" i="1"/>
  <c r="B12" i="1"/>
  <c r="C12" i="1"/>
  <c r="D12" i="1"/>
  <c r="E12" i="1"/>
  <c r="F12" i="1"/>
  <c r="G12" i="1"/>
  <c r="H12" i="1"/>
  <c r="I12" i="1"/>
  <c r="J12" i="1"/>
  <c r="K12" i="1"/>
  <c r="B17" i="1"/>
  <c r="C17" i="1"/>
  <c r="D17" i="1"/>
  <c r="E17" i="1"/>
  <c r="F17" i="1"/>
  <c r="G17" i="1"/>
  <c r="H17" i="1"/>
  <c r="I17" i="1"/>
  <c r="J17" i="1"/>
  <c r="K17" i="1"/>
  <c r="B19" i="1"/>
  <c r="C19" i="1"/>
  <c r="D19" i="1"/>
  <c r="E19" i="1"/>
  <c r="E16" i="1" s="1"/>
  <c r="F19" i="1"/>
  <c r="G19" i="1"/>
  <c r="H19" i="1"/>
  <c r="I19" i="1"/>
  <c r="I16" i="1" s="1"/>
  <c r="J19" i="1"/>
  <c r="K19" i="1"/>
  <c r="B25" i="1"/>
  <c r="C25" i="1"/>
  <c r="D25" i="1"/>
  <c r="E25" i="1"/>
  <c r="F25" i="1"/>
  <c r="G25" i="1"/>
  <c r="H25" i="1"/>
  <c r="I25" i="1"/>
  <c r="J25" i="1"/>
  <c r="K25" i="1"/>
  <c r="B30" i="1"/>
  <c r="C30" i="1"/>
  <c r="D30" i="1"/>
  <c r="E30" i="1"/>
  <c r="F30" i="1"/>
  <c r="G30" i="1"/>
  <c r="H30" i="1"/>
  <c r="I30" i="1"/>
  <c r="J30" i="1"/>
  <c r="K30" i="1"/>
  <c r="B33" i="1"/>
  <c r="C33" i="1"/>
  <c r="D33" i="1"/>
  <c r="E33" i="1"/>
  <c r="F33" i="1"/>
  <c r="G33" i="1"/>
  <c r="H33" i="1"/>
  <c r="I33" i="1"/>
  <c r="J33" i="1"/>
  <c r="K33" i="1"/>
  <c r="B38" i="1"/>
  <c r="C38" i="1"/>
  <c r="D38" i="1"/>
  <c r="E38" i="1"/>
  <c r="F38" i="1"/>
  <c r="G38" i="1"/>
  <c r="H38" i="1"/>
  <c r="I38" i="1"/>
  <c r="J38" i="1"/>
  <c r="K38" i="1"/>
  <c r="B43" i="1"/>
  <c r="C43" i="1"/>
  <c r="D43" i="1"/>
  <c r="E43" i="1"/>
  <c r="F43" i="1"/>
  <c r="G43" i="1"/>
  <c r="H43" i="1"/>
  <c r="I43" i="1"/>
  <c r="J43" i="1"/>
  <c r="K43" i="1"/>
  <c r="B46" i="1"/>
  <c r="C46" i="1"/>
  <c r="D46" i="1"/>
  <c r="E46" i="1"/>
  <c r="F46" i="1"/>
  <c r="G46" i="1"/>
  <c r="H46" i="1"/>
  <c r="I46" i="1"/>
  <c r="J46" i="1"/>
  <c r="K46" i="1"/>
  <c r="B51" i="1"/>
  <c r="C51" i="1"/>
  <c r="D51" i="1"/>
  <c r="E51" i="1"/>
  <c r="F51" i="1"/>
  <c r="G51" i="1"/>
  <c r="H51" i="1"/>
  <c r="I51" i="1"/>
  <c r="J51" i="1"/>
  <c r="K51" i="1"/>
  <c r="H73" i="1" l="1"/>
  <c r="B60" i="1"/>
  <c r="G73" i="1"/>
  <c r="G59" i="1" s="1"/>
  <c r="I73" i="1"/>
  <c r="I59" i="1" s="1"/>
  <c r="D60" i="1"/>
  <c r="F60" i="1"/>
  <c r="E73" i="1"/>
  <c r="E59" i="1" s="1"/>
  <c r="K73" i="1"/>
  <c r="K59" i="1" s="1"/>
  <c r="C73" i="1"/>
  <c r="C59" i="1" s="1"/>
  <c r="D73" i="1"/>
  <c r="B73" i="1"/>
  <c r="J73" i="1"/>
  <c r="J59" i="1" s="1"/>
  <c r="H60" i="1"/>
  <c r="H59" i="1" s="1"/>
  <c r="I24" i="1"/>
  <c r="E24" i="1"/>
  <c r="F73" i="1"/>
  <c r="J42" i="1"/>
  <c r="H16" i="1"/>
  <c r="B42" i="1"/>
  <c r="H24" i="1"/>
  <c r="D24" i="1"/>
  <c r="D23" i="1" s="1"/>
  <c r="D16" i="1"/>
  <c r="I7" i="1"/>
  <c r="I6" i="1" s="1"/>
  <c r="H42" i="1"/>
  <c r="D42" i="1"/>
  <c r="J24" i="1"/>
  <c r="F24" i="1"/>
  <c r="B24" i="1"/>
  <c r="J16" i="1"/>
  <c r="H7" i="1"/>
  <c r="D7" i="1"/>
  <c r="K24" i="1"/>
  <c r="G24" i="1"/>
  <c r="C24" i="1"/>
  <c r="K16" i="1"/>
  <c r="G16" i="1"/>
  <c r="C16" i="1"/>
  <c r="E7" i="1"/>
  <c r="E6" i="1" s="1"/>
  <c r="I42" i="1"/>
  <c r="G42" i="1"/>
  <c r="C42" i="1"/>
  <c r="F16" i="1"/>
  <c r="B16" i="1"/>
  <c r="E42" i="1"/>
  <c r="K42" i="1"/>
  <c r="F42" i="1"/>
  <c r="K7" i="1"/>
  <c r="K6" i="1" s="1"/>
  <c r="G7" i="1"/>
  <c r="C7" i="1"/>
  <c r="C6" i="1" s="1"/>
  <c r="J7" i="1"/>
  <c r="F7" i="1"/>
  <c r="B7" i="1"/>
  <c r="H6" i="1" l="1"/>
  <c r="H5" i="1" s="1"/>
  <c r="E23" i="1"/>
  <c r="I23" i="1"/>
  <c r="I5" i="1" s="1"/>
  <c r="G6" i="1"/>
  <c r="B59" i="1"/>
  <c r="D59" i="1"/>
  <c r="F59" i="1"/>
  <c r="H23" i="1"/>
  <c r="J23" i="1"/>
  <c r="J6" i="1"/>
  <c r="B6" i="1"/>
  <c r="B23" i="1"/>
  <c r="G23" i="1"/>
  <c r="D6" i="1"/>
  <c r="D5" i="1" s="1"/>
  <c r="E5" i="1"/>
  <c r="K23" i="1"/>
  <c r="K5" i="1" s="1"/>
  <c r="F6" i="1"/>
  <c r="F23" i="1"/>
  <c r="C23" i="1"/>
  <c r="C5" i="1" s="1"/>
  <c r="J5" i="1" l="1"/>
  <c r="G5" i="1"/>
  <c r="B5" i="1"/>
  <c r="F5" i="1"/>
</calcChain>
</file>

<file path=xl/sharedStrings.xml><?xml version="1.0" encoding="utf-8"?>
<sst xmlns="http://schemas.openxmlformats.org/spreadsheetml/2006/main" count="195" uniqueCount="30">
  <si>
    <t>UAH</t>
  </si>
  <si>
    <t>EUR</t>
  </si>
  <si>
    <t>USD</t>
  </si>
  <si>
    <t>JPY</t>
  </si>
  <si>
    <t>CAD</t>
  </si>
  <si>
    <t>XDR</t>
  </si>
  <si>
    <t>ІІ.2020</t>
  </si>
  <si>
    <t>ІІІ.2020</t>
  </si>
  <si>
    <t>IV.2020</t>
  </si>
  <si>
    <t>2020</t>
  </si>
  <si>
    <t>І.2020</t>
  </si>
  <si>
    <t>І.2021</t>
  </si>
  <si>
    <t>ІІ.2021</t>
  </si>
  <si>
    <t>ІІІ.2021</t>
  </si>
  <si>
    <t>IV.2021</t>
  </si>
  <si>
    <t>2021</t>
  </si>
  <si>
    <t>bn, UAH</t>
  </si>
  <si>
    <t>TOTAL</t>
  </si>
  <si>
    <t>Domestic debt</t>
  </si>
  <si>
    <t>Debt-service payments</t>
  </si>
  <si>
    <t>Other obligations</t>
  </si>
  <si>
    <t>NBU loans</t>
  </si>
  <si>
    <t>Domestic government  bonds</t>
  </si>
  <si>
    <t>Redemption</t>
  </si>
  <si>
    <t>External Debt</t>
  </si>
  <si>
    <t>Commercial loans</t>
  </si>
  <si>
    <t>Official loans</t>
  </si>
  <si>
    <t>IFI loans</t>
  </si>
  <si>
    <t>* 2020 -including payments already made in 2020</t>
  </si>
  <si>
    <t>Estimated Government Debt Repayment Profile for the years 2020-2045 as of 03.02.2020*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</si>
</sst>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2" tint="-0.499984740745262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/>
    <xf numFmtId="4" fontId="4" fillId="2" borderId="1" xfId="0" applyNumberFormat="1" applyFont="1" applyFill="1" applyBorder="1"/>
    <xf numFmtId="4" fontId="5" fillId="3" borderId="1" xfId="0" applyNumberFormat="1" applyFont="1" applyFill="1" applyBorder="1"/>
    <xf numFmtId="4" fontId="0" fillId="0" borderId="0" xfId="0" applyNumberFormat="1" applyBorder="1"/>
    <xf numFmtId="49" fontId="0" fillId="0" borderId="4" xfId="0" applyNumberFormat="1" applyBorder="1" applyAlignment="1">
      <alignment horizontal="center" vertical="center" wrapText="1"/>
    </xf>
    <xf numFmtId="4" fontId="0" fillId="0" borderId="6" xfId="0" applyNumberFormat="1" applyBorder="1"/>
    <xf numFmtId="49" fontId="0" fillId="0" borderId="5" xfId="0" applyNumberFormat="1" applyBorder="1" applyAlignment="1">
      <alignment horizontal="left" indent="3"/>
    </xf>
    <xf numFmtId="49" fontId="0" fillId="0" borderId="5" xfId="0" applyNumberFormat="1" applyBorder="1" applyAlignment="1">
      <alignment horizontal="left" indent="4"/>
    </xf>
    <xf numFmtId="49" fontId="0" fillId="0" borderId="7" xfId="0" applyNumberFormat="1" applyBorder="1" applyAlignment="1">
      <alignment horizontal="left" indent="4"/>
    </xf>
    <xf numFmtId="4" fontId="0" fillId="0" borderId="8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49" fontId="0" fillId="0" borderId="10" xfId="0" applyNumberFormat="1" applyBorder="1" applyAlignment="1">
      <alignment horizontal="left" indent="4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Border="1"/>
    <xf numFmtId="4" fontId="1" fillId="0" borderId="6" xfId="0" applyNumberFormat="1" applyFont="1" applyBorder="1"/>
    <xf numFmtId="4" fontId="4" fillId="2" borderId="6" xfId="0" applyNumberFormat="1" applyFont="1" applyFill="1" applyBorder="1"/>
    <xf numFmtId="4" fontId="5" fillId="3" borderId="6" xfId="0" applyNumberFormat="1" applyFont="1" applyFill="1" applyBorder="1"/>
    <xf numFmtId="4" fontId="7" fillId="4" borderId="1" xfId="0" applyNumberFormat="1" applyFont="1" applyFill="1" applyBorder="1"/>
    <xf numFmtId="4" fontId="7" fillId="5" borderId="1" xfId="0" applyNumberFormat="1" applyFont="1" applyFill="1" applyBorder="1"/>
    <xf numFmtId="49" fontId="0" fillId="0" borderId="1" xfId="0" applyNumberFormat="1" applyBorder="1" applyAlignment="1">
      <alignment horizontal="left" indent="3"/>
    </xf>
    <xf numFmtId="49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98"/>
  <sheetViews>
    <sheetView tabSelected="1" workbookViewId="0">
      <selection activeCell="N10" sqref="N10"/>
    </sheetView>
  </sheetViews>
  <sheetFormatPr defaultRowHeight="14.4" outlineLevelRow="4" x14ac:dyDescent="0.3"/>
  <cols>
    <col min="1" max="1" width="28.5546875" style="1" bestFit="1" customWidth="1"/>
    <col min="2" max="11" width="8.33203125" style="2" bestFit="1" customWidth="1"/>
  </cols>
  <sheetData>
    <row r="1" spans="1:11" ht="15.6" x14ac:dyDescent="0.3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3" spans="1:11" ht="15" thickBot="1" x14ac:dyDescent="0.35">
      <c r="J3" s="32" t="s">
        <v>16</v>
      </c>
      <c r="K3" s="32"/>
    </row>
    <row r="4" spans="1:11" s="3" customFormat="1" x14ac:dyDescent="0.3">
      <c r="A4" s="12"/>
      <c r="B4" s="6" t="s">
        <v>10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11</v>
      </c>
      <c r="H4" s="6" t="s">
        <v>12</v>
      </c>
      <c r="I4" s="6" t="s">
        <v>13</v>
      </c>
      <c r="J4" s="6" t="s">
        <v>14</v>
      </c>
      <c r="K4" s="7" t="s">
        <v>15</v>
      </c>
    </row>
    <row r="5" spans="1:11" x14ac:dyDescent="0.3">
      <c r="A5" s="24" t="s">
        <v>17</v>
      </c>
      <c r="B5" s="8">
        <f t="shared" ref="B5:K5" si="0">B6+B23</f>
        <v>104.0220292905</v>
      </c>
      <c r="C5" s="8">
        <f t="shared" si="0"/>
        <v>103.80060449226001</v>
      </c>
      <c r="D5" s="8">
        <f t="shared" si="0"/>
        <v>154.87978019489998</v>
      </c>
      <c r="E5" s="8">
        <f t="shared" si="0"/>
        <v>37.422746280520002</v>
      </c>
      <c r="F5" s="8">
        <f t="shared" si="0"/>
        <v>400.12516025817996</v>
      </c>
      <c r="G5" s="8">
        <f t="shared" si="0"/>
        <v>73.691919613750002</v>
      </c>
      <c r="H5" s="8">
        <f t="shared" si="0"/>
        <v>62.258074855149999</v>
      </c>
      <c r="I5" s="8">
        <f t="shared" si="0"/>
        <v>147.26817189074001</v>
      </c>
      <c r="J5" s="8">
        <f t="shared" si="0"/>
        <v>57.476441621950002</v>
      </c>
      <c r="K5" s="25">
        <f t="shared" si="0"/>
        <v>340.69460798159002</v>
      </c>
    </row>
    <row r="6" spans="1:11" outlineLevel="1" x14ac:dyDescent="0.3">
      <c r="A6" s="9" t="s">
        <v>18</v>
      </c>
      <c r="B6" s="9">
        <f t="shared" ref="B6:K6" si="1">B7+B16</f>
        <v>71.303967922639998</v>
      </c>
      <c r="C6" s="9">
        <f t="shared" si="1"/>
        <v>64.214145866950005</v>
      </c>
      <c r="D6" s="9">
        <f t="shared" si="1"/>
        <v>68.282386666839997</v>
      </c>
      <c r="E6" s="9">
        <f t="shared" si="1"/>
        <v>27.598099886950003</v>
      </c>
      <c r="F6" s="9">
        <f t="shared" si="1"/>
        <v>231.39860034338</v>
      </c>
      <c r="G6" s="9">
        <f t="shared" si="1"/>
        <v>42.981974486940004</v>
      </c>
      <c r="H6" s="9">
        <f t="shared" si="1"/>
        <v>48.272461487930002</v>
      </c>
      <c r="I6" s="9">
        <f t="shared" si="1"/>
        <v>42.204061833840001</v>
      </c>
      <c r="J6" s="9">
        <f t="shared" si="1"/>
        <v>39.7060176703</v>
      </c>
      <c r="K6" s="26">
        <f t="shared" si="1"/>
        <v>173.16451547900999</v>
      </c>
    </row>
    <row r="7" spans="1:11" outlineLevel="2" x14ac:dyDescent="0.3">
      <c r="A7" s="10" t="s">
        <v>19</v>
      </c>
      <c r="B7" s="10">
        <f t="shared" ref="B7:K7" si="2">B8+B10+B12</f>
        <v>15.9315531581</v>
      </c>
      <c r="C7" s="10">
        <f t="shared" si="2"/>
        <v>27.027386963960002</v>
      </c>
      <c r="D7" s="10">
        <f t="shared" si="2"/>
        <v>17.092137136489999</v>
      </c>
      <c r="E7" s="10">
        <f t="shared" si="2"/>
        <v>22.113978078010003</v>
      </c>
      <c r="F7" s="10">
        <f t="shared" si="2"/>
        <v>82.165055336559988</v>
      </c>
      <c r="G7" s="10">
        <f t="shared" si="2"/>
        <v>13.826536514440001</v>
      </c>
      <c r="H7" s="10">
        <f t="shared" si="2"/>
        <v>21.965020804250003</v>
      </c>
      <c r="I7" s="10">
        <f t="shared" si="2"/>
        <v>11.817427188289999</v>
      </c>
      <c r="J7" s="10">
        <f t="shared" si="2"/>
        <v>19.822773021130001</v>
      </c>
      <c r="K7" s="27">
        <f t="shared" si="2"/>
        <v>67.431757528109998</v>
      </c>
    </row>
    <row r="8" spans="1:11" outlineLevel="3" collapsed="1" x14ac:dyDescent="0.3">
      <c r="A8" s="14" t="s">
        <v>20</v>
      </c>
      <c r="B8" s="4">
        <f t="shared" ref="B8:K8" si="3">SUM(B9:B9)</f>
        <v>0</v>
      </c>
      <c r="C8" s="4">
        <f t="shared" si="3"/>
        <v>2.2957000000000001E-4</v>
      </c>
      <c r="D8" s="4">
        <f t="shared" si="3"/>
        <v>0</v>
      </c>
      <c r="E8" s="4">
        <f t="shared" si="3"/>
        <v>0</v>
      </c>
      <c r="F8" s="4">
        <f t="shared" si="3"/>
        <v>2.2957000000000001E-4</v>
      </c>
      <c r="G8" s="4">
        <f t="shared" si="3"/>
        <v>0</v>
      </c>
      <c r="H8" s="4">
        <f t="shared" si="3"/>
        <v>0</v>
      </c>
      <c r="I8" s="4">
        <f t="shared" si="3"/>
        <v>2.2957000000000001E-4</v>
      </c>
      <c r="J8" s="4">
        <f t="shared" si="3"/>
        <v>0</v>
      </c>
      <c r="K8" s="13">
        <f t="shared" si="3"/>
        <v>2.2957000000000001E-4</v>
      </c>
    </row>
    <row r="9" spans="1:11" hidden="1" outlineLevel="4" x14ac:dyDescent="0.3">
      <c r="A9" s="15" t="s">
        <v>0</v>
      </c>
      <c r="B9" s="4"/>
      <c r="C9" s="4">
        <v>2.2957000000000001E-4</v>
      </c>
      <c r="D9" s="4"/>
      <c r="E9" s="4"/>
      <c r="F9" s="4">
        <v>2.2957000000000001E-4</v>
      </c>
      <c r="G9" s="4"/>
      <c r="H9" s="4"/>
      <c r="I9" s="4">
        <v>2.2957000000000001E-4</v>
      </c>
      <c r="J9" s="4"/>
      <c r="K9" s="13">
        <v>2.2957000000000001E-4</v>
      </c>
    </row>
    <row r="10" spans="1:11" outlineLevel="3" collapsed="1" x14ac:dyDescent="0.3">
      <c r="A10" s="14" t="s">
        <v>21</v>
      </c>
      <c r="B10" s="4">
        <f t="shared" ref="B10:K10" si="4">SUM(B11:B11)</f>
        <v>2.6305966229999998E-2</v>
      </c>
      <c r="C10" s="4">
        <f t="shared" si="4"/>
        <v>2.5894935500000001E-2</v>
      </c>
      <c r="D10" s="4">
        <f t="shared" si="4"/>
        <v>2.576394769E-2</v>
      </c>
      <c r="E10" s="4">
        <f t="shared" si="4"/>
        <v>2.5348400149999999E-2</v>
      </c>
      <c r="F10" s="4">
        <f t="shared" si="4"/>
        <v>0.10331324957</v>
      </c>
      <c r="G10" s="4">
        <f t="shared" si="4"/>
        <v>2.4457658270000002E-2</v>
      </c>
      <c r="H10" s="4">
        <f t="shared" si="4"/>
        <v>2.43172532E-2</v>
      </c>
      <c r="I10" s="4">
        <f t="shared" si="4"/>
        <v>2.416778973E-2</v>
      </c>
      <c r="J10" s="4">
        <f t="shared" si="4"/>
        <v>2.3751103700000002E-2</v>
      </c>
      <c r="K10" s="13">
        <f t="shared" si="4"/>
        <v>9.6693804899999999E-2</v>
      </c>
    </row>
    <row r="11" spans="1:11" hidden="1" outlineLevel="4" x14ac:dyDescent="0.3">
      <c r="A11" s="15" t="s">
        <v>0</v>
      </c>
      <c r="B11" s="4">
        <v>2.6305966229999998E-2</v>
      </c>
      <c r="C11" s="4">
        <v>2.5894935500000001E-2</v>
      </c>
      <c r="D11" s="4">
        <v>2.576394769E-2</v>
      </c>
      <c r="E11" s="4">
        <v>2.5348400149999999E-2</v>
      </c>
      <c r="F11" s="4">
        <v>0.10331324957</v>
      </c>
      <c r="G11" s="4">
        <v>2.4457658270000002E-2</v>
      </c>
      <c r="H11" s="4">
        <v>2.43172532E-2</v>
      </c>
      <c r="I11" s="4">
        <v>2.416778973E-2</v>
      </c>
      <c r="J11" s="4">
        <v>2.3751103700000002E-2</v>
      </c>
      <c r="K11" s="13">
        <v>9.6693804899999999E-2</v>
      </c>
    </row>
    <row r="12" spans="1:11" outlineLevel="3" collapsed="1" x14ac:dyDescent="0.3">
      <c r="A12" s="30" t="s">
        <v>22</v>
      </c>
      <c r="B12" s="4">
        <f t="shared" ref="B12:K12" si="5">SUM(B13:B15)</f>
        <v>15.90524719187</v>
      </c>
      <c r="C12" s="4">
        <f t="shared" si="5"/>
        <v>27.001262458460001</v>
      </c>
      <c r="D12" s="4">
        <f t="shared" si="5"/>
        <v>17.0663731888</v>
      </c>
      <c r="E12" s="4">
        <f t="shared" si="5"/>
        <v>22.088629677860002</v>
      </c>
      <c r="F12" s="4">
        <f t="shared" si="5"/>
        <v>82.061512516989993</v>
      </c>
      <c r="G12" s="4">
        <f t="shared" si="5"/>
        <v>13.802078856170001</v>
      </c>
      <c r="H12" s="4">
        <f t="shared" si="5"/>
        <v>21.940703551050003</v>
      </c>
      <c r="I12" s="4">
        <f t="shared" si="5"/>
        <v>11.79302982856</v>
      </c>
      <c r="J12" s="4">
        <f t="shared" si="5"/>
        <v>19.79902191743</v>
      </c>
      <c r="K12" s="13">
        <f t="shared" si="5"/>
        <v>67.334834153209997</v>
      </c>
    </row>
    <row r="13" spans="1:11" hidden="1" outlineLevel="4" x14ac:dyDescent="0.3">
      <c r="A13" s="15" t="s">
        <v>1</v>
      </c>
      <c r="B13" s="4">
        <v>3.8092E-7</v>
      </c>
      <c r="C13" s="4">
        <v>9.2610604250000006E-2</v>
      </c>
      <c r="D13" s="4"/>
      <c r="E13" s="4"/>
      <c r="F13" s="4">
        <v>9.2610985169999993E-2</v>
      </c>
      <c r="G13" s="4"/>
      <c r="H13" s="4"/>
      <c r="I13" s="4"/>
      <c r="J13" s="4"/>
      <c r="K13" s="13">
        <v>0</v>
      </c>
    </row>
    <row r="14" spans="1:11" hidden="1" outlineLevel="4" x14ac:dyDescent="0.3">
      <c r="A14" s="15" t="s">
        <v>0</v>
      </c>
      <c r="B14" s="4">
        <v>14.34826255262</v>
      </c>
      <c r="C14" s="4">
        <v>25.651809751350001</v>
      </c>
      <c r="D14" s="4">
        <v>15.13413536122</v>
      </c>
      <c r="E14" s="4">
        <v>21.295133244150001</v>
      </c>
      <c r="F14" s="4">
        <v>76.429340909339999</v>
      </c>
      <c r="G14" s="4">
        <v>13.257464976830001</v>
      </c>
      <c r="H14" s="4">
        <v>21.228625492150002</v>
      </c>
      <c r="I14" s="4">
        <v>11.4997197919</v>
      </c>
      <c r="J14" s="4">
        <v>19.532674374900001</v>
      </c>
      <c r="K14" s="13">
        <v>65.518484635779998</v>
      </c>
    </row>
    <row r="15" spans="1:11" hidden="1" outlineLevel="4" x14ac:dyDescent="0.3">
      <c r="A15" s="15" t="s">
        <v>2</v>
      </c>
      <c r="B15" s="4">
        <v>1.55698425833</v>
      </c>
      <c r="C15" s="4">
        <v>1.2568421028600001</v>
      </c>
      <c r="D15" s="4">
        <v>1.9322378275800001</v>
      </c>
      <c r="E15" s="4">
        <v>0.79349643371</v>
      </c>
      <c r="F15" s="4">
        <v>5.5395606224799998</v>
      </c>
      <c r="G15" s="4">
        <v>0.54461387934000005</v>
      </c>
      <c r="H15" s="4">
        <v>0.71207805889999998</v>
      </c>
      <c r="I15" s="4">
        <v>0.29331003666</v>
      </c>
      <c r="J15" s="4">
        <v>0.26634754252999998</v>
      </c>
      <c r="K15" s="13">
        <v>1.8163495174299999</v>
      </c>
    </row>
    <row r="16" spans="1:11" outlineLevel="2" x14ac:dyDescent="0.3">
      <c r="A16" s="10" t="s">
        <v>23</v>
      </c>
      <c r="B16" s="10">
        <f t="shared" ref="B16:K16" si="6">B17+B19</f>
        <v>55.372414764540004</v>
      </c>
      <c r="C16" s="10">
        <f t="shared" si="6"/>
        <v>37.18675890299</v>
      </c>
      <c r="D16" s="10">
        <f t="shared" si="6"/>
        <v>51.190249530350002</v>
      </c>
      <c r="E16" s="10">
        <f t="shared" si="6"/>
        <v>5.4841218089400003</v>
      </c>
      <c r="F16" s="10">
        <f t="shared" si="6"/>
        <v>149.23354500682001</v>
      </c>
      <c r="G16" s="10">
        <f t="shared" si="6"/>
        <v>29.1554379725</v>
      </c>
      <c r="H16" s="10">
        <f t="shared" si="6"/>
        <v>26.307440683679999</v>
      </c>
      <c r="I16" s="10">
        <f t="shared" si="6"/>
        <v>30.38663464555</v>
      </c>
      <c r="J16" s="10">
        <f t="shared" si="6"/>
        <v>19.883244649170003</v>
      </c>
      <c r="K16" s="27">
        <f t="shared" si="6"/>
        <v>105.73275795090001</v>
      </c>
    </row>
    <row r="17" spans="1:11" outlineLevel="3" collapsed="1" x14ac:dyDescent="0.3">
      <c r="A17" s="14" t="s">
        <v>21</v>
      </c>
      <c r="B17" s="4">
        <f t="shared" ref="B17:K17" si="7">SUM(B18:B18)</f>
        <v>3.3063130619999999E-2</v>
      </c>
      <c r="C17" s="4">
        <f t="shared" si="7"/>
        <v>3.3063130619999999E-2</v>
      </c>
      <c r="D17" s="4">
        <f t="shared" si="7"/>
        <v>3.3063130619999999E-2</v>
      </c>
      <c r="E17" s="4">
        <f t="shared" si="7"/>
        <v>3.3063130619999999E-2</v>
      </c>
      <c r="F17" s="4">
        <f t="shared" si="7"/>
        <v>0.13225252248</v>
      </c>
      <c r="G17" s="4">
        <f t="shared" si="7"/>
        <v>3.3063130619999999E-2</v>
      </c>
      <c r="H17" s="4">
        <f t="shared" si="7"/>
        <v>3.3063130619999999E-2</v>
      </c>
      <c r="I17" s="4">
        <f t="shared" si="7"/>
        <v>3.3063130619999999E-2</v>
      </c>
      <c r="J17" s="4">
        <f t="shared" si="7"/>
        <v>3.3063130619999999E-2</v>
      </c>
      <c r="K17" s="13">
        <f t="shared" si="7"/>
        <v>0.13225252248</v>
      </c>
    </row>
    <row r="18" spans="1:11" hidden="1" outlineLevel="4" x14ac:dyDescent="0.3">
      <c r="A18" s="15" t="s">
        <v>0</v>
      </c>
      <c r="B18" s="4">
        <v>3.3063130619999999E-2</v>
      </c>
      <c r="C18" s="4">
        <v>3.3063130619999999E-2</v>
      </c>
      <c r="D18" s="4">
        <v>3.3063130619999999E-2</v>
      </c>
      <c r="E18" s="4">
        <v>3.3063130619999999E-2</v>
      </c>
      <c r="F18" s="4">
        <v>0.13225252248</v>
      </c>
      <c r="G18" s="4">
        <v>3.3063130619999999E-2</v>
      </c>
      <c r="H18" s="4">
        <v>3.3063130619999999E-2</v>
      </c>
      <c r="I18" s="4">
        <v>3.3063130619999999E-2</v>
      </c>
      <c r="J18" s="4">
        <v>3.3063130619999999E-2</v>
      </c>
      <c r="K18" s="13">
        <v>0.13225252248</v>
      </c>
    </row>
    <row r="19" spans="1:11" outlineLevel="3" collapsed="1" x14ac:dyDescent="0.3">
      <c r="A19" s="30" t="s">
        <v>22</v>
      </c>
      <c r="B19" s="4">
        <f t="shared" ref="B19:K19" si="8">SUM(B20:B22)</f>
        <v>55.339351633920003</v>
      </c>
      <c r="C19" s="4">
        <f t="shared" si="8"/>
        <v>37.15369577237</v>
      </c>
      <c r="D19" s="4">
        <f t="shared" si="8"/>
        <v>51.157186399730001</v>
      </c>
      <c r="E19" s="4">
        <f t="shared" si="8"/>
        <v>5.4510586783199999</v>
      </c>
      <c r="F19" s="4">
        <f t="shared" si="8"/>
        <v>149.10129248434001</v>
      </c>
      <c r="G19" s="4">
        <f t="shared" si="8"/>
        <v>29.122374841879999</v>
      </c>
      <c r="H19" s="4">
        <f t="shared" si="8"/>
        <v>26.274377553059999</v>
      </c>
      <c r="I19" s="4">
        <f t="shared" si="8"/>
        <v>30.35357151493</v>
      </c>
      <c r="J19" s="4">
        <f t="shared" si="8"/>
        <v>19.850181518550002</v>
      </c>
      <c r="K19" s="13">
        <f t="shared" si="8"/>
        <v>105.60050542842001</v>
      </c>
    </row>
    <row r="20" spans="1:11" hidden="1" outlineLevel="4" x14ac:dyDescent="0.3">
      <c r="A20" s="15" t="s">
        <v>1</v>
      </c>
      <c r="B20" s="4"/>
      <c r="C20" s="4">
        <v>7.1002343885499997</v>
      </c>
      <c r="D20" s="4"/>
      <c r="E20" s="4"/>
      <c r="F20" s="4">
        <v>7.1002343885499997</v>
      </c>
      <c r="G20" s="4"/>
      <c r="H20" s="4"/>
      <c r="I20" s="4"/>
      <c r="J20" s="4"/>
      <c r="K20" s="13">
        <v>0</v>
      </c>
    </row>
    <row r="21" spans="1:11" hidden="1" outlineLevel="4" x14ac:dyDescent="0.3">
      <c r="A21" s="15" t="s">
        <v>0</v>
      </c>
      <c r="B21" s="4">
        <v>30.792875598839998</v>
      </c>
      <c r="C21" s="4">
        <v>18.03117762342</v>
      </c>
      <c r="D21" s="4">
        <v>18.464370818180001</v>
      </c>
      <c r="E21" s="4">
        <v>1.4000999999999999</v>
      </c>
      <c r="F21" s="4">
        <v>68.688524040440001</v>
      </c>
      <c r="G21" s="4">
        <v>19.83604148257</v>
      </c>
      <c r="H21" s="4">
        <v>14.449102999999999</v>
      </c>
      <c r="I21" s="4">
        <v>19.687752</v>
      </c>
      <c r="J21" s="4">
        <v>6.5990599999999997</v>
      </c>
      <c r="K21" s="13">
        <v>60.571956482570002</v>
      </c>
    </row>
    <row r="22" spans="1:11" hidden="1" outlineLevel="4" x14ac:dyDescent="0.3">
      <c r="A22" s="15" t="s">
        <v>2</v>
      </c>
      <c r="B22" s="4">
        <v>24.546476035080001</v>
      </c>
      <c r="C22" s="4">
        <v>12.022283760400001</v>
      </c>
      <c r="D22" s="4">
        <v>32.692815581550001</v>
      </c>
      <c r="E22" s="4">
        <v>4.0509586783199998</v>
      </c>
      <c r="F22" s="4">
        <v>73.31253405535</v>
      </c>
      <c r="G22" s="4">
        <v>9.2863333593099995</v>
      </c>
      <c r="H22" s="4">
        <v>11.82527455306</v>
      </c>
      <c r="I22" s="4">
        <v>10.66581951493</v>
      </c>
      <c r="J22" s="4">
        <v>13.251121518550001</v>
      </c>
      <c r="K22" s="13">
        <v>45.028548945849998</v>
      </c>
    </row>
    <row r="23" spans="1:11" outlineLevel="1" x14ac:dyDescent="0.3">
      <c r="A23" s="9" t="s">
        <v>24</v>
      </c>
      <c r="B23" s="9">
        <f t="shared" ref="B23:K23" si="9">B24+B42</f>
        <v>32.718061367860003</v>
      </c>
      <c r="C23" s="9">
        <f t="shared" si="9"/>
        <v>39.586458625310001</v>
      </c>
      <c r="D23" s="9">
        <f t="shared" si="9"/>
        <v>86.597393528059996</v>
      </c>
      <c r="E23" s="9">
        <f t="shared" si="9"/>
        <v>9.8246463935699992</v>
      </c>
      <c r="F23" s="9">
        <f t="shared" si="9"/>
        <v>168.72655991479996</v>
      </c>
      <c r="G23" s="9">
        <f t="shared" si="9"/>
        <v>30.709945126810002</v>
      </c>
      <c r="H23" s="9">
        <f t="shared" si="9"/>
        <v>13.985613367219999</v>
      </c>
      <c r="I23" s="9">
        <f t="shared" si="9"/>
        <v>105.06411005690001</v>
      </c>
      <c r="J23" s="9">
        <f t="shared" si="9"/>
        <v>17.770423951650002</v>
      </c>
      <c r="K23" s="26">
        <f t="shared" si="9"/>
        <v>167.53009250258</v>
      </c>
    </row>
    <row r="24" spans="1:11" outlineLevel="2" x14ac:dyDescent="0.3">
      <c r="A24" s="10" t="s">
        <v>19</v>
      </c>
      <c r="B24" s="10">
        <f t="shared" ref="B24:K24" si="10">B25+B30+B33+B38</f>
        <v>18.161271747720001</v>
      </c>
      <c r="C24" s="10">
        <f t="shared" si="10"/>
        <v>7.6805371012899997</v>
      </c>
      <c r="D24" s="10">
        <f t="shared" si="10"/>
        <v>18.470450559219998</v>
      </c>
      <c r="E24" s="10">
        <f t="shared" si="10"/>
        <v>4.9799064570099993</v>
      </c>
      <c r="F24" s="10">
        <f t="shared" si="10"/>
        <v>49.292165865239994</v>
      </c>
      <c r="G24" s="10">
        <f t="shared" si="10"/>
        <v>18.71802816021</v>
      </c>
      <c r="H24" s="10">
        <f t="shared" si="10"/>
        <v>8.4069035101899985</v>
      </c>
      <c r="I24" s="10">
        <f t="shared" si="10"/>
        <v>18.685786159020001</v>
      </c>
      <c r="J24" s="10">
        <f t="shared" si="10"/>
        <v>5.5198578356999999</v>
      </c>
      <c r="K24" s="27">
        <f t="shared" si="10"/>
        <v>51.330575665119994</v>
      </c>
    </row>
    <row r="25" spans="1:11" outlineLevel="3" collapsed="1" x14ac:dyDescent="0.3">
      <c r="A25" s="14" t="s">
        <v>20</v>
      </c>
      <c r="B25" s="4">
        <f t="shared" ref="B25:K25" si="11">SUM(B26:B29)</f>
        <v>6.0125142749999999E-2</v>
      </c>
      <c r="C25" s="4">
        <f t="shared" si="11"/>
        <v>3.919834371E-2</v>
      </c>
      <c r="D25" s="4">
        <f t="shared" si="11"/>
        <v>1.1126156239999999E-2</v>
      </c>
      <c r="E25" s="4">
        <f t="shared" si="11"/>
        <v>2.528680623E-2</v>
      </c>
      <c r="F25" s="4">
        <f t="shared" si="11"/>
        <v>0.13573644893</v>
      </c>
      <c r="G25" s="4">
        <f t="shared" si="11"/>
        <v>1.24352886E-2</v>
      </c>
      <c r="H25" s="4">
        <f t="shared" si="11"/>
        <v>4.1841793019999997E-2</v>
      </c>
      <c r="I25" s="4">
        <f t="shared" si="11"/>
        <v>1.1419773400000001E-3</v>
      </c>
      <c r="J25" s="4">
        <f t="shared" si="11"/>
        <v>3.6026477380000005E-2</v>
      </c>
      <c r="K25" s="13">
        <f t="shared" si="11"/>
        <v>9.1445536340000008E-2</v>
      </c>
    </row>
    <row r="26" spans="1:11" hidden="1" outlineLevel="4" x14ac:dyDescent="0.3">
      <c r="A26" s="15" t="s">
        <v>1</v>
      </c>
      <c r="B26" s="4">
        <v>7.8560325000000004E-4</v>
      </c>
      <c r="C26" s="4">
        <v>8.25E-4</v>
      </c>
      <c r="D26" s="4">
        <v>8.25E-4</v>
      </c>
      <c r="E26" s="4">
        <v>8.25E-4</v>
      </c>
      <c r="F26" s="4">
        <v>3.2606032499999998E-3</v>
      </c>
      <c r="G26" s="4">
        <v>9.1500000000000001E-4</v>
      </c>
      <c r="H26" s="4">
        <v>9.1500000000000001E-4</v>
      </c>
      <c r="I26" s="4">
        <v>9.1500000000000001E-4</v>
      </c>
      <c r="J26" s="4">
        <v>9.1500000000000001E-4</v>
      </c>
      <c r="K26" s="13">
        <v>3.6600000000000001E-3</v>
      </c>
    </row>
    <row r="27" spans="1:11" hidden="1" outlineLevel="4" x14ac:dyDescent="0.3">
      <c r="A27" s="15" t="s">
        <v>3</v>
      </c>
      <c r="B27" s="4">
        <v>1.1495599999999999E-6</v>
      </c>
      <c r="C27" s="4"/>
      <c r="D27" s="4"/>
      <c r="E27" s="4">
        <v>5.5440000000000003E-4</v>
      </c>
      <c r="F27" s="4">
        <v>5.5554955999999995E-4</v>
      </c>
      <c r="G27" s="4">
        <v>6.1488000000000005E-4</v>
      </c>
      <c r="H27" s="4"/>
      <c r="I27" s="4"/>
      <c r="J27" s="4"/>
      <c r="K27" s="13">
        <v>6.1488000000000005E-4</v>
      </c>
    </row>
    <row r="28" spans="1:11" hidden="1" outlineLevel="4" x14ac:dyDescent="0.3">
      <c r="A28" s="15" t="s">
        <v>0</v>
      </c>
      <c r="B28" s="4">
        <v>1E-4</v>
      </c>
      <c r="C28" s="4">
        <v>5.0000000000000004E-6</v>
      </c>
      <c r="D28" s="4"/>
      <c r="E28" s="4">
        <v>3.5000000000000001E-3</v>
      </c>
      <c r="F28" s="4">
        <v>3.6050000000000001E-3</v>
      </c>
      <c r="G28" s="4"/>
      <c r="H28" s="4">
        <v>5.0000000000000004E-6</v>
      </c>
      <c r="I28" s="4"/>
      <c r="J28" s="4">
        <v>3.5000000000000001E-3</v>
      </c>
      <c r="K28" s="13">
        <v>3.5049999999999999E-3</v>
      </c>
    </row>
    <row r="29" spans="1:11" hidden="1" outlineLevel="4" x14ac:dyDescent="0.3">
      <c r="A29" s="15" t="s">
        <v>2</v>
      </c>
      <c r="B29" s="4">
        <v>5.9238389939999997E-2</v>
      </c>
      <c r="C29" s="4">
        <v>3.8368343710000002E-2</v>
      </c>
      <c r="D29" s="4">
        <v>1.030115624E-2</v>
      </c>
      <c r="E29" s="4">
        <v>2.0407406230000001E-2</v>
      </c>
      <c r="F29" s="4">
        <v>0.12831529612000001</v>
      </c>
      <c r="G29" s="4">
        <v>1.0905408599999999E-2</v>
      </c>
      <c r="H29" s="4">
        <v>4.092179302E-2</v>
      </c>
      <c r="I29" s="4">
        <v>2.2697734E-4</v>
      </c>
      <c r="J29" s="4">
        <v>3.1611477380000003E-2</v>
      </c>
      <c r="K29" s="13">
        <v>8.3665656340000005E-2</v>
      </c>
    </row>
    <row r="30" spans="1:11" outlineLevel="3" collapsed="1" x14ac:dyDescent="0.3">
      <c r="A30" s="14" t="s">
        <v>25</v>
      </c>
      <c r="B30" s="4">
        <f t="shared" ref="B30:K30" si="12">SUM(B31:B32)</f>
        <v>16.09244376481</v>
      </c>
      <c r="C30" s="4">
        <f t="shared" si="12"/>
        <v>4.9974654530499993</v>
      </c>
      <c r="D30" s="4">
        <f t="shared" si="12"/>
        <v>16.17190858895</v>
      </c>
      <c r="E30" s="4">
        <f t="shared" si="12"/>
        <v>2.5251367846099999</v>
      </c>
      <c r="F30" s="4">
        <f t="shared" si="12"/>
        <v>39.786954591419999</v>
      </c>
      <c r="G30" s="4">
        <f t="shared" si="12"/>
        <v>16.313980071950002</v>
      </c>
      <c r="H30" s="4">
        <f t="shared" si="12"/>
        <v>5.26351907927</v>
      </c>
      <c r="I30" s="4">
        <f t="shared" si="12"/>
        <v>16.28368480112</v>
      </c>
      <c r="J30" s="4">
        <f t="shared" si="12"/>
        <v>2.7957446133999997</v>
      </c>
      <c r="K30" s="13">
        <f t="shared" si="12"/>
        <v>40.656928565740003</v>
      </c>
    </row>
    <row r="31" spans="1:11" hidden="1" outlineLevel="4" x14ac:dyDescent="0.3">
      <c r="A31" s="15" t="s">
        <v>1</v>
      </c>
      <c r="B31" s="4">
        <v>0.48874020668000001</v>
      </c>
      <c r="C31" s="4">
        <v>2.5985029554399999</v>
      </c>
      <c r="D31" s="4">
        <v>0.48487787025000001</v>
      </c>
      <c r="E31" s="4">
        <v>0.38013678675000001</v>
      </c>
      <c r="F31" s="4">
        <v>3.9522578191200002</v>
      </c>
      <c r="G31" s="4">
        <v>0.52852395611000003</v>
      </c>
      <c r="H31" s="4">
        <v>2.8845190759400001</v>
      </c>
      <c r="I31" s="4">
        <v>0.49822868528000003</v>
      </c>
      <c r="J31" s="4">
        <v>0.41674461007000002</v>
      </c>
      <c r="K31" s="13">
        <v>4.3280163274000003</v>
      </c>
    </row>
    <row r="32" spans="1:11" hidden="1" outlineLevel="4" x14ac:dyDescent="0.3">
      <c r="A32" s="15" t="s">
        <v>2</v>
      </c>
      <c r="B32" s="4">
        <v>15.60370355813</v>
      </c>
      <c r="C32" s="4">
        <v>2.3989624976099999</v>
      </c>
      <c r="D32" s="4">
        <v>15.687030718700001</v>
      </c>
      <c r="E32" s="4">
        <v>2.1449999978599998</v>
      </c>
      <c r="F32" s="4">
        <v>35.834696772299999</v>
      </c>
      <c r="G32" s="4">
        <v>15.785456115840001</v>
      </c>
      <c r="H32" s="4">
        <v>2.3790000033299998</v>
      </c>
      <c r="I32" s="4">
        <v>15.785456115840001</v>
      </c>
      <c r="J32" s="4">
        <v>2.3790000033299998</v>
      </c>
      <c r="K32" s="13">
        <v>36.328912238340003</v>
      </c>
    </row>
    <row r="33" spans="1:11" outlineLevel="3" collapsed="1" x14ac:dyDescent="0.3">
      <c r="A33" s="14" t="s">
        <v>26</v>
      </c>
      <c r="B33" s="4">
        <f t="shared" ref="B33:K33" si="13">SUM(B34:B37)</f>
        <v>6.4930950269999996E-2</v>
      </c>
      <c r="C33" s="4">
        <f t="shared" si="13"/>
        <v>0.17359200076</v>
      </c>
      <c r="D33" s="4">
        <f t="shared" si="13"/>
        <v>3.1760342560000002E-2</v>
      </c>
      <c r="E33" s="4">
        <f t="shared" si="13"/>
        <v>0.18154574736999998</v>
      </c>
      <c r="F33" s="4">
        <f t="shared" si="13"/>
        <v>0.45182904095999998</v>
      </c>
      <c r="G33" s="4">
        <f t="shared" si="13"/>
        <v>3.3315335170000002E-2</v>
      </c>
      <c r="H33" s="4">
        <f t="shared" si="13"/>
        <v>0.19443087214999999</v>
      </c>
      <c r="I33" s="4">
        <f t="shared" si="13"/>
        <v>3.2565098709999997E-2</v>
      </c>
      <c r="J33" s="4">
        <f t="shared" si="13"/>
        <v>0.19996743354999999</v>
      </c>
      <c r="K33" s="13">
        <f t="shared" si="13"/>
        <v>0.46027873957999993</v>
      </c>
    </row>
    <row r="34" spans="1:11" hidden="1" outlineLevel="4" x14ac:dyDescent="0.3">
      <c r="A34" s="15" t="s">
        <v>4</v>
      </c>
      <c r="B34" s="4">
        <v>3.1546173970000001E-2</v>
      </c>
      <c r="C34" s="4"/>
      <c r="D34" s="4"/>
      <c r="E34" s="4"/>
      <c r="F34" s="4">
        <v>3.1546173970000001E-2</v>
      </c>
      <c r="G34" s="4"/>
      <c r="H34" s="4"/>
      <c r="I34" s="4"/>
      <c r="J34" s="4"/>
      <c r="K34" s="13">
        <v>0</v>
      </c>
    </row>
    <row r="35" spans="1:11" hidden="1" outlineLevel="4" x14ac:dyDescent="0.3">
      <c r="A35" s="15" t="s">
        <v>1</v>
      </c>
      <c r="B35" s="4">
        <v>4.8733598999999997E-3</v>
      </c>
      <c r="C35" s="4">
        <v>0.15605011605999999</v>
      </c>
      <c r="D35" s="4">
        <v>3.8729143199999999E-3</v>
      </c>
      <c r="E35" s="4">
        <v>0.16117354820999999</v>
      </c>
      <c r="F35" s="4">
        <v>0.32596993849</v>
      </c>
      <c r="G35" s="4">
        <v>3.9041106600000001E-3</v>
      </c>
      <c r="H35" s="4">
        <v>0.17603467619999999</v>
      </c>
      <c r="I35" s="4">
        <v>3.6973850800000002E-3</v>
      </c>
      <c r="J35" s="4">
        <v>0.17985174218</v>
      </c>
      <c r="K35" s="13">
        <v>0.36348791411999998</v>
      </c>
    </row>
    <row r="36" spans="1:11" hidden="1" outlineLevel="4" x14ac:dyDescent="0.3">
      <c r="A36" s="15" t="s">
        <v>3</v>
      </c>
      <c r="B36" s="4">
        <v>2.85114164E-2</v>
      </c>
      <c r="C36" s="4">
        <v>1.75418847E-2</v>
      </c>
      <c r="D36" s="4">
        <v>2.7887428240000001E-2</v>
      </c>
      <c r="E36" s="4">
        <v>1.7110439009999999E-2</v>
      </c>
      <c r="F36" s="4">
        <v>9.1051168350000003E-2</v>
      </c>
      <c r="G36" s="4">
        <v>2.941122451E-2</v>
      </c>
      <c r="H36" s="4">
        <v>1.8396195949999999E-2</v>
      </c>
      <c r="I36" s="4">
        <v>2.886771363E-2</v>
      </c>
      <c r="J36" s="4">
        <v>1.8018638850000001E-2</v>
      </c>
      <c r="K36" s="13">
        <v>9.4693772940000004E-2</v>
      </c>
    </row>
    <row r="37" spans="1:11" hidden="1" outlineLevel="4" x14ac:dyDescent="0.3">
      <c r="A37" s="15" t="s">
        <v>2</v>
      </c>
      <c r="B37" s="4"/>
      <c r="C37" s="4"/>
      <c r="D37" s="4"/>
      <c r="E37" s="4">
        <v>3.2617601500000001E-3</v>
      </c>
      <c r="F37" s="4">
        <v>3.2617601500000001E-3</v>
      </c>
      <c r="G37" s="4"/>
      <c r="H37" s="4"/>
      <c r="I37" s="4"/>
      <c r="J37" s="4">
        <v>2.0970525199999999E-3</v>
      </c>
      <c r="K37" s="13">
        <v>2.0970525199999999E-3</v>
      </c>
    </row>
    <row r="38" spans="1:11" outlineLevel="3" collapsed="1" x14ac:dyDescent="0.3">
      <c r="A38" s="14" t="s">
        <v>27</v>
      </c>
      <c r="B38" s="4">
        <f t="shared" ref="B38:K38" si="14">SUM(B39:B41)</f>
        <v>1.9437718898899998</v>
      </c>
      <c r="C38" s="4">
        <f t="shared" si="14"/>
        <v>2.4702813037700002</v>
      </c>
      <c r="D38" s="4">
        <f t="shared" si="14"/>
        <v>2.2556554714700003</v>
      </c>
      <c r="E38" s="4">
        <f t="shared" si="14"/>
        <v>2.2479371187999999</v>
      </c>
      <c r="F38" s="4">
        <f t="shared" si="14"/>
        <v>8.9176457839300003</v>
      </c>
      <c r="G38" s="4">
        <f t="shared" si="14"/>
        <v>2.3582974644900001</v>
      </c>
      <c r="H38" s="4">
        <f t="shared" si="14"/>
        <v>2.9071117657499999</v>
      </c>
      <c r="I38" s="4">
        <f t="shared" si="14"/>
        <v>2.3683942818500001</v>
      </c>
      <c r="J38" s="4">
        <f t="shared" si="14"/>
        <v>2.4881193113700002</v>
      </c>
      <c r="K38" s="13">
        <f t="shared" si="14"/>
        <v>10.12192282346</v>
      </c>
    </row>
    <row r="39" spans="1:11" hidden="1" outlineLevel="4" x14ac:dyDescent="0.3">
      <c r="A39" s="15" t="s">
        <v>1</v>
      </c>
      <c r="B39" s="4">
        <v>5.8318976020000003E-2</v>
      </c>
      <c r="C39" s="4">
        <v>0.86715074932000002</v>
      </c>
      <c r="D39" s="4">
        <v>0.13208802542</v>
      </c>
      <c r="E39" s="4">
        <v>0.53365776501999995</v>
      </c>
      <c r="F39" s="4">
        <v>1.5912155157800001</v>
      </c>
      <c r="G39" s="4">
        <v>8.8703263460000001E-2</v>
      </c>
      <c r="H39" s="4">
        <v>1.0619591693299999</v>
      </c>
      <c r="I39" s="4">
        <v>0.11792042423</v>
      </c>
      <c r="J39" s="4">
        <v>0.66503247985000002</v>
      </c>
      <c r="K39" s="13">
        <v>1.93361533687</v>
      </c>
    </row>
    <row r="40" spans="1:11" hidden="1" outlineLevel="4" x14ac:dyDescent="0.3">
      <c r="A40" s="15" t="s">
        <v>2</v>
      </c>
      <c r="B40" s="4">
        <v>1.1084291941</v>
      </c>
      <c r="C40" s="4">
        <v>0.86496789162999999</v>
      </c>
      <c r="D40" s="4">
        <v>1.3919241200900001</v>
      </c>
      <c r="E40" s="4">
        <v>0.99227943547999997</v>
      </c>
      <c r="F40" s="4">
        <v>4.3576006413000004</v>
      </c>
      <c r="G40" s="4">
        <v>1.49531548394</v>
      </c>
      <c r="H40" s="4">
        <v>1.0946149437999999</v>
      </c>
      <c r="I40" s="4">
        <v>1.51305437976</v>
      </c>
      <c r="J40" s="4">
        <v>1.11114714916</v>
      </c>
      <c r="K40" s="13">
        <v>5.2141319566600002</v>
      </c>
    </row>
    <row r="41" spans="1:11" hidden="1" outlineLevel="4" x14ac:dyDescent="0.3">
      <c r="A41" s="15" t="s">
        <v>5</v>
      </c>
      <c r="B41" s="4">
        <v>0.77702371976999995</v>
      </c>
      <c r="C41" s="4">
        <v>0.73816266281999998</v>
      </c>
      <c r="D41" s="4">
        <v>0.73164332596000003</v>
      </c>
      <c r="E41" s="4">
        <v>0.72199991829999999</v>
      </c>
      <c r="F41" s="4">
        <v>2.9688296268499998</v>
      </c>
      <c r="G41" s="4">
        <v>0.77427871708999996</v>
      </c>
      <c r="H41" s="4">
        <v>0.75053765262000005</v>
      </c>
      <c r="I41" s="4">
        <v>0.73741947785999995</v>
      </c>
      <c r="J41" s="4">
        <v>0.71193968236000005</v>
      </c>
      <c r="K41" s="13">
        <v>2.9741755299300001</v>
      </c>
    </row>
    <row r="42" spans="1:11" outlineLevel="2" x14ac:dyDescent="0.3">
      <c r="A42" s="10" t="s">
        <v>23</v>
      </c>
      <c r="B42" s="10">
        <f t="shared" ref="B42:K42" si="15">B43+B46+B51</f>
        <v>14.55678962014</v>
      </c>
      <c r="C42" s="10">
        <f t="shared" si="15"/>
        <v>31.905921524019998</v>
      </c>
      <c r="D42" s="10">
        <f t="shared" si="15"/>
        <v>68.126942968839998</v>
      </c>
      <c r="E42" s="10">
        <f t="shared" si="15"/>
        <v>4.8447399365599999</v>
      </c>
      <c r="F42" s="10">
        <f t="shared" si="15"/>
        <v>119.43439404955998</v>
      </c>
      <c r="G42" s="10">
        <f t="shared" si="15"/>
        <v>11.991916966600002</v>
      </c>
      <c r="H42" s="10">
        <f t="shared" si="15"/>
        <v>5.5787098570300007</v>
      </c>
      <c r="I42" s="10">
        <f t="shared" si="15"/>
        <v>86.378323897880009</v>
      </c>
      <c r="J42" s="10">
        <f t="shared" si="15"/>
        <v>12.250566115950001</v>
      </c>
      <c r="K42" s="27">
        <f t="shared" si="15"/>
        <v>116.19951683746001</v>
      </c>
    </row>
    <row r="43" spans="1:11" outlineLevel="3" collapsed="1" x14ac:dyDescent="0.3">
      <c r="A43" s="14" t="s">
        <v>25</v>
      </c>
      <c r="B43" s="4">
        <f t="shared" ref="B43:K43" si="16">SUM(B44:B45)</f>
        <v>1.1825868636200001</v>
      </c>
      <c r="C43" s="4">
        <f t="shared" si="16"/>
        <v>27.70390656475</v>
      </c>
      <c r="D43" s="4">
        <f t="shared" si="16"/>
        <v>38.723262748389999</v>
      </c>
      <c r="E43" s="4">
        <f t="shared" si="16"/>
        <v>0.20390659224999999</v>
      </c>
      <c r="F43" s="4">
        <f t="shared" si="16"/>
        <v>67.813662769009994</v>
      </c>
      <c r="G43" s="4">
        <f t="shared" si="16"/>
        <v>1.32472622937</v>
      </c>
      <c r="H43" s="4">
        <f t="shared" si="16"/>
        <v>0.22615094829999999</v>
      </c>
      <c r="I43" s="4">
        <f t="shared" si="16"/>
        <v>74.793759606530003</v>
      </c>
      <c r="J43" s="4">
        <f t="shared" si="16"/>
        <v>3.87164821511</v>
      </c>
      <c r="K43" s="13">
        <f t="shared" si="16"/>
        <v>80.216284999310005</v>
      </c>
    </row>
    <row r="44" spans="1:11" hidden="1" outlineLevel="4" x14ac:dyDescent="0.3">
      <c r="A44" s="15" t="s">
        <v>1</v>
      </c>
      <c r="B44" s="4">
        <v>1.1825868636200001</v>
      </c>
      <c r="C44" s="4">
        <v>0.20390659224999999</v>
      </c>
      <c r="D44" s="4">
        <v>1.19442528592</v>
      </c>
      <c r="E44" s="4">
        <v>0.20390659224999999</v>
      </c>
      <c r="F44" s="4">
        <v>2.7848253340400002</v>
      </c>
      <c r="G44" s="4">
        <v>1.32472622937</v>
      </c>
      <c r="H44" s="4">
        <v>0.22615094829999999</v>
      </c>
      <c r="I44" s="4">
        <v>1.31065850365</v>
      </c>
      <c r="J44" s="4">
        <v>3.87164821511</v>
      </c>
      <c r="K44" s="13">
        <v>6.7331838964299999</v>
      </c>
    </row>
    <row r="45" spans="1:11" hidden="1" outlineLevel="4" x14ac:dyDescent="0.3">
      <c r="A45" s="15" t="s">
        <v>2</v>
      </c>
      <c r="B45" s="4"/>
      <c r="C45" s="4">
        <v>27.4999999725</v>
      </c>
      <c r="D45" s="4">
        <v>37.528837462470001</v>
      </c>
      <c r="E45" s="4"/>
      <c r="F45" s="4">
        <v>65.028837434970001</v>
      </c>
      <c r="G45" s="4"/>
      <c r="H45" s="4"/>
      <c r="I45" s="4">
        <v>73.483101102879999</v>
      </c>
      <c r="J45" s="4"/>
      <c r="K45" s="13">
        <v>73.483101102879999</v>
      </c>
    </row>
    <row r="46" spans="1:11" outlineLevel="3" x14ac:dyDescent="0.3">
      <c r="A46" s="14" t="s">
        <v>26</v>
      </c>
      <c r="B46" s="4">
        <f t="shared" ref="B46:K46" si="17">SUM(B47:B50)</f>
        <v>4.5423025198899998</v>
      </c>
      <c r="C46" s="4">
        <f t="shared" si="17"/>
        <v>0.12639844887000001</v>
      </c>
      <c r="D46" s="4">
        <f t="shared" si="17"/>
        <v>0.15453134484</v>
      </c>
      <c r="E46" s="4">
        <f t="shared" si="17"/>
        <v>0.47986462157999998</v>
      </c>
      <c r="F46" s="4">
        <f t="shared" si="17"/>
        <v>5.3030969351800001</v>
      </c>
      <c r="G46" s="4">
        <f t="shared" si="17"/>
        <v>0.17138931014</v>
      </c>
      <c r="H46" s="4">
        <f t="shared" si="17"/>
        <v>0.48875382221999997</v>
      </c>
      <c r="I46" s="4">
        <f t="shared" si="17"/>
        <v>0.17138931014</v>
      </c>
      <c r="J46" s="4">
        <f t="shared" si="17"/>
        <v>1.1669023307600002</v>
      </c>
      <c r="K46" s="13">
        <f t="shared" si="17"/>
        <v>1.9984347732600001</v>
      </c>
    </row>
    <row r="47" spans="1:11" outlineLevel="4" x14ac:dyDescent="0.3">
      <c r="A47" s="15" t="s">
        <v>4</v>
      </c>
      <c r="B47" s="4">
        <v>4.3999999956</v>
      </c>
      <c r="C47" s="4"/>
      <c r="D47" s="4"/>
      <c r="E47" s="4"/>
      <c r="F47" s="4">
        <v>4.3999999956</v>
      </c>
      <c r="G47" s="4"/>
      <c r="H47" s="4"/>
      <c r="I47" s="4"/>
      <c r="J47" s="4"/>
      <c r="K47" s="13">
        <v>0</v>
      </c>
    </row>
    <row r="48" spans="1:11" outlineLevel="4" x14ac:dyDescent="0.3">
      <c r="A48" s="15" t="s">
        <v>1</v>
      </c>
      <c r="B48" s="4">
        <v>1.9368812409999998E-2</v>
      </c>
      <c r="C48" s="4">
        <v>3.5359632959999998E-2</v>
      </c>
      <c r="D48" s="4">
        <v>3.1597632959999997E-2</v>
      </c>
      <c r="E48" s="4">
        <v>0.34964534680999998</v>
      </c>
      <c r="F48" s="4">
        <v>0.43597142513999998</v>
      </c>
      <c r="G48" s="4">
        <v>3.5044647550000002E-2</v>
      </c>
      <c r="H48" s="4">
        <v>0.38778847647999998</v>
      </c>
      <c r="I48" s="4">
        <v>3.5044647550000002E-2</v>
      </c>
      <c r="J48" s="4">
        <v>0.64921704817000003</v>
      </c>
      <c r="K48" s="13">
        <v>1.1070948197499999</v>
      </c>
    </row>
    <row r="49" spans="1:11" outlineLevel="4" x14ac:dyDescent="0.3">
      <c r="A49" s="15" t="s">
        <v>3</v>
      </c>
      <c r="B49" s="4">
        <v>0.12293371188</v>
      </c>
      <c r="C49" s="4">
        <v>9.1038815910000001E-2</v>
      </c>
      <c r="D49" s="4">
        <v>0.12293371188</v>
      </c>
      <c r="E49" s="4">
        <v>9.1034327910000004E-2</v>
      </c>
      <c r="F49" s="4">
        <v>0.42794056757999999</v>
      </c>
      <c r="G49" s="4">
        <v>0.13634466259</v>
      </c>
      <c r="H49" s="4">
        <v>0.10096534574</v>
      </c>
      <c r="I49" s="4">
        <v>0.13634466259</v>
      </c>
      <c r="J49" s="4">
        <v>0.47422561505999999</v>
      </c>
      <c r="K49" s="13">
        <v>0.84788028597999998</v>
      </c>
    </row>
    <row r="50" spans="1:11" outlineLevel="4" x14ac:dyDescent="0.3">
      <c r="A50" s="15" t="s">
        <v>2</v>
      </c>
      <c r="B50" s="4"/>
      <c r="C50" s="4"/>
      <c r="D50" s="4"/>
      <c r="E50" s="4">
        <v>3.918494686E-2</v>
      </c>
      <c r="F50" s="4">
        <v>3.918494686E-2</v>
      </c>
      <c r="G50" s="4"/>
      <c r="H50" s="4"/>
      <c r="I50" s="4"/>
      <c r="J50" s="4">
        <v>4.3459667530000003E-2</v>
      </c>
      <c r="K50" s="13">
        <v>4.3459667530000003E-2</v>
      </c>
    </row>
    <row r="51" spans="1:11" outlineLevel="3" x14ac:dyDescent="0.3">
      <c r="A51" s="30" t="s">
        <v>27</v>
      </c>
      <c r="B51" s="4">
        <f t="shared" ref="B51:K51" si="18">SUM(B52:B54)</f>
        <v>8.8319002366300001</v>
      </c>
      <c r="C51" s="4">
        <f t="shared" si="18"/>
        <v>4.0756165103999997</v>
      </c>
      <c r="D51" s="4">
        <f t="shared" si="18"/>
        <v>29.249148875609997</v>
      </c>
      <c r="E51" s="4">
        <f t="shared" si="18"/>
        <v>4.1609687227299998</v>
      </c>
      <c r="F51" s="4">
        <f t="shared" si="18"/>
        <v>46.317634345369996</v>
      </c>
      <c r="G51" s="4">
        <f t="shared" si="18"/>
        <v>10.495801427090001</v>
      </c>
      <c r="H51" s="4">
        <f t="shared" si="18"/>
        <v>4.8638050865100002</v>
      </c>
      <c r="I51" s="4">
        <f t="shared" si="18"/>
        <v>11.41317498121</v>
      </c>
      <c r="J51" s="4">
        <f t="shared" si="18"/>
        <v>7.2120155700800002</v>
      </c>
      <c r="K51" s="13">
        <f t="shared" si="18"/>
        <v>33.984797064890003</v>
      </c>
    </row>
    <row r="52" spans="1:11" outlineLevel="4" x14ac:dyDescent="0.3">
      <c r="A52" s="15" t="s">
        <v>1</v>
      </c>
      <c r="B52" s="4">
        <v>0.62830368977999995</v>
      </c>
      <c r="C52" s="4">
        <v>1.6866607114200001</v>
      </c>
      <c r="D52" s="4">
        <v>20.428303669649999</v>
      </c>
      <c r="E52" s="4">
        <v>1.7550357701899999</v>
      </c>
      <c r="F52" s="4">
        <v>24.498303841039998</v>
      </c>
      <c r="G52" s="4">
        <v>0.6968459118</v>
      </c>
      <c r="H52" s="4">
        <v>2.1756480690700002</v>
      </c>
      <c r="I52" s="4">
        <v>0.74961091199999996</v>
      </c>
      <c r="J52" s="19">
        <v>3.2692442451499999</v>
      </c>
      <c r="K52" s="19">
        <v>6.8913491380199998</v>
      </c>
    </row>
    <row r="53" spans="1:11" outlineLevel="4" x14ac:dyDescent="0.3">
      <c r="A53" s="15" t="s">
        <v>2</v>
      </c>
      <c r="B53" s="4">
        <v>1.6211621646800001</v>
      </c>
      <c r="C53" s="4">
        <v>2.3889557989800001</v>
      </c>
      <c r="D53" s="4">
        <v>2.2384108237899998</v>
      </c>
      <c r="E53" s="4">
        <v>2.4059329525400002</v>
      </c>
      <c r="F53" s="4">
        <v>8.6544617399899995</v>
      </c>
      <c r="G53" s="4">
        <v>2.49843736482</v>
      </c>
      <c r="H53" s="4">
        <v>2.68815701744</v>
      </c>
      <c r="I53" s="4">
        <v>3.3630459187400001</v>
      </c>
      <c r="J53" s="4">
        <v>3.9427713249299998</v>
      </c>
      <c r="K53" s="4">
        <v>12.49241162593</v>
      </c>
    </row>
    <row r="54" spans="1:11" ht="15" outlineLevel="4" thickBot="1" x14ac:dyDescent="0.35">
      <c r="A54" s="16" t="s">
        <v>5</v>
      </c>
      <c r="B54" s="4">
        <v>6.5824343821699998</v>
      </c>
      <c r="C54" s="4"/>
      <c r="D54" s="4">
        <v>6.5824343821699998</v>
      </c>
      <c r="E54" s="4"/>
      <c r="F54" s="4">
        <v>13.16486876434</v>
      </c>
      <c r="G54" s="4">
        <v>7.3005181504700003</v>
      </c>
      <c r="H54" s="4"/>
      <c r="I54" s="4">
        <v>7.3005181504700003</v>
      </c>
      <c r="J54" s="4"/>
      <c r="K54" s="4">
        <v>14.601036300940001</v>
      </c>
    </row>
    <row r="56" spans="1:11" x14ac:dyDescent="0.3">
      <c r="A56" s="33" t="s">
        <v>28</v>
      </c>
      <c r="B56" s="33"/>
      <c r="C56" s="33"/>
      <c r="D56" s="33"/>
      <c r="E56" s="33"/>
      <c r="F56" s="33"/>
    </row>
    <row r="57" spans="1:11" ht="15" thickBot="1" x14ac:dyDescent="0.35"/>
    <row r="58" spans="1:11" s="23" customFormat="1" x14ac:dyDescent="0.3">
      <c r="A58" s="21"/>
      <c r="B58" s="6">
        <v>2022</v>
      </c>
      <c r="C58" s="6">
        <v>2023</v>
      </c>
      <c r="D58" s="6">
        <v>2024</v>
      </c>
      <c r="E58" s="6">
        <v>2025</v>
      </c>
      <c r="F58" s="6">
        <v>2026</v>
      </c>
      <c r="G58" s="6">
        <v>2027</v>
      </c>
      <c r="H58" s="6">
        <v>2028</v>
      </c>
      <c r="I58" s="6">
        <v>2029</v>
      </c>
      <c r="J58" s="6">
        <v>2030</v>
      </c>
      <c r="K58" s="7">
        <v>2031</v>
      </c>
    </row>
    <row r="59" spans="1:11" x14ac:dyDescent="0.3">
      <c r="A59" s="24" t="s">
        <v>17</v>
      </c>
      <c r="B59" s="8">
        <f t="shared" ref="B59:K59" si="19">B60+B73</f>
        <v>234.31976668835998</v>
      </c>
      <c r="C59" s="8">
        <f t="shared" si="19"/>
        <v>234.12488325285</v>
      </c>
      <c r="D59" s="8">
        <f t="shared" si="19"/>
        <v>266.10555748071999</v>
      </c>
      <c r="E59" s="8">
        <f t="shared" si="19"/>
        <v>217.05698664098998</v>
      </c>
      <c r="F59" s="8">
        <f t="shared" si="19"/>
        <v>179.90432228940003</v>
      </c>
      <c r="G59" s="8">
        <f t="shared" si="19"/>
        <v>145.74940390972</v>
      </c>
      <c r="H59" s="8">
        <f t="shared" si="19"/>
        <v>149.26483119626999</v>
      </c>
      <c r="I59" s="8">
        <f t="shared" si="19"/>
        <v>111.38162245226</v>
      </c>
      <c r="J59" s="8">
        <f t="shared" si="19"/>
        <v>91.289249516929999</v>
      </c>
      <c r="K59" s="8">
        <f t="shared" si="19"/>
        <v>164.43623307274999</v>
      </c>
    </row>
    <row r="60" spans="1:11" outlineLevel="1" x14ac:dyDescent="0.3">
      <c r="A60" s="9" t="s">
        <v>18</v>
      </c>
      <c r="B60" s="9">
        <f t="shared" ref="B60:K60" si="20">B61+B68</f>
        <v>97.46223111562</v>
      </c>
      <c r="C60" s="9">
        <f t="shared" si="20"/>
        <v>99.304086821729996</v>
      </c>
      <c r="D60" s="9">
        <f t="shared" si="20"/>
        <v>85.032219902659989</v>
      </c>
      <c r="E60" s="9">
        <f t="shared" si="20"/>
        <v>100.6070676794</v>
      </c>
      <c r="F60" s="9">
        <f t="shared" si="20"/>
        <v>52.954375593070004</v>
      </c>
      <c r="G60" s="9">
        <f t="shared" si="20"/>
        <v>59.668429051250001</v>
      </c>
      <c r="H60" s="9">
        <f t="shared" si="20"/>
        <v>61.031488387960003</v>
      </c>
      <c r="I60" s="9">
        <f t="shared" si="20"/>
        <v>51.839468943290001</v>
      </c>
      <c r="J60" s="9">
        <f t="shared" si="20"/>
        <v>62.223252317160004</v>
      </c>
      <c r="K60" s="9">
        <f t="shared" si="20"/>
        <v>80.038686590149993</v>
      </c>
    </row>
    <row r="61" spans="1:11" outlineLevel="2" x14ac:dyDescent="0.3">
      <c r="A61" s="10" t="s">
        <v>19</v>
      </c>
      <c r="B61" s="10">
        <f t="shared" ref="B61:K61" si="21">B62+B64+B66</f>
        <v>56.587911843219999</v>
      </c>
      <c r="C61" s="10">
        <f t="shared" si="21"/>
        <v>50.885955239059996</v>
      </c>
      <c r="D61" s="10">
        <f t="shared" si="21"/>
        <v>45.063211261779998</v>
      </c>
      <c r="E61" s="10">
        <f t="shared" si="21"/>
        <v>39.71714115692</v>
      </c>
      <c r="F61" s="10">
        <f t="shared" si="21"/>
        <v>34.381122070590003</v>
      </c>
      <c r="G61" s="10">
        <f t="shared" si="21"/>
        <v>32.556690528769998</v>
      </c>
      <c r="H61" s="10">
        <f t="shared" si="21"/>
        <v>29.76855586548</v>
      </c>
      <c r="I61" s="10">
        <f t="shared" si="21"/>
        <v>27.326536420810001</v>
      </c>
      <c r="J61" s="10">
        <f t="shared" si="21"/>
        <v>25.173198794680001</v>
      </c>
      <c r="K61" s="10">
        <f t="shared" si="21"/>
        <v>21.847636078559997</v>
      </c>
    </row>
    <row r="62" spans="1:11" outlineLevel="3" collapsed="1" x14ac:dyDescent="0.3">
      <c r="A62" s="14" t="s">
        <v>20</v>
      </c>
      <c r="B62" s="4">
        <f t="shared" ref="B62:K62" si="22">SUM(B63:B63)</f>
        <v>2.2957000000000001E-4</v>
      </c>
      <c r="C62" s="4">
        <f t="shared" si="22"/>
        <v>0</v>
      </c>
      <c r="D62" s="4">
        <f t="shared" si="22"/>
        <v>0</v>
      </c>
      <c r="E62" s="4">
        <f t="shared" si="22"/>
        <v>0</v>
      </c>
      <c r="F62" s="4">
        <f t="shared" si="22"/>
        <v>0</v>
      </c>
      <c r="G62" s="4">
        <f t="shared" si="22"/>
        <v>0</v>
      </c>
      <c r="H62" s="4">
        <f t="shared" si="22"/>
        <v>0</v>
      </c>
      <c r="I62" s="4">
        <f t="shared" si="22"/>
        <v>0</v>
      </c>
      <c r="J62" s="4">
        <f t="shared" si="22"/>
        <v>0</v>
      </c>
      <c r="K62" s="13">
        <f t="shared" si="22"/>
        <v>0</v>
      </c>
    </row>
    <row r="63" spans="1:11" hidden="1" outlineLevel="4" x14ac:dyDescent="0.3">
      <c r="A63" s="15" t="s">
        <v>0</v>
      </c>
      <c r="B63" s="4">
        <v>2.2957000000000001E-4</v>
      </c>
      <c r="C63" s="4"/>
      <c r="D63" s="4"/>
      <c r="E63" s="4"/>
      <c r="F63" s="4"/>
      <c r="G63" s="4"/>
      <c r="H63" s="4"/>
      <c r="I63" s="4"/>
      <c r="J63" s="4"/>
      <c r="K63" s="13"/>
    </row>
    <row r="64" spans="1:11" outlineLevel="3" collapsed="1" x14ac:dyDescent="0.3">
      <c r="A64" s="14" t="s">
        <v>21</v>
      </c>
      <c r="B64" s="4">
        <f t="shared" ref="B64:K64" si="23">SUM(B65:B65)</f>
        <v>9.0081178770000006E-2</v>
      </c>
      <c r="C64" s="4">
        <f t="shared" si="23"/>
        <v>8.346855265E-2</v>
      </c>
      <c r="D64" s="4">
        <f t="shared" si="23"/>
        <v>7.6862745080000003E-2</v>
      </c>
      <c r="E64" s="4">
        <f t="shared" si="23"/>
        <v>7.0243300420000002E-2</v>
      </c>
      <c r="F64" s="4">
        <f t="shared" si="23"/>
        <v>6.3630674289999994E-2</v>
      </c>
      <c r="G64" s="4">
        <f t="shared" si="23"/>
        <v>5.7018048170000002E-2</v>
      </c>
      <c r="H64" s="4">
        <f t="shared" si="23"/>
        <v>5.0412240580000003E-2</v>
      </c>
      <c r="I64" s="4">
        <f t="shared" si="23"/>
        <v>4.3792795910000001E-2</v>
      </c>
      <c r="J64" s="4">
        <f t="shared" si="23"/>
        <v>3.7180169780000001E-2</v>
      </c>
      <c r="K64" s="13">
        <f t="shared" si="23"/>
        <v>3.0567543660000002E-2</v>
      </c>
    </row>
    <row r="65" spans="1:11" hidden="1" outlineLevel="4" x14ac:dyDescent="0.3">
      <c r="A65" s="15" t="s">
        <v>0</v>
      </c>
      <c r="B65" s="4">
        <v>9.0081178770000006E-2</v>
      </c>
      <c r="C65" s="4">
        <v>8.346855265E-2</v>
      </c>
      <c r="D65" s="4">
        <v>7.6862745080000003E-2</v>
      </c>
      <c r="E65" s="4">
        <v>7.0243300420000002E-2</v>
      </c>
      <c r="F65" s="4">
        <v>6.3630674289999994E-2</v>
      </c>
      <c r="G65" s="4">
        <v>5.7018048170000002E-2</v>
      </c>
      <c r="H65" s="4">
        <v>5.0412240580000003E-2</v>
      </c>
      <c r="I65" s="4">
        <v>4.3792795910000001E-2</v>
      </c>
      <c r="J65" s="4">
        <v>3.7180169780000001E-2</v>
      </c>
      <c r="K65" s="13">
        <v>3.0567543660000002E-2</v>
      </c>
    </row>
    <row r="66" spans="1:11" outlineLevel="3" collapsed="1" x14ac:dyDescent="0.3">
      <c r="A66" s="30" t="s">
        <v>22</v>
      </c>
      <c r="B66" s="4">
        <f t="shared" ref="B66:K66" si="24">SUM(B67:B67)</f>
        <v>56.497601094449998</v>
      </c>
      <c r="C66" s="4">
        <f t="shared" si="24"/>
        <v>50.802486686409999</v>
      </c>
      <c r="D66" s="4">
        <f t="shared" si="24"/>
        <v>44.986348516699998</v>
      </c>
      <c r="E66" s="4">
        <f t="shared" si="24"/>
        <v>39.646897856499997</v>
      </c>
      <c r="F66" s="4">
        <f t="shared" si="24"/>
        <v>34.317491396299999</v>
      </c>
      <c r="G66" s="4">
        <f t="shared" si="24"/>
        <v>32.499672480599997</v>
      </c>
      <c r="H66" s="4">
        <f t="shared" si="24"/>
        <v>29.718143624900001</v>
      </c>
      <c r="I66" s="4">
        <f t="shared" si="24"/>
        <v>27.2827436249</v>
      </c>
      <c r="J66" s="4">
        <f t="shared" si="24"/>
        <v>25.1360186249</v>
      </c>
      <c r="K66" s="13">
        <f t="shared" si="24"/>
        <v>21.817068534899999</v>
      </c>
    </row>
    <row r="67" spans="1:11" hidden="1" outlineLevel="4" x14ac:dyDescent="0.3">
      <c r="A67" s="15" t="s">
        <v>0</v>
      </c>
      <c r="B67" s="4">
        <v>56.497601094449998</v>
      </c>
      <c r="C67" s="4">
        <v>50.802486686409999</v>
      </c>
      <c r="D67" s="4">
        <v>44.986348516699998</v>
      </c>
      <c r="E67" s="4">
        <v>39.646897856499997</v>
      </c>
      <c r="F67" s="4">
        <v>34.317491396299999</v>
      </c>
      <c r="G67" s="4">
        <v>32.499672480599997</v>
      </c>
      <c r="H67" s="4">
        <v>29.718143624900001</v>
      </c>
      <c r="I67" s="4">
        <v>27.2827436249</v>
      </c>
      <c r="J67" s="4">
        <v>25.1360186249</v>
      </c>
      <c r="K67" s="13">
        <v>21.817068534899999</v>
      </c>
    </row>
    <row r="68" spans="1:11" outlineLevel="2" x14ac:dyDescent="0.3">
      <c r="A68" s="10" t="s">
        <v>23</v>
      </c>
      <c r="B68" s="10">
        <f t="shared" ref="B68:K68" si="25">B69+B71</f>
        <v>40.874319272400001</v>
      </c>
      <c r="C68" s="10">
        <f t="shared" si="25"/>
        <v>48.41813158267</v>
      </c>
      <c r="D68" s="10">
        <f t="shared" si="25"/>
        <v>39.969008640879998</v>
      </c>
      <c r="E68" s="10">
        <f t="shared" si="25"/>
        <v>60.889926522480003</v>
      </c>
      <c r="F68" s="10">
        <f t="shared" si="25"/>
        <v>18.573253522480002</v>
      </c>
      <c r="G68" s="10">
        <f t="shared" si="25"/>
        <v>27.111738522480003</v>
      </c>
      <c r="H68" s="10">
        <f t="shared" si="25"/>
        <v>31.262932522480003</v>
      </c>
      <c r="I68" s="10">
        <f t="shared" si="25"/>
        <v>24.512932522480003</v>
      </c>
      <c r="J68" s="10">
        <f t="shared" si="25"/>
        <v>37.050053522479999</v>
      </c>
      <c r="K68" s="10">
        <f t="shared" si="25"/>
        <v>58.191050511589999</v>
      </c>
    </row>
    <row r="69" spans="1:11" outlineLevel="3" collapsed="1" x14ac:dyDescent="0.3">
      <c r="A69" s="14" t="s">
        <v>21</v>
      </c>
      <c r="B69" s="4">
        <f t="shared" ref="B69:K69" si="26">SUM(B70:B70)</f>
        <v>0.13225252248</v>
      </c>
      <c r="C69" s="4">
        <f t="shared" si="26"/>
        <v>0.13225252248</v>
      </c>
      <c r="D69" s="4">
        <f t="shared" si="26"/>
        <v>0.13225252248</v>
      </c>
      <c r="E69" s="4">
        <f t="shared" si="26"/>
        <v>0.13225252248</v>
      </c>
      <c r="F69" s="4">
        <f t="shared" si="26"/>
        <v>0.13225252248</v>
      </c>
      <c r="G69" s="4">
        <f t="shared" si="26"/>
        <v>0.13225252248</v>
      </c>
      <c r="H69" s="4">
        <f t="shared" si="26"/>
        <v>0.13225252248</v>
      </c>
      <c r="I69" s="4">
        <f t="shared" si="26"/>
        <v>0.13225252248</v>
      </c>
      <c r="J69" s="4">
        <f t="shared" si="26"/>
        <v>0.13225252248</v>
      </c>
      <c r="K69" s="13">
        <f t="shared" si="26"/>
        <v>0.13225252248</v>
      </c>
    </row>
    <row r="70" spans="1:11" hidden="1" outlineLevel="4" x14ac:dyDescent="0.3">
      <c r="A70" s="15" t="s">
        <v>0</v>
      </c>
      <c r="B70" s="4">
        <v>0.13225252248</v>
      </c>
      <c r="C70" s="4">
        <v>0.13225252248</v>
      </c>
      <c r="D70" s="4">
        <v>0.13225252248</v>
      </c>
      <c r="E70" s="4">
        <v>0.13225252248</v>
      </c>
      <c r="F70" s="4">
        <v>0.13225252248</v>
      </c>
      <c r="G70" s="4">
        <v>0.13225252248</v>
      </c>
      <c r="H70" s="4">
        <v>0.13225252248</v>
      </c>
      <c r="I70" s="4">
        <v>0.13225252248</v>
      </c>
      <c r="J70" s="4">
        <v>0.13225252248</v>
      </c>
      <c r="K70" s="13">
        <v>0.13225252248</v>
      </c>
    </row>
    <row r="71" spans="1:11" outlineLevel="3" collapsed="1" x14ac:dyDescent="0.3">
      <c r="A71" s="30" t="s">
        <v>22</v>
      </c>
      <c r="B71" s="4">
        <f t="shared" ref="B71:K71" si="27">SUM(B72:B72)</f>
        <v>40.742066749919999</v>
      </c>
      <c r="C71" s="4">
        <f t="shared" si="27"/>
        <v>48.285879060189998</v>
      </c>
      <c r="D71" s="4">
        <f t="shared" si="27"/>
        <v>39.836756118399997</v>
      </c>
      <c r="E71" s="4">
        <f t="shared" si="27"/>
        <v>60.757674000000002</v>
      </c>
      <c r="F71" s="4">
        <f t="shared" si="27"/>
        <v>18.441001</v>
      </c>
      <c r="G71" s="4">
        <f t="shared" si="27"/>
        <v>26.979486000000001</v>
      </c>
      <c r="H71" s="4">
        <f t="shared" si="27"/>
        <v>31.130680000000002</v>
      </c>
      <c r="I71" s="4">
        <f t="shared" si="27"/>
        <v>24.380680000000002</v>
      </c>
      <c r="J71" s="4">
        <f t="shared" si="27"/>
        <v>36.917800999999997</v>
      </c>
      <c r="K71" s="13">
        <f t="shared" si="27"/>
        <v>58.058797989109998</v>
      </c>
    </row>
    <row r="72" spans="1:11" hidden="1" outlineLevel="4" x14ac:dyDescent="0.3">
      <c r="A72" s="15" t="s">
        <v>0</v>
      </c>
      <c r="B72" s="4">
        <v>40.742066749919999</v>
      </c>
      <c r="C72" s="4">
        <v>48.285879060189998</v>
      </c>
      <c r="D72" s="4">
        <v>39.836756118399997</v>
      </c>
      <c r="E72" s="4">
        <v>60.757674000000002</v>
      </c>
      <c r="F72" s="4">
        <v>18.441001</v>
      </c>
      <c r="G72" s="4">
        <v>26.979486000000001</v>
      </c>
      <c r="H72" s="4">
        <v>31.130680000000002</v>
      </c>
      <c r="I72" s="4">
        <v>24.380680000000002</v>
      </c>
      <c r="J72" s="4">
        <v>36.917800999999997</v>
      </c>
      <c r="K72" s="13">
        <v>58.058797989109998</v>
      </c>
    </row>
    <row r="73" spans="1:11" outlineLevel="1" x14ac:dyDescent="0.3">
      <c r="A73" s="9" t="s">
        <v>18</v>
      </c>
      <c r="B73" s="9">
        <f t="shared" ref="B73:K73" si="28">B74+B91</f>
        <v>136.85753557273998</v>
      </c>
      <c r="C73" s="9">
        <f t="shared" si="28"/>
        <v>134.82079643112002</v>
      </c>
      <c r="D73" s="9">
        <f t="shared" si="28"/>
        <v>181.07333757805998</v>
      </c>
      <c r="E73" s="9">
        <f t="shared" si="28"/>
        <v>116.44991896158999</v>
      </c>
      <c r="F73" s="9">
        <f t="shared" si="28"/>
        <v>126.94994669633002</v>
      </c>
      <c r="G73" s="9">
        <f t="shared" si="28"/>
        <v>86.080974858470015</v>
      </c>
      <c r="H73" s="9">
        <f t="shared" si="28"/>
        <v>88.233342808309999</v>
      </c>
      <c r="I73" s="9">
        <f t="shared" si="28"/>
        <v>59.542153508970003</v>
      </c>
      <c r="J73" s="9">
        <f t="shared" si="28"/>
        <v>29.065997199769999</v>
      </c>
      <c r="K73" s="9">
        <f t="shared" si="28"/>
        <v>84.397546482600006</v>
      </c>
    </row>
    <row r="74" spans="1:11" outlineLevel="2" x14ac:dyDescent="0.3">
      <c r="A74" s="10" t="s">
        <v>19</v>
      </c>
      <c r="B74" s="10">
        <f t="shared" ref="B74:K74" si="29">B75+B80+B83+B87</f>
        <v>46.63392179129</v>
      </c>
      <c r="C74" s="10">
        <f t="shared" si="29"/>
        <v>42.69991296712</v>
      </c>
      <c r="D74" s="10">
        <f t="shared" si="29"/>
        <v>38.050826745869998</v>
      </c>
      <c r="E74" s="10">
        <f t="shared" si="29"/>
        <v>31.533033262039996</v>
      </c>
      <c r="F74" s="10">
        <f t="shared" si="29"/>
        <v>25.012165516830002</v>
      </c>
      <c r="G74" s="10">
        <f t="shared" si="29"/>
        <v>18.984038098780001</v>
      </c>
      <c r="H74" s="10">
        <f t="shared" si="29"/>
        <v>15.29774700388</v>
      </c>
      <c r="I74" s="10">
        <f t="shared" si="29"/>
        <v>10.06366669761</v>
      </c>
      <c r="J74" s="10">
        <f t="shared" si="29"/>
        <v>9.0321724988999996</v>
      </c>
      <c r="K74" s="10">
        <f t="shared" si="29"/>
        <v>7.7687980171600017</v>
      </c>
    </row>
    <row r="75" spans="1:11" outlineLevel="3" collapsed="1" x14ac:dyDescent="0.3">
      <c r="A75" s="14" t="s">
        <v>20</v>
      </c>
      <c r="B75" s="4">
        <f t="shared" ref="B75:K75" si="30">SUM(B76:B79)</f>
        <v>0.13676309520000002</v>
      </c>
      <c r="C75" s="4">
        <f t="shared" si="30"/>
        <v>3.4571000010000005E-2</v>
      </c>
      <c r="D75" s="4">
        <f t="shared" si="30"/>
        <v>3.4571500009999999E-2</v>
      </c>
      <c r="E75" s="4">
        <f t="shared" si="30"/>
        <v>3.4571500009999999E-2</v>
      </c>
      <c r="F75" s="4">
        <f t="shared" si="30"/>
        <v>3.156100002E-2</v>
      </c>
      <c r="G75" s="4">
        <f t="shared" si="30"/>
        <v>3.156100002E-2</v>
      </c>
      <c r="H75" s="4">
        <f t="shared" si="30"/>
        <v>3.1554500020000001E-2</v>
      </c>
      <c r="I75" s="4">
        <f t="shared" si="30"/>
        <v>2.8625450020000002E-2</v>
      </c>
      <c r="J75" s="4">
        <f t="shared" si="30"/>
        <v>2.8158500020000001E-2</v>
      </c>
      <c r="K75" s="13">
        <f t="shared" si="30"/>
        <v>2.7859999999999999E-2</v>
      </c>
    </row>
    <row r="76" spans="1:11" hidden="1" outlineLevel="4" x14ac:dyDescent="0.3">
      <c r="A76" s="15" t="s">
        <v>1</v>
      </c>
      <c r="B76" s="4">
        <v>3.6840000000000002E-3</v>
      </c>
      <c r="C76" s="4">
        <v>3.7200000000000002E-3</v>
      </c>
      <c r="D76" s="4">
        <v>3.7200000000000002E-3</v>
      </c>
      <c r="E76" s="4">
        <v>3.7200000000000002E-3</v>
      </c>
      <c r="F76" s="4">
        <v>3.3960000000000001E-3</v>
      </c>
      <c r="G76" s="4">
        <v>3.3960000000000001E-3</v>
      </c>
      <c r="H76" s="4">
        <v>3.3960000000000001E-3</v>
      </c>
      <c r="I76" s="4">
        <v>4.6694999999999999E-4</v>
      </c>
      <c r="J76" s="4"/>
      <c r="K76" s="13"/>
    </row>
    <row r="77" spans="1:11" hidden="1" outlineLevel="4" x14ac:dyDescent="0.3">
      <c r="A77" s="15" t="s">
        <v>3</v>
      </c>
      <c r="B77" s="4">
        <v>6.4985759999999998E-4</v>
      </c>
      <c r="C77" s="4"/>
      <c r="D77" s="4"/>
      <c r="E77" s="4"/>
      <c r="F77" s="4"/>
      <c r="G77" s="4"/>
      <c r="H77" s="4"/>
      <c r="I77" s="4"/>
      <c r="J77" s="4"/>
      <c r="K77" s="13"/>
    </row>
    <row r="78" spans="1:11" hidden="1" outlineLevel="4" x14ac:dyDescent="0.3">
      <c r="A78" s="15" t="s">
        <v>0</v>
      </c>
      <c r="B78" s="4">
        <v>3.5054999999999999E-3</v>
      </c>
      <c r="C78" s="4">
        <v>6.0000000000000002E-6</v>
      </c>
      <c r="D78" s="4">
        <v>6.4999999999999996E-6</v>
      </c>
      <c r="E78" s="4">
        <v>6.4999999999999996E-6</v>
      </c>
      <c r="F78" s="4">
        <v>6.4999999999999996E-6</v>
      </c>
      <c r="G78" s="4">
        <v>6.4999999999999996E-6</v>
      </c>
      <c r="H78" s="4"/>
      <c r="I78" s="4"/>
      <c r="J78" s="4"/>
      <c r="K78" s="13"/>
    </row>
    <row r="79" spans="1:11" hidden="1" outlineLevel="4" x14ac:dyDescent="0.3">
      <c r="A79" s="15" t="s">
        <v>2</v>
      </c>
      <c r="B79" s="4">
        <v>0.1289237376</v>
      </c>
      <c r="C79" s="4">
        <v>3.0845000010000002E-2</v>
      </c>
      <c r="D79" s="4">
        <v>3.0845000010000002E-2</v>
      </c>
      <c r="E79" s="4">
        <v>3.0845000010000002E-2</v>
      </c>
      <c r="F79" s="4">
        <v>2.8158500020000001E-2</v>
      </c>
      <c r="G79" s="4">
        <v>2.8158500020000001E-2</v>
      </c>
      <c r="H79" s="4">
        <v>2.8158500020000001E-2</v>
      </c>
      <c r="I79" s="4">
        <v>2.8158500020000001E-2</v>
      </c>
      <c r="J79" s="4">
        <v>2.8158500020000001E-2</v>
      </c>
      <c r="K79" s="13">
        <v>2.7859999999999999E-2</v>
      </c>
    </row>
    <row r="80" spans="1:11" outlineLevel="3" collapsed="1" x14ac:dyDescent="0.3">
      <c r="A80" s="14" t="s">
        <v>25</v>
      </c>
      <c r="B80" s="4">
        <f t="shared" ref="B80:K80" si="31">SUM(B81:B82)</f>
        <v>36.821647947959995</v>
      </c>
      <c r="C80" s="4">
        <f t="shared" si="31"/>
        <v>33.67021414701</v>
      </c>
      <c r="D80" s="4">
        <f t="shared" si="31"/>
        <v>29.201542558850001</v>
      </c>
      <c r="E80" s="4">
        <f t="shared" si="31"/>
        <v>24.372849394859998</v>
      </c>
      <c r="F80" s="4">
        <f t="shared" si="31"/>
        <v>19.14017549023</v>
      </c>
      <c r="G80" s="4">
        <f t="shared" si="31"/>
        <v>13.8202809444</v>
      </c>
      <c r="H80" s="4">
        <f t="shared" si="31"/>
        <v>10.81591598262</v>
      </c>
      <c r="I80" s="4">
        <f t="shared" si="31"/>
        <v>6.2798251970100001</v>
      </c>
      <c r="J80" s="4">
        <f t="shared" si="31"/>
        <v>6.2613750081399999</v>
      </c>
      <c r="K80" s="13">
        <f t="shared" si="31"/>
        <v>5.4206250021700004</v>
      </c>
    </row>
    <row r="81" spans="1:11" hidden="1" outlineLevel="4" x14ac:dyDescent="0.3">
      <c r="A81" s="15" t="s">
        <v>1</v>
      </c>
      <c r="B81" s="4">
        <v>4.05914458164</v>
      </c>
      <c r="C81" s="4">
        <v>3.9118760421499998</v>
      </c>
      <c r="D81" s="4">
        <v>3.7446994336300001</v>
      </c>
      <c r="E81" s="4">
        <v>3.1786432142600001</v>
      </c>
      <c r="F81" s="4">
        <v>2.7064977006099999</v>
      </c>
      <c r="G81" s="4">
        <v>0.27717506353999999</v>
      </c>
      <c r="H81" s="4">
        <v>0.13974096874</v>
      </c>
      <c r="I81" s="4">
        <v>1.8450188869999998E-2</v>
      </c>
      <c r="J81" s="4"/>
      <c r="K81" s="13"/>
    </row>
    <row r="82" spans="1:11" hidden="1" outlineLevel="4" x14ac:dyDescent="0.3">
      <c r="A82" s="15" t="s">
        <v>2</v>
      </c>
      <c r="B82" s="4">
        <v>32.762503366319997</v>
      </c>
      <c r="C82" s="4">
        <v>29.758338104860002</v>
      </c>
      <c r="D82" s="4">
        <v>25.456843125220001</v>
      </c>
      <c r="E82" s="4">
        <v>21.194206180599998</v>
      </c>
      <c r="F82" s="4">
        <v>16.433677789619999</v>
      </c>
      <c r="G82" s="4">
        <v>13.543105880860001</v>
      </c>
      <c r="H82" s="4">
        <v>10.67617501388</v>
      </c>
      <c r="I82" s="4">
        <v>6.2613750081399999</v>
      </c>
      <c r="J82" s="4">
        <v>6.2613750081399999</v>
      </c>
      <c r="K82" s="13">
        <v>5.4206250021700004</v>
      </c>
    </row>
    <row r="83" spans="1:11" outlineLevel="3" collapsed="1" x14ac:dyDescent="0.3">
      <c r="A83" s="14" t="s">
        <v>26</v>
      </c>
      <c r="B83" s="4">
        <f t="shared" ref="B83:K83" si="32">SUM(B84:B86)</f>
        <v>0.42135680039000001</v>
      </c>
      <c r="C83" s="4">
        <f t="shared" si="32"/>
        <v>0.38734779101</v>
      </c>
      <c r="D83" s="4">
        <f t="shared" si="32"/>
        <v>0.38853081823000002</v>
      </c>
      <c r="E83" s="4">
        <f t="shared" si="32"/>
        <v>0.36166578237000002</v>
      </c>
      <c r="F83" s="4">
        <f t="shared" si="32"/>
        <v>0.29182800856000002</v>
      </c>
      <c r="G83" s="4">
        <f t="shared" si="32"/>
        <v>0.24367449226000001</v>
      </c>
      <c r="H83" s="4">
        <f t="shared" si="32"/>
        <v>0.19452424212</v>
      </c>
      <c r="I83" s="4">
        <f t="shared" si="32"/>
        <v>0.14509350980999999</v>
      </c>
      <c r="J83" s="4">
        <f t="shared" si="32"/>
        <v>9.5795858230000003E-2</v>
      </c>
      <c r="K83" s="13">
        <f t="shared" si="32"/>
        <v>5.173331993E-2</v>
      </c>
    </row>
    <row r="84" spans="1:11" hidden="1" outlineLevel="4" x14ac:dyDescent="0.3">
      <c r="A84" s="15" t="s">
        <v>1</v>
      </c>
      <c r="B84" s="4">
        <v>0.33207581455000001</v>
      </c>
      <c r="C84" s="4">
        <v>0.30450362786000001</v>
      </c>
      <c r="D84" s="4">
        <v>0.31200419986</v>
      </c>
      <c r="E84" s="4">
        <v>0.29185101205000002</v>
      </c>
      <c r="F84" s="4">
        <v>0.23368745746</v>
      </c>
      <c r="G84" s="4">
        <v>0.19061441773000001</v>
      </c>
      <c r="H84" s="4">
        <v>0.14769147477</v>
      </c>
      <c r="I84" s="4">
        <v>0.10476701444</v>
      </c>
      <c r="J84" s="4">
        <v>6.184329651E-2</v>
      </c>
      <c r="K84" s="13">
        <v>2.4447044840000001E-2</v>
      </c>
    </row>
    <row r="85" spans="1:11" hidden="1" outlineLevel="4" x14ac:dyDescent="0.3">
      <c r="A85" s="15" t="s">
        <v>3</v>
      </c>
      <c r="B85" s="4">
        <v>8.8700688920000006E-2</v>
      </c>
      <c r="C85" s="4">
        <v>8.2844163149999997E-2</v>
      </c>
      <c r="D85" s="4">
        <v>7.6526618369999994E-2</v>
      </c>
      <c r="E85" s="4">
        <v>6.9814770319999997E-2</v>
      </c>
      <c r="F85" s="4">
        <v>5.81405511E-2</v>
      </c>
      <c r="G85" s="4">
        <v>5.3060074530000001E-2</v>
      </c>
      <c r="H85" s="4">
        <v>4.6832767349999999E-2</v>
      </c>
      <c r="I85" s="4">
        <v>4.032649537E-2</v>
      </c>
      <c r="J85" s="4">
        <v>3.3952561720000003E-2</v>
      </c>
      <c r="K85" s="13">
        <v>2.7286275089999999E-2</v>
      </c>
    </row>
    <row r="86" spans="1:11" hidden="1" outlineLevel="4" x14ac:dyDescent="0.3">
      <c r="A86" s="15" t="s">
        <v>2</v>
      </c>
      <c r="B86" s="4">
        <v>5.8029692000000001E-4</v>
      </c>
      <c r="C86" s="4"/>
      <c r="D86" s="4"/>
      <c r="E86" s="4"/>
      <c r="F86" s="4"/>
      <c r="G86" s="4"/>
      <c r="H86" s="4"/>
      <c r="I86" s="4"/>
      <c r="J86" s="4"/>
      <c r="K86" s="13"/>
    </row>
    <row r="87" spans="1:11" outlineLevel="3" collapsed="1" x14ac:dyDescent="0.3">
      <c r="A87" s="14" t="s">
        <v>27</v>
      </c>
      <c r="B87" s="4">
        <f t="shared" ref="B87:K87" si="33">SUM(B88:B90)</f>
        <v>9.254153947739999</v>
      </c>
      <c r="C87" s="4">
        <f t="shared" si="33"/>
        <v>8.6077800290899997</v>
      </c>
      <c r="D87" s="4">
        <f t="shared" si="33"/>
        <v>8.4261818687800005</v>
      </c>
      <c r="E87" s="4">
        <f t="shared" si="33"/>
        <v>6.7639465848000002</v>
      </c>
      <c r="F87" s="4">
        <f t="shared" si="33"/>
        <v>5.5486010180199994</v>
      </c>
      <c r="G87" s="4">
        <f t="shared" si="33"/>
        <v>4.8885216620999996</v>
      </c>
      <c r="H87" s="4">
        <f t="shared" si="33"/>
        <v>4.2557522791199993</v>
      </c>
      <c r="I87" s="4">
        <f t="shared" si="33"/>
        <v>3.6101225407699999</v>
      </c>
      <c r="J87" s="4">
        <f t="shared" si="33"/>
        <v>2.6468431325099999</v>
      </c>
      <c r="K87" s="13">
        <f t="shared" si="33"/>
        <v>2.2685796950600001</v>
      </c>
    </row>
    <row r="88" spans="1:11" hidden="1" outlineLevel="4" x14ac:dyDescent="0.3">
      <c r="A88" s="15" t="s">
        <v>1</v>
      </c>
      <c r="B88" s="4">
        <v>2.03835498722</v>
      </c>
      <c r="C88" s="4">
        <v>2.160432745</v>
      </c>
      <c r="D88" s="4">
        <v>2.5437637308499998</v>
      </c>
      <c r="E88" s="4">
        <v>1.9917704435600001</v>
      </c>
      <c r="F88" s="4">
        <v>1.8240761006099999</v>
      </c>
      <c r="G88" s="4">
        <v>1.6869449654099999</v>
      </c>
      <c r="H88" s="4">
        <v>1.5641348496800001</v>
      </c>
      <c r="I88" s="4">
        <v>1.4645384191499999</v>
      </c>
      <c r="J88" s="4">
        <v>1.01204798888</v>
      </c>
      <c r="K88" s="13">
        <v>0.86257846751</v>
      </c>
    </row>
    <row r="89" spans="1:11" hidden="1" outlineLevel="4" x14ac:dyDescent="0.3">
      <c r="A89" s="15" t="s">
        <v>2</v>
      </c>
      <c r="B89" s="4">
        <v>5.0810569478499996</v>
      </c>
      <c r="C89" s="4">
        <v>4.7814777175899996</v>
      </c>
      <c r="D89" s="4">
        <v>4.70514724494</v>
      </c>
      <c r="E89" s="4">
        <v>4.05329423374</v>
      </c>
      <c r="F89" s="4">
        <v>3.1487373620899999</v>
      </c>
      <c r="G89" s="4">
        <v>2.6257891413699999</v>
      </c>
      <c r="H89" s="4">
        <v>2.1155723333699998</v>
      </c>
      <c r="I89" s="4">
        <v>1.57005410705</v>
      </c>
      <c r="J89" s="4">
        <v>1.0590075883100001</v>
      </c>
      <c r="K89" s="13">
        <v>0.74314364909999997</v>
      </c>
    </row>
    <row r="90" spans="1:11" hidden="1" outlineLevel="4" x14ac:dyDescent="0.3">
      <c r="A90" s="15" t="s">
        <v>5</v>
      </c>
      <c r="B90" s="4">
        <v>2.1347420126699999</v>
      </c>
      <c r="C90" s="4">
        <v>1.6658695665000001</v>
      </c>
      <c r="D90" s="4">
        <v>1.17727089299</v>
      </c>
      <c r="E90" s="4">
        <v>0.71888190750000003</v>
      </c>
      <c r="F90" s="4">
        <v>0.57578755532000003</v>
      </c>
      <c r="G90" s="4">
        <v>0.57578755532000003</v>
      </c>
      <c r="H90" s="4">
        <v>0.57604509606999998</v>
      </c>
      <c r="I90" s="4">
        <v>0.57553001456999997</v>
      </c>
      <c r="J90" s="4">
        <v>0.57578755532000003</v>
      </c>
      <c r="K90" s="13">
        <v>0.66285757845000004</v>
      </c>
    </row>
    <row r="91" spans="1:11" outlineLevel="2" x14ac:dyDescent="0.3">
      <c r="A91" s="10" t="s">
        <v>23</v>
      </c>
      <c r="B91" s="10">
        <f t="shared" ref="B91:K91" si="34">B92+B95+B99</f>
        <v>90.223613781449984</v>
      </c>
      <c r="C91" s="10">
        <f t="shared" si="34"/>
        <v>92.120883464000002</v>
      </c>
      <c r="D91" s="10">
        <f t="shared" si="34"/>
        <v>143.02251083218999</v>
      </c>
      <c r="E91" s="10">
        <f t="shared" si="34"/>
        <v>84.916885699549994</v>
      </c>
      <c r="F91" s="10">
        <f t="shared" si="34"/>
        <v>101.93778117950001</v>
      </c>
      <c r="G91" s="10">
        <f t="shared" si="34"/>
        <v>67.09693675969001</v>
      </c>
      <c r="H91" s="10">
        <f t="shared" si="34"/>
        <v>72.935595804429994</v>
      </c>
      <c r="I91" s="10">
        <f t="shared" si="34"/>
        <v>49.47848681136</v>
      </c>
      <c r="J91" s="10">
        <f t="shared" si="34"/>
        <v>20.033824700869999</v>
      </c>
      <c r="K91" s="10">
        <f t="shared" si="34"/>
        <v>76.628748465439998</v>
      </c>
    </row>
    <row r="92" spans="1:11" outlineLevel="3" collapsed="1" x14ac:dyDescent="0.3">
      <c r="A92" s="14" t="s">
        <v>25</v>
      </c>
      <c r="B92" s="4">
        <f t="shared" ref="B92:K92" si="35">SUM(B93:B94)</f>
        <v>47.503218385189996</v>
      </c>
      <c r="C92" s="4">
        <f t="shared" si="35"/>
        <v>46.721117950760004</v>
      </c>
      <c r="D92" s="4">
        <f t="shared" si="35"/>
        <v>74.775797553390007</v>
      </c>
      <c r="E92" s="4">
        <f t="shared" si="35"/>
        <v>45.365452239690001</v>
      </c>
      <c r="F92" s="4">
        <f t="shared" si="35"/>
        <v>74.569659886820006</v>
      </c>
      <c r="G92" s="4">
        <f t="shared" si="35"/>
        <v>40.304614142270005</v>
      </c>
      <c r="H92" s="4">
        <f t="shared" si="35"/>
        <v>48.59195785304</v>
      </c>
      <c r="I92" s="4">
        <f t="shared" si="35"/>
        <v>0.81799673151999996</v>
      </c>
      <c r="J92" s="4">
        <f t="shared" si="35"/>
        <v>0</v>
      </c>
      <c r="K92" s="13">
        <f t="shared" si="35"/>
        <v>42.000000016800001</v>
      </c>
    </row>
    <row r="93" spans="1:11" hidden="1" outlineLevel="4" x14ac:dyDescent="0.3">
      <c r="A93" s="15" t="s">
        <v>1</v>
      </c>
      <c r="B93" s="4">
        <v>5.0238739822199996</v>
      </c>
      <c r="C93" s="4">
        <v>4.7089569297500002</v>
      </c>
      <c r="D93" s="4">
        <v>10.015030521</v>
      </c>
      <c r="E93" s="4">
        <v>4.1699552190900002</v>
      </c>
      <c r="F93" s="4">
        <v>37.271957838330003</v>
      </c>
      <c r="G93" s="4">
        <v>3.31195779418</v>
      </c>
      <c r="H93" s="4">
        <v>3.31195779418</v>
      </c>
      <c r="I93" s="4">
        <v>0.81799673151999996</v>
      </c>
      <c r="J93" s="4">
        <v>0</v>
      </c>
      <c r="K93" s="13"/>
    </row>
    <row r="94" spans="1:11" hidden="1" outlineLevel="4" x14ac:dyDescent="0.3">
      <c r="A94" s="15" t="s">
        <v>2</v>
      </c>
      <c r="B94" s="4">
        <v>42.47934440297</v>
      </c>
      <c r="C94" s="4">
        <v>42.012161021010002</v>
      </c>
      <c r="D94" s="4">
        <v>64.760767032390007</v>
      </c>
      <c r="E94" s="4">
        <v>41.195497020600001</v>
      </c>
      <c r="F94" s="4">
        <v>37.297702048490002</v>
      </c>
      <c r="G94" s="4">
        <v>36.992656348090001</v>
      </c>
      <c r="H94" s="4">
        <v>45.280000058859997</v>
      </c>
      <c r="I94" s="4"/>
      <c r="J94" s="4"/>
      <c r="K94" s="13">
        <v>42.000000016800001</v>
      </c>
    </row>
    <row r="95" spans="1:11" outlineLevel="3" collapsed="1" x14ac:dyDescent="0.3">
      <c r="A95" s="14" t="s">
        <v>26</v>
      </c>
      <c r="B95" s="4">
        <f t="shared" ref="B95:K95" si="36">SUM(B96:B98)</f>
        <v>2.6561682963700002</v>
      </c>
      <c r="C95" s="4">
        <f t="shared" si="36"/>
        <v>2.6819825083</v>
      </c>
      <c r="D95" s="4">
        <f t="shared" si="36"/>
        <v>2.7001179788799998</v>
      </c>
      <c r="E95" s="4">
        <f t="shared" si="36"/>
        <v>3.7190749810699999</v>
      </c>
      <c r="F95" s="4">
        <f t="shared" si="36"/>
        <v>3.3277335416799998</v>
      </c>
      <c r="G95" s="4">
        <f t="shared" si="36"/>
        <v>3.3025644055200001</v>
      </c>
      <c r="H95" s="4">
        <f t="shared" si="36"/>
        <v>3.3025644055200001</v>
      </c>
      <c r="I95" s="4">
        <f t="shared" si="36"/>
        <v>3.3025644055200001</v>
      </c>
      <c r="J95" s="4">
        <f t="shared" si="36"/>
        <v>3.3025644082399999</v>
      </c>
      <c r="K95" s="13">
        <f t="shared" si="36"/>
        <v>2.6275548879399997</v>
      </c>
    </row>
    <row r="96" spans="1:11" hidden="1" outlineLevel="4" x14ac:dyDescent="0.3">
      <c r="A96" s="15" t="s">
        <v>1</v>
      </c>
      <c r="B96" s="4">
        <v>1.4125146088</v>
      </c>
      <c r="C96" s="4">
        <v>1.44082504208</v>
      </c>
      <c r="D96" s="4">
        <v>1.45896051266</v>
      </c>
      <c r="E96" s="4">
        <v>1.4222261543300001</v>
      </c>
      <c r="F96" s="4">
        <v>1.23094370408</v>
      </c>
      <c r="G96" s="4">
        <v>1.20577456792</v>
      </c>
      <c r="H96" s="4">
        <v>1.20577456792</v>
      </c>
      <c r="I96" s="4">
        <v>1.20577456792</v>
      </c>
      <c r="J96" s="4">
        <v>1.20577457064</v>
      </c>
      <c r="K96" s="13">
        <v>0.55299250629999996</v>
      </c>
    </row>
    <row r="97" spans="1:11" hidden="1" outlineLevel="4" x14ac:dyDescent="0.3">
      <c r="A97" s="15" t="s">
        <v>3</v>
      </c>
      <c r="B97" s="4">
        <v>1.22914626442</v>
      </c>
      <c r="C97" s="4">
        <v>1.24115746622</v>
      </c>
      <c r="D97" s="4">
        <v>1.24115746622</v>
      </c>
      <c r="E97" s="4">
        <v>2.2968488267399998</v>
      </c>
      <c r="F97" s="4">
        <v>2.0967898375999998</v>
      </c>
      <c r="G97" s="4">
        <v>2.0967898375999998</v>
      </c>
      <c r="H97" s="4">
        <v>2.0967898375999998</v>
      </c>
      <c r="I97" s="4">
        <v>2.0967898375999998</v>
      </c>
      <c r="J97" s="4">
        <v>2.0967898375999998</v>
      </c>
      <c r="K97" s="13">
        <v>2.0745623816399998</v>
      </c>
    </row>
    <row r="98" spans="1:11" hidden="1" outlineLevel="4" x14ac:dyDescent="0.3">
      <c r="A98" s="15" t="s">
        <v>2</v>
      </c>
      <c r="B98" s="4">
        <v>1.450742315E-2</v>
      </c>
      <c r="C98" s="4"/>
      <c r="D98" s="4"/>
      <c r="E98" s="4"/>
      <c r="F98" s="4"/>
      <c r="G98" s="4"/>
      <c r="H98" s="4"/>
      <c r="I98" s="4"/>
      <c r="J98" s="4"/>
      <c r="K98" s="13"/>
    </row>
    <row r="99" spans="1:11" ht="15" outlineLevel="3" collapsed="1" thickBot="1" x14ac:dyDescent="0.35">
      <c r="A99" s="17" t="s">
        <v>27</v>
      </c>
      <c r="B99" s="17">
        <f t="shared" ref="B99:K99" si="37">SUM(B100:B102)</f>
        <v>40.064227099889997</v>
      </c>
      <c r="C99" s="17">
        <f t="shared" si="37"/>
        <v>42.717783004940003</v>
      </c>
      <c r="D99" s="17">
        <f t="shared" si="37"/>
        <v>65.54659529992</v>
      </c>
      <c r="E99" s="17">
        <f t="shared" si="37"/>
        <v>35.832358478789999</v>
      </c>
      <c r="F99" s="17">
        <f t="shared" si="37"/>
        <v>24.040387750999997</v>
      </c>
      <c r="G99" s="17">
        <f t="shared" si="37"/>
        <v>23.4897582119</v>
      </c>
      <c r="H99" s="17">
        <f t="shared" si="37"/>
        <v>21.041073545869999</v>
      </c>
      <c r="I99" s="17">
        <f t="shared" si="37"/>
        <v>45.357925674320001</v>
      </c>
      <c r="J99" s="17">
        <f t="shared" si="37"/>
        <v>16.731260292630001</v>
      </c>
      <c r="K99" s="18">
        <f t="shared" si="37"/>
        <v>32.001193560700003</v>
      </c>
    </row>
    <row r="100" spans="1:11" hidden="1" outlineLevel="4" x14ac:dyDescent="0.3">
      <c r="A100" s="20" t="s">
        <v>1</v>
      </c>
      <c r="B100" s="19">
        <v>8.3619920935500005</v>
      </c>
      <c r="C100" s="19">
        <v>9.8609966565199993</v>
      </c>
      <c r="D100" s="19">
        <v>33.538312439670001</v>
      </c>
      <c r="E100" s="19">
        <v>11.474762113380001</v>
      </c>
      <c r="F100" s="19">
        <v>9.7705181248699997</v>
      </c>
      <c r="G100" s="19">
        <v>9.1802717887099998</v>
      </c>
      <c r="H100" s="19">
        <v>7.6281917687599998</v>
      </c>
      <c r="I100" s="19">
        <v>32.474783233270003</v>
      </c>
      <c r="J100" s="19">
        <v>6.2912775383600001</v>
      </c>
      <c r="K100" s="19">
        <v>24.39259554749</v>
      </c>
    </row>
    <row r="101" spans="1:11" hidden="1" outlineLevel="4" x14ac:dyDescent="0.3">
      <c r="A101" s="5" t="s">
        <v>2</v>
      </c>
      <c r="B101" s="4">
        <v>17.005454224619999</v>
      </c>
      <c r="C101" s="4">
        <v>18.016388856500001</v>
      </c>
      <c r="D101" s="4">
        <v>17.16788541483</v>
      </c>
      <c r="E101" s="4">
        <v>16.937397642699999</v>
      </c>
      <c r="F101" s="4">
        <v>14.269869626129999</v>
      </c>
      <c r="G101" s="4">
        <v>14.30948642319</v>
      </c>
      <c r="H101" s="4">
        <v>13.41288177711</v>
      </c>
      <c r="I101" s="4">
        <v>12.88314244105</v>
      </c>
      <c r="J101" s="4">
        <v>10.43998275427</v>
      </c>
      <c r="K101" s="4">
        <v>7.60859801321</v>
      </c>
    </row>
    <row r="102" spans="1:11" hidden="1" outlineLevel="4" x14ac:dyDescent="0.3">
      <c r="A102" s="5" t="s">
        <v>5</v>
      </c>
      <c r="B102" s="4">
        <v>14.696780781719999</v>
      </c>
      <c r="C102" s="4">
        <v>14.840397491919999</v>
      </c>
      <c r="D102" s="4">
        <v>14.840397445420001</v>
      </c>
      <c r="E102" s="4">
        <v>7.4201987227100004</v>
      </c>
      <c r="F102" s="4"/>
      <c r="G102" s="4"/>
      <c r="H102" s="4"/>
      <c r="I102" s="4"/>
      <c r="J102" s="4"/>
      <c r="K102" s="4"/>
    </row>
    <row r="105" spans="1:11" ht="15" thickBot="1" x14ac:dyDescent="0.35"/>
    <row r="106" spans="1:11" s="3" customFormat="1" x14ac:dyDescent="0.3">
      <c r="A106" s="21"/>
      <c r="B106" s="6">
        <v>2032</v>
      </c>
      <c r="C106" s="6">
        <v>2033</v>
      </c>
      <c r="D106" s="6">
        <v>2034</v>
      </c>
      <c r="E106" s="6">
        <v>2035</v>
      </c>
      <c r="F106" s="6">
        <v>2036</v>
      </c>
      <c r="G106" s="6">
        <v>2037</v>
      </c>
      <c r="H106" s="6">
        <v>2038</v>
      </c>
      <c r="I106" s="6">
        <v>2039</v>
      </c>
      <c r="J106" s="6">
        <v>2040</v>
      </c>
      <c r="K106" s="7">
        <v>2041</v>
      </c>
    </row>
    <row r="107" spans="1:11" x14ac:dyDescent="0.3">
      <c r="A107" s="24" t="s">
        <v>17</v>
      </c>
      <c r="B107" s="8">
        <v>121.00040578539</v>
      </c>
      <c r="C107" s="8">
        <v>59.148506005960002</v>
      </c>
      <c r="D107" s="8">
        <v>33.496213374469995</v>
      </c>
      <c r="E107" s="8">
        <v>32.46115398693</v>
      </c>
      <c r="F107" s="8">
        <v>30.04488789046</v>
      </c>
      <c r="G107" s="8">
        <v>27.702939804970001</v>
      </c>
      <c r="H107" s="8">
        <v>26.147967487990002</v>
      </c>
      <c r="I107" s="8">
        <v>23.843617739820001</v>
      </c>
      <c r="J107" s="8">
        <v>22.443534063729999</v>
      </c>
      <c r="K107" s="25">
        <v>19.872468455610004</v>
      </c>
    </row>
    <row r="108" spans="1:11" outlineLevel="1" x14ac:dyDescent="0.3">
      <c r="A108" s="9" t="s">
        <v>18</v>
      </c>
      <c r="B108" s="9">
        <v>62.309632376259998</v>
      </c>
      <c r="C108" s="9">
        <v>31.913731380490002</v>
      </c>
      <c r="D108" s="9">
        <v>24.874400771959998</v>
      </c>
      <c r="E108" s="9">
        <v>23.86186073276</v>
      </c>
      <c r="F108" s="9">
        <v>22.985714125000001</v>
      </c>
      <c r="G108" s="9">
        <v>22.078383325000001</v>
      </c>
      <c r="H108" s="9">
        <v>21.171052525</v>
      </c>
      <c r="I108" s="9">
        <v>20.263721725</v>
      </c>
      <c r="J108" s="9">
        <v>19.356390924999999</v>
      </c>
      <c r="K108" s="26">
        <v>18.449060125000003</v>
      </c>
    </row>
    <row r="109" spans="1:11" outlineLevel="2" x14ac:dyDescent="0.3">
      <c r="A109" s="10" t="s">
        <v>19</v>
      </c>
      <c r="B109" s="10">
        <v>17.278680853779999</v>
      </c>
      <c r="C109" s="10">
        <v>13.933614858009999</v>
      </c>
      <c r="D109" s="10">
        <v>12.644404249479999</v>
      </c>
      <c r="E109" s="10">
        <v>11.63186420978</v>
      </c>
      <c r="F109" s="10">
        <v>10.887970125000001</v>
      </c>
      <c r="G109" s="10">
        <v>9.9806393250000003</v>
      </c>
      <c r="H109" s="10">
        <v>9.0733085249999998</v>
      </c>
      <c r="I109" s="10">
        <v>8.1659777249999994</v>
      </c>
      <c r="J109" s="10">
        <v>7.2586469249999999</v>
      </c>
      <c r="K109" s="27">
        <v>6.3513161250000003</v>
      </c>
    </row>
    <row r="110" spans="1:11" outlineLevel="3" x14ac:dyDescent="0.3">
      <c r="A110" s="14" t="s">
        <v>20</v>
      </c>
      <c r="B110" s="4">
        <v>0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13">
        <v>0</v>
      </c>
    </row>
    <row r="111" spans="1:11" outlineLevel="4" x14ac:dyDescent="0.3">
      <c r="A111" s="15" t="s">
        <v>0</v>
      </c>
      <c r="B111" s="4"/>
      <c r="C111" s="4"/>
      <c r="D111" s="4"/>
      <c r="E111" s="4"/>
      <c r="F111" s="4"/>
      <c r="G111" s="4"/>
      <c r="H111" s="4"/>
      <c r="I111" s="4"/>
      <c r="J111" s="4"/>
      <c r="K111" s="13"/>
    </row>
    <row r="112" spans="1:11" outlineLevel="3" x14ac:dyDescent="0.3">
      <c r="A112" s="14" t="s">
        <v>21</v>
      </c>
      <c r="B112" s="4">
        <v>2.3961736080000001E-2</v>
      </c>
      <c r="C112" s="4">
        <v>1.7342291409999998E-2</v>
      </c>
      <c r="D112" s="4">
        <v>1.072966528E-2</v>
      </c>
      <c r="E112" s="4">
        <v>4.1170391799999996E-3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13">
        <v>0</v>
      </c>
    </row>
    <row r="113" spans="1:11" outlineLevel="4" x14ac:dyDescent="0.3">
      <c r="A113" s="15" t="s">
        <v>0</v>
      </c>
      <c r="B113" s="4">
        <v>2.3961736080000001E-2</v>
      </c>
      <c r="C113" s="4">
        <v>1.7342291409999998E-2</v>
      </c>
      <c r="D113" s="4">
        <v>1.072966528E-2</v>
      </c>
      <c r="E113" s="4">
        <v>4.1170391799999996E-3</v>
      </c>
      <c r="F113" s="4"/>
      <c r="G113" s="4"/>
      <c r="H113" s="4"/>
      <c r="I113" s="4"/>
      <c r="J113" s="4"/>
      <c r="K113" s="13"/>
    </row>
    <row r="114" spans="1:11" outlineLevel="3" x14ac:dyDescent="0.3">
      <c r="A114" s="30" t="s">
        <v>22</v>
      </c>
      <c r="B114" s="4">
        <v>17.254719117699999</v>
      </c>
      <c r="C114" s="4">
        <v>13.9162725666</v>
      </c>
      <c r="D114" s="4">
        <v>12.6336745842</v>
      </c>
      <c r="E114" s="4">
        <v>11.627747170599999</v>
      </c>
      <c r="F114" s="4">
        <v>10.887970125000001</v>
      </c>
      <c r="G114" s="4">
        <v>9.9806393250000003</v>
      </c>
      <c r="H114" s="4">
        <v>9.0733085249999998</v>
      </c>
      <c r="I114" s="4">
        <v>8.1659777249999994</v>
      </c>
      <c r="J114" s="4">
        <v>7.2586469249999999</v>
      </c>
      <c r="K114" s="13">
        <v>6.3513161250000003</v>
      </c>
    </row>
    <row r="115" spans="1:11" outlineLevel="4" x14ac:dyDescent="0.3">
      <c r="A115" s="15" t="s">
        <v>0</v>
      </c>
      <c r="B115" s="4">
        <v>17.254719117699999</v>
      </c>
      <c r="C115" s="4">
        <v>13.9162725666</v>
      </c>
      <c r="D115" s="4">
        <v>12.6336745842</v>
      </c>
      <c r="E115" s="4">
        <v>11.627747170599999</v>
      </c>
      <c r="F115" s="4">
        <v>10.887970125000001</v>
      </c>
      <c r="G115" s="4">
        <v>9.9806393250000003</v>
      </c>
      <c r="H115" s="4">
        <v>9.0733085249999998</v>
      </c>
      <c r="I115" s="4">
        <v>8.1659777249999994</v>
      </c>
      <c r="J115" s="4">
        <v>7.2586469249999999</v>
      </c>
      <c r="K115" s="13">
        <v>6.3513161250000003</v>
      </c>
    </row>
    <row r="116" spans="1:11" outlineLevel="2" x14ac:dyDescent="0.3">
      <c r="A116" s="10" t="s">
        <v>23</v>
      </c>
      <c r="B116" s="10">
        <v>45.030951522480002</v>
      </c>
      <c r="C116" s="10">
        <v>17.980116522480003</v>
      </c>
      <c r="D116" s="10">
        <v>12.22999652248</v>
      </c>
      <c r="E116" s="10">
        <v>12.229996522980001</v>
      </c>
      <c r="F116" s="10">
        <v>12.097744</v>
      </c>
      <c r="G116" s="10">
        <v>12.097744</v>
      </c>
      <c r="H116" s="10">
        <v>12.097744</v>
      </c>
      <c r="I116" s="10">
        <v>12.097744</v>
      </c>
      <c r="J116" s="10">
        <v>12.097744</v>
      </c>
      <c r="K116" s="27">
        <v>12.097744</v>
      </c>
    </row>
    <row r="117" spans="1:11" outlineLevel="3" collapsed="1" x14ac:dyDescent="0.3">
      <c r="A117" s="14" t="s">
        <v>21</v>
      </c>
      <c r="B117" s="4">
        <v>0.13225252248</v>
      </c>
      <c r="C117" s="4">
        <v>0.13225252248</v>
      </c>
      <c r="D117" s="4">
        <v>0.13225252248</v>
      </c>
      <c r="E117" s="4">
        <v>0.13225252298000001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13">
        <v>0</v>
      </c>
    </row>
    <row r="118" spans="1:11" hidden="1" outlineLevel="4" x14ac:dyDescent="0.3">
      <c r="A118" s="15" t="s">
        <v>0</v>
      </c>
      <c r="B118" s="4">
        <v>0.13225252248</v>
      </c>
      <c r="C118" s="4">
        <v>0.13225252248</v>
      </c>
      <c r="D118" s="4">
        <v>0.13225252248</v>
      </c>
      <c r="E118" s="4">
        <v>0.13225252298000001</v>
      </c>
      <c r="F118" s="4"/>
      <c r="G118" s="4"/>
      <c r="H118" s="4"/>
      <c r="I118" s="4"/>
      <c r="J118" s="4"/>
      <c r="K118" s="13"/>
    </row>
    <row r="119" spans="1:11" outlineLevel="3" x14ac:dyDescent="0.3">
      <c r="A119" s="30" t="s">
        <v>22</v>
      </c>
      <c r="B119" s="4">
        <v>44.898699000000001</v>
      </c>
      <c r="C119" s="4">
        <v>17.847864000000001</v>
      </c>
      <c r="D119" s="4">
        <v>12.097744</v>
      </c>
      <c r="E119" s="4">
        <v>12.097744</v>
      </c>
      <c r="F119" s="4">
        <v>12.097744</v>
      </c>
      <c r="G119" s="4">
        <v>12.097744</v>
      </c>
      <c r="H119" s="4">
        <v>12.097744</v>
      </c>
      <c r="I119" s="4">
        <v>12.097744</v>
      </c>
      <c r="J119" s="4">
        <v>12.097744</v>
      </c>
      <c r="K119" s="13">
        <v>12.097744</v>
      </c>
    </row>
    <row r="120" spans="1:11" outlineLevel="4" x14ac:dyDescent="0.3">
      <c r="A120" s="15" t="s">
        <v>0</v>
      </c>
      <c r="B120" s="4">
        <v>44.898699000000001</v>
      </c>
      <c r="C120" s="4">
        <v>17.847864000000001</v>
      </c>
      <c r="D120" s="4">
        <v>12.097744</v>
      </c>
      <c r="E120" s="4">
        <v>12.097744</v>
      </c>
      <c r="F120" s="4">
        <v>12.097744</v>
      </c>
      <c r="G120" s="4">
        <v>12.097744</v>
      </c>
      <c r="H120" s="4">
        <v>12.097744</v>
      </c>
      <c r="I120" s="4">
        <v>12.097744</v>
      </c>
      <c r="J120" s="4">
        <v>12.097744</v>
      </c>
      <c r="K120" s="13">
        <v>12.097744</v>
      </c>
    </row>
    <row r="121" spans="1:11" outlineLevel="1" x14ac:dyDescent="0.3">
      <c r="A121" s="9" t="s">
        <v>24</v>
      </c>
      <c r="B121" s="9">
        <v>58.690773409130003</v>
      </c>
      <c r="C121" s="9">
        <v>27.234774625470003</v>
      </c>
      <c r="D121" s="9">
        <v>8.6218126025099995</v>
      </c>
      <c r="E121" s="9">
        <v>8.59929325417</v>
      </c>
      <c r="F121" s="9">
        <v>7.0591737654599997</v>
      </c>
      <c r="G121" s="9">
        <v>5.6245564799699999</v>
      </c>
      <c r="H121" s="9">
        <v>4.9769149629899996</v>
      </c>
      <c r="I121" s="9">
        <v>3.5798960148200001</v>
      </c>
      <c r="J121" s="9">
        <v>3.0871431387300001</v>
      </c>
      <c r="K121" s="26">
        <v>1.42340833061</v>
      </c>
    </row>
    <row r="122" spans="1:11" outlineLevel="2" x14ac:dyDescent="0.3">
      <c r="A122" s="10" t="s">
        <v>19</v>
      </c>
      <c r="B122" s="10">
        <v>5.0624577980299996</v>
      </c>
      <c r="C122" s="10">
        <v>2.5398400402700001</v>
      </c>
      <c r="D122" s="10">
        <v>2.40899020206</v>
      </c>
      <c r="E122" s="10">
        <v>2.57399249833</v>
      </c>
      <c r="F122" s="10">
        <v>2.1422632698999999</v>
      </c>
      <c r="G122" s="10">
        <v>1.8542131474299999</v>
      </c>
      <c r="H122" s="10">
        <v>1.7678844093300001</v>
      </c>
      <c r="I122" s="10">
        <v>1.7156328985200002</v>
      </c>
      <c r="J122" s="10">
        <v>1.7028800229100001</v>
      </c>
      <c r="K122" s="27">
        <v>3.9145209389999998E-2</v>
      </c>
    </row>
    <row r="123" spans="1:11" outlineLevel="3" collapsed="1" x14ac:dyDescent="0.3">
      <c r="A123" s="14" t="s">
        <v>20</v>
      </c>
      <c r="B123" s="4">
        <v>2.7859999999999999E-2</v>
      </c>
      <c r="C123" s="4">
        <v>2.7859999999999999E-2</v>
      </c>
      <c r="D123" s="4">
        <v>2.7859999999999999E-2</v>
      </c>
      <c r="E123" s="4">
        <v>2.9850000009999999E-2</v>
      </c>
      <c r="F123" s="4">
        <v>2.9850000009999999E-2</v>
      </c>
      <c r="G123" s="4">
        <v>2.9850000009999999E-2</v>
      </c>
      <c r="H123" s="4">
        <v>2.9850000009999999E-2</v>
      </c>
      <c r="I123" s="4">
        <v>2.9850000009999999E-2</v>
      </c>
      <c r="J123" s="4">
        <v>2.9850000009999999E-2</v>
      </c>
      <c r="K123" s="13">
        <v>2.9550000010000001E-2</v>
      </c>
    </row>
    <row r="124" spans="1:11" hidden="1" outlineLevel="4" x14ac:dyDescent="0.3">
      <c r="A124" s="15" t="s">
        <v>1</v>
      </c>
      <c r="B124" s="4"/>
      <c r="C124" s="4"/>
      <c r="D124" s="4"/>
      <c r="E124" s="4"/>
      <c r="F124" s="4"/>
      <c r="G124" s="4"/>
      <c r="H124" s="4"/>
      <c r="I124" s="4"/>
      <c r="J124" s="4"/>
      <c r="K124" s="13"/>
    </row>
    <row r="125" spans="1:11" hidden="1" outlineLevel="4" x14ac:dyDescent="0.3">
      <c r="A125" s="15" t="s">
        <v>3</v>
      </c>
      <c r="B125" s="4"/>
      <c r="C125" s="4"/>
      <c r="D125" s="4"/>
      <c r="E125" s="4"/>
      <c r="F125" s="4"/>
      <c r="G125" s="4"/>
      <c r="H125" s="4"/>
      <c r="I125" s="4"/>
      <c r="J125" s="4"/>
      <c r="K125" s="13"/>
    </row>
    <row r="126" spans="1:11" hidden="1" outlineLevel="4" x14ac:dyDescent="0.3">
      <c r="A126" s="15" t="s">
        <v>0</v>
      </c>
      <c r="B126" s="4"/>
      <c r="C126" s="4"/>
      <c r="D126" s="4"/>
      <c r="E126" s="4"/>
      <c r="F126" s="4"/>
      <c r="G126" s="4"/>
      <c r="H126" s="4"/>
      <c r="I126" s="4"/>
      <c r="J126" s="4"/>
      <c r="K126" s="13"/>
    </row>
    <row r="127" spans="1:11" hidden="1" outlineLevel="4" x14ac:dyDescent="0.3">
      <c r="A127" s="15" t="s">
        <v>2</v>
      </c>
      <c r="B127" s="4">
        <v>2.7859999999999999E-2</v>
      </c>
      <c r="C127" s="4">
        <v>2.7859999999999999E-2</v>
      </c>
      <c r="D127" s="4">
        <v>2.7859999999999999E-2</v>
      </c>
      <c r="E127" s="4">
        <v>2.9850000009999999E-2</v>
      </c>
      <c r="F127" s="4">
        <v>2.9850000009999999E-2</v>
      </c>
      <c r="G127" s="4">
        <v>2.9850000009999999E-2</v>
      </c>
      <c r="H127" s="4">
        <v>2.9850000009999999E-2</v>
      </c>
      <c r="I127" s="4">
        <v>2.9850000009999999E-2</v>
      </c>
      <c r="J127" s="4">
        <v>2.9850000009999999E-2</v>
      </c>
      <c r="K127" s="13">
        <v>2.9550000010000001E-2</v>
      </c>
    </row>
    <row r="128" spans="1:11" outlineLevel="3" collapsed="1" x14ac:dyDescent="0.3">
      <c r="A128" s="14" t="s">
        <v>25</v>
      </c>
      <c r="B128" s="4">
        <v>2.3231250009300002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13">
        <v>0</v>
      </c>
    </row>
    <row r="129" spans="1:11" hidden="1" outlineLevel="4" x14ac:dyDescent="0.3">
      <c r="A129" s="15" t="s">
        <v>1</v>
      </c>
      <c r="B129" s="4"/>
      <c r="C129" s="4"/>
      <c r="D129" s="4"/>
      <c r="E129" s="4"/>
      <c r="F129" s="4"/>
      <c r="G129" s="4"/>
      <c r="H129" s="4"/>
      <c r="I129" s="4"/>
      <c r="J129" s="4"/>
      <c r="K129" s="13"/>
    </row>
    <row r="130" spans="1:11" hidden="1" outlineLevel="4" x14ac:dyDescent="0.3">
      <c r="A130" s="15" t="s">
        <v>2</v>
      </c>
      <c r="B130" s="4">
        <v>2.3231250009300002</v>
      </c>
      <c r="C130" s="4"/>
      <c r="D130" s="4"/>
      <c r="E130" s="4"/>
      <c r="F130" s="4"/>
      <c r="G130" s="4"/>
      <c r="H130" s="4"/>
      <c r="I130" s="4"/>
      <c r="J130" s="4"/>
      <c r="K130" s="13"/>
    </row>
    <row r="131" spans="1:11" outlineLevel="3" collapsed="1" x14ac:dyDescent="0.3">
      <c r="A131" s="14" t="s">
        <v>26</v>
      </c>
      <c r="B131" s="4">
        <v>3.069667064E-2</v>
      </c>
      <c r="C131" s="4">
        <v>2.382722671E-2</v>
      </c>
      <c r="D131" s="4">
        <v>1.7020177019999999E-2</v>
      </c>
      <c r="E131" s="4">
        <v>1.235910061E-2</v>
      </c>
      <c r="F131" s="4">
        <v>1.017101829E-2</v>
      </c>
      <c r="G131" s="4">
        <v>9.5264783200000001E-3</v>
      </c>
      <c r="H131" s="4">
        <v>8.8878696499999996E-3</v>
      </c>
      <c r="I131" s="4">
        <v>8.2492599599999997E-3</v>
      </c>
      <c r="J131" s="4">
        <v>7.6153218499999996E-3</v>
      </c>
      <c r="K131" s="13">
        <v>6.9720420199999994E-3</v>
      </c>
    </row>
    <row r="132" spans="1:11" hidden="1" outlineLevel="4" x14ac:dyDescent="0.3">
      <c r="A132" s="15" t="s">
        <v>1</v>
      </c>
      <c r="B132" s="4">
        <v>9.6549364799999992E-3</v>
      </c>
      <c r="C132" s="4">
        <v>9.1536822800000004E-3</v>
      </c>
      <c r="D132" s="4">
        <v>8.6529985799999997E-3</v>
      </c>
      <c r="E132" s="4">
        <v>8.7346234800000002E-3</v>
      </c>
      <c r="F132" s="4">
        <v>8.19864828E-3</v>
      </c>
      <c r="G132" s="4">
        <v>7.6617298799999999E-3</v>
      </c>
      <c r="H132" s="4">
        <v>7.1252834399999996E-3</v>
      </c>
      <c r="I132" s="4">
        <v>6.5888362799999996E-3</v>
      </c>
      <c r="J132" s="4">
        <v>6.0527213999999998E-3</v>
      </c>
      <c r="K132" s="13">
        <v>5.5159433999999999E-3</v>
      </c>
    </row>
    <row r="133" spans="1:11" hidden="1" outlineLevel="4" x14ac:dyDescent="0.3">
      <c r="A133" s="15" t="s">
        <v>3</v>
      </c>
      <c r="B133" s="4">
        <v>2.1041734159999999E-2</v>
      </c>
      <c r="C133" s="4">
        <v>1.4673544429999999E-2</v>
      </c>
      <c r="D133" s="4">
        <v>8.3671784399999994E-3</v>
      </c>
      <c r="E133" s="4">
        <v>3.62447713E-3</v>
      </c>
      <c r="F133" s="4">
        <v>1.9723700100000002E-3</v>
      </c>
      <c r="G133" s="4">
        <v>1.86474844E-3</v>
      </c>
      <c r="H133" s="4">
        <v>1.76258621E-3</v>
      </c>
      <c r="I133" s="4">
        <v>1.6604236799999999E-3</v>
      </c>
      <c r="J133" s="4">
        <v>1.5626004500000001E-3</v>
      </c>
      <c r="K133" s="13">
        <v>1.45609862E-3</v>
      </c>
    </row>
    <row r="134" spans="1:11" hidden="1" outlineLevel="4" x14ac:dyDescent="0.3">
      <c r="A134" s="15" t="s">
        <v>2</v>
      </c>
      <c r="B134" s="4"/>
      <c r="C134" s="4"/>
      <c r="D134" s="4"/>
      <c r="E134" s="4"/>
      <c r="F134" s="4"/>
      <c r="G134" s="4"/>
      <c r="H134" s="4"/>
      <c r="I134" s="4"/>
      <c r="J134" s="4"/>
      <c r="K134" s="13"/>
    </row>
    <row r="135" spans="1:11" outlineLevel="3" collapsed="1" x14ac:dyDescent="0.3">
      <c r="A135" s="14" t="s">
        <v>27</v>
      </c>
      <c r="B135" s="4">
        <v>2.6807761264600001</v>
      </c>
      <c r="C135" s="4">
        <v>2.4881528135600002</v>
      </c>
      <c r="D135" s="4">
        <v>2.36411002504</v>
      </c>
      <c r="E135" s="4">
        <v>2.5317833977099999</v>
      </c>
      <c r="F135" s="4">
        <v>2.1022422515999999</v>
      </c>
      <c r="G135" s="4">
        <v>1.8148366691</v>
      </c>
      <c r="H135" s="4">
        <v>1.7291465396700001</v>
      </c>
      <c r="I135" s="4">
        <v>1.6775336385500002</v>
      </c>
      <c r="J135" s="4">
        <v>1.66541470105</v>
      </c>
      <c r="K135" s="13">
        <v>2.6231673599999999E-3</v>
      </c>
    </row>
    <row r="136" spans="1:11" hidden="1" outlineLevel="4" x14ac:dyDescent="0.3">
      <c r="A136" s="15" t="s">
        <v>1</v>
      </c>
      <c r="B136" s="4">
        <v>0.63638857692999995</v>
      </c>
      <c r="C136" s="4">
        <v>0.57136440066000005</v>
      </c>
      <c r="D136" s="4">
        <v>0.50951824414000002</v>
      </c>
      <c r="E136" s="4">
        <v>0.61225434419000002</v>
      </c>
      <c r="F136" s="4">
        <v>0.24606633550000001</v>
      </c>
      <c r="G136" s="4">
        <v>3.1594620980000002E-2</v>
      </c>
      <c r="H136" s="4">
        <v>9.7665861600000001E-3</v>
      </c>
      <c r="I136" s="4">
        <v>6.0086368800000003E-3</v>
      </c>
      <c r="J136" s="4">
        <v>4.7604884400000002E-3</v>
      </c>
      <c r="K136" s="13">
        <v>2.6231673599999999E-3</v>
      </c>
    </row>
    <row r="137" spans="1:11" hidden="1" outlineLevel="4" x14ac:dyDescent="0.3">
      <c r="A137" s="15" t="s">
        <v>2</v>
      </c>
      <c r="B137" s="4">
        <v>0.49444361868999998</v>
      </c>
      <c r="C137" s="4">
        <v>0.37217234249999998</v>
      </c>
      <c r="D137" s="4">
        <v>0.30731178028</v>
      </c>
      <c r="E137" s="4">
        <v>0.26172905186000001</v>
      </c>
      <c r="F137" s="4">
        <v>0.19552170349</v>
      </c>
      <c r="G137" s="4">
        <v>0.12829625742</v>
      </c>
      <c r="H137" s="4">
        <v>6.1579951850000002E-2</v>
      </c>
      <c r="I137" s="4">
        <v>1.372500001E-2</v>
      </c>
      <c r="J137" s="4"/>
      <c r="K137" s="13"/>
    </row>
    <row r="138" spans="1:11" hidden="1" outlineLevel="4" x14ac:dyDescent="0.3">
      <c r="A138" s="15" t="s">
        <v>5</v>
      </c>
      <c r="B138" s="4">
        <v>1.54994393084</v>
      </c>
      <c r="C138" s="4">
        <v>1.5446160704</v>
      </c>
      <c r="D138" s="4">
        <v>1.54728000062</v>
      </c>
      <c r="E138" s="4">
        <v>1.6578000016600001</v>
      </c>
      <c r="F138" s="4">
        <v>1.6606542126099999</v>
      </c>
      <c r="G138" s="4">
        <v>1.6549457907</v>
      </c>
      <c r="H138" s="4">
        <v>1.6578000016600001</v>
      </c>
      <c r="I138" s="4">
        <v>1.6578000016600001</v>
      </c>
      <c r="J138" s="4">
        <v>1.6606542126099999</v>
      </c>
      <c r="K138" s="13"/>
    </row>
    <row r="139" spans="1:11" outlineLevel="2" x14ac:dyDescent="0.3">
      <c r="A139" s="10" t="s">
        <v>23</v>
      </c>
      <c r="B139" s="10">
        <v>53.628315611100007</v>
      </c>
      <c r="C139" s="10">
        <v>24.694934585200002</v>
      </c>
      <c r="D139" s="10">
        <v>6.2128224004499994</v>
      </c>
      <c r="E139" s="10">
        <v>6.02530075584</v>
      </c>
      <c r="F139" s="10">
        <v>4.9169104955599998</v>
      </c>
      <c r="G139" s="10">
        <v>3.77034333254</v>
      </c>
      <c r="H139" s="10">
        <v>3.2090305536599999</v>
      </c>
      <c r="I139" s="10">
        <v>1.8642631163000001</v>
      </c>
      <c r="J139" s="10">
        <v>1.3842631158200001</v>
      </c>
      <c r="K139" s="27">
        <v>1.3842631212200001</v>
      </c>
    </row>
    <row r="140" spans="1:11" outlineLevel="3" collapsed="1" x14ac:dyDescent="0.3">
      <c r="A140" s="14" t="s">
        <v>25</v>
      </c>
      <c r="B140" s="4">
        <v>42.000000016800001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13">
        <v>0</v>
      </c>
    </row>
    <row r="141" spans="1:11" hidden="1" outlineLevel="4" x14ac:dyDescent="0.3">
      <c r="A141" s="15" t="s">
        <v>1</v>
      </c>
      <c r="B141" s="4"/>
      <c r="C141" s="4"/>
      <c r="D141" s="4"/>
      <c r="E141" s="4"/>
      <c r="F141" s="4"/>
      <c r="G141" s="4"/>
      <c r="H141" s="4"/>
      <c r="I141" s="4"/>
      <c r="J141" s="4"/>
      <c r="K141" s="13"/>
    </row>
    <row r="142" spans="1:11" hidden="1" outlineLevel="4" x14ac:dyDescent="0.3">
      <c r="A142" s="15" t="s">
        <v>2</v>
      </c>
      <c r="B142" s="4">
        <v>42.000000016800001</v>
      </c>
      <c r="C142" s="4"/>
      <c r="D142" s="4"/>
      <c r="E142" s="4"/>
      <c r="F142" s="4"/>
      <c r="G142" s="4"/>
      <c r="H142" s="4"/>
      <c r="I142" s="4"/>
      <c r="J142" s="4"/>
      <c r="K142" s="13"/>
    </row>
    <row r="143" spans="1:11" outlineLevel="3" collapsed="1" x14ac:dyDescent="0.3">
      <c r="A143" s="14" t="s">
        <v>26</v>
      </c>
      <c r="B143" s="4">
        <v>2.14755488592</v>
      </c>
      <c r="C143" s="4">
        <v>2.14755488592</v>
      </c>
      <c r="D143" s="4">
        <v>2.0548653882800001</v>
      </c>
      <c r="E143" s="4">
        <v>1.9682218085100001</v>
      </c>
      <c r="F143" s="4">
        <v>1.0998315356399999</v>
      </c>
      <c r="G143" s="4">
        <v>1.0998315359999999</v>
      </c>
      <c r="H143" s="4">
        <v>1.09983153636</v>
      </c>
      <c r="I143" s="4">
        <v>1.09983153636</v>
      </c>
      <c r="J143" s="4">
        <v>1.09983153636</v>
      </c>
      <c r="K143" s="13">
        <v>1.09983153636</v>
      </c>
    </row>
    <row r="144" spans="1:11" hidden="1" outlineLevel="4" x14ac:dyDescent="0.3">
      <c r="A144" s="15" t="s">
        <v>1</v>
      </c>
      <c r="B144" s="4">
        <v>7.2992504279999995E-2</v>
      </c>
      <c r="C144" s="4">
        <v>7.2992504279999995E-2</v>
      </c>
      <c r="D144" s="4">
        <v>7.2992504279999995E-2</v>
      </c>
      <c r="E144" s="4">
        <v>7.8206254619999999E-2</v>
      </c>
      <c r="F144" s="4">
        <v>7.8206254619999999E-2</v>
      </c>
      <c r="G144" s="4">
        <v>7.8206254980000001E-2</v>
      </c>
      <c r="H144" s="4">
        <v>7.8206255340000003E-2</v>
      </c>
      <c r="I144" s="4">
        <v>7.8206255340000003E-2</v>
      </c>
      <c r="J144" s="4">
        <v>7.8206255340000003E-2</v>
      </c>
      <c r="K144" s="13">
        <v>7.8206255340000003E-2</v>
      </c>
    </row>
    <row r="145" spans="1:11" hidden="1" outlineLevel="4" x14ac:dyDescent="0.3">
      <c r="A145" s="15" t="s">
        <v>3</v>
      </c>
      <c r="B145" s="4">
        <v>2.0745623816399998</v>
      </c>
      <c r="C145" s="4">
        <v>2.0745623816399998</v>
      </c>
      <c r="D145" s="4">
        <v>1.9818728839999999</v>
      </c>
      <c r="E145" s="4">
        <v>1.8900155538900001</v>
      </c>
      <c r="F145" s="4">
        <v>1.0216252810199999</v>
      </c>
      <c r="G145" s="4">
        <v>1.0216252810199999</v>
      </c>
      <c r="H145" s="4">
        <v>1.0216252810199999</v>
      </c>
      <c r="I145" s="4">
        <v>1.0216252810199999</v>
      </c>
      <c r="J145" s="4">
        <v>1.0216252810199999</v>
      </c>
      <c r="K145" s="13">
        <v>1.0216252810199999</v>
      </c>
    </row>
    <row r="146" spans="1:11" hidden="1" outlineLevel="4" x14ac:dyDescent="0.3">
      <c r="A146" s="15" t="s">
        <v>2</v>
      </c>
      <c r="B146" s="4"/>
      <c r="C146" s="4"/>
      <c r="D146" s="4"/>
      <c r="E146" s="4"/>
      <c r="F146" s="4"/>
      <c r="G146" s="4"/>
      <c r="H146" s="4"/>
      <c r="I146" s="4"/>
      <c r="J146" s="4"/>
      <c r="K146" s="13"/>
    </row>
    <row r="147" spans="1:11" ht="15" outlineLevel="3" collapsed="1" thickBot="1" x14ac:dyDescent="0.35">
      <c r="A147" s="17" t="s">
        <v>27</v>
      </c>
      <c r="B147" s="17">
        <v>9.4807607083800001</v>
      </c>
      <c r="C147" s="17">
        <v>22.54737969928</v>
      </c>
      <c r="D147" s="17">
        <v>4.1579570121699998</v>
      </c>
      <c r="E147" s="17">
        <v>4.05707894733</v>
      </c>
      <c r="F147" s="17">
        <v>3.8170789599199999</v>
      </c>
      <c r="G147" s="17">
        <v>2.67051179654</v>
      </c>
      <c r="H147" s="17">
        <v>2.1091990172999999</v>
      </c>
      <c r="I147" s="17">
        <v>0.76443157993999999</v>
      </c>
      <c r="J147" s="17">
        <v>0.28443157945999997</v>
      </c>
      <c r="K147" s="18">
        <v>0.28443158485999998</v>
      </c>
    </row>
    <row r="148" spans="1:11" hidden="1" outlineLevel="4" x14ac:dyDescent="0.3">
      <c r="A148" s="20" t="s">
        <v>1</v>
      </c>
      <c r="B148" s="19">
        <v>4.1586755383899998</v>
      </c>
      <c r="C148" s="19">
        <v>20.349275544259999</v>
      </c>
      <c r="D148" s="19">
        <v>2.2529663915499998</v>
      </c>
      <c r="E148" s="19">
        <v>2.1612925670299998</v>
      </c>
      <c r="F148" s="19">
        <v>1.92129257962</v>
      </c>
      <c r="G148" s="19">
        <v>0.77472541624000002</v>
      </c>
      <c r="H148" s="19">
        <v>0.39171157958000002</v>
      </c>
      <c r="I148" s="19">
        <v>0.28443157945999997</v>
      </c>
      <c r="J148" s="19">
        <v>0.28443157945999997</v>
      </c>
      <c r="K148" s="19">
        <v>0.28443158485999998</v>
      </c>
    </row>
    <row r="149" spans="1:11" hidden="1" outlineLevel="4" x14ac:dyDescent="0.3">
      <c r="A149" s="5" t="s">
        <v>2</v>
      </c>
      <c r="B149" s="4">
        <v>5.3220851699900003</v>
      </c>
      <c r="C149" s="4">
        <v>2.1981041550199998</v>
      </c>
      <c r="D149" s="4">
        <v>1.90499062062</v>
      </c>
      <c r="E149" s="4">
        <v>1.8957863802999999</v>
      </c>
      <c r="F149" s="4">
        <v>1.8957863802999999</v>
      </c>
      <c r="G149" s="4">
        <v>1.8957863802999999</v>
      </c>
      <c r="H149" s="4">
        <v>1.71748743772</v>
      </c>
      <c r="I149" s="4">
        <v>0.48000000048000002</v>
      </c>
      <c r="J149" s="4"/>
      <c r="K149" s="4"/>
    </row>
    <row r="150" spans="1:11" hidden="1" outlineLevel="4" x14ac:dyDescent="0.3">
      <c r="A150" s="5" t="s">
        <v>5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3" spans="1:11" ht="15" thickBot="1" x14ac:dyDescent="0.35"/>
    <row r="154" spans="1:11" s="23" customFormat="1" x14ac:dyDescent="0.3">
      <c r="A154" s="21"/>
      <c r="B154" s="6">
        <v>2042</v>
      </c>
      <c r="C154" s="6">
        <v>2043</v>
      </c>
      <c r="D154" s="6">
        <v>2044</v>
      </c>
      <c r="E154" s="7">
        <v>2045</v>
      </c>
      <c r="F154" s="22"/>
      <c r="G154" s="22"/>
      <c r="H154" s="22"/>
      <c r="I154" s="22"/>
      <c r="J154" s="22"/>
      <c r="K154" s="22"/>
    </row>
    <row r="155" spans="1:11" x14ac:dyDescent="0.3">
      <c r="A155" s="24" t="s">
        <v>17</v>
      </c>
      <c r="B155" s="8">
        <v>18.94510168942</v>
      </c>
      <c r="C155" s="8">
        <v>18.036677949220003</v>
      </c>
      <c r="D155" s="8">
        <v>17.109308887610002</v>
      </c>
      <c r="E155" s="8">
        <v>16.07743606343</v>
      </c>
      <c r="F155" s="11"/>
      <c r="G155" s="11"/>
      <c r="H155" s="11"/>
      <c r="I155" s="11"/>
      <c r="J155" s="11"/>
      <c r="K155" s="11"/>
    </row>
    <row r="156" spans="1:11" outlineLevel="1" x14ac:dyDescent="0.3">
      <c r="A156" s="28" t="s">
        <v>18</v>
      </c>
      <c r="B156" s="9">
        <v>17.541729324999999</v>
      </c>
      <c r="C156" s="9">
        <v>16.634398525000002</v>
      </c>
      <c r="D156" s="9">
        <v>15.727067725000001</v>
      </c>
      <c r="E156" s="9">
        <v>14.819736925000001</v>
      </c>
      <c r="F156" s="11"/>
      <c r="G156" s="11"/>
      <c r="H156" s="11"/>
      <c r="I156" s="11"/>
      <c r="J156" s="11"/>
      <c r="K156" s="11"/>
    </row>
    <row r="157" spans="1:11" outlineLevel="2" x14ac:dyDescent="0.3">
      <c r="A157" s="29" t="s">
        <v>19</v>
      </c>
      <c r="B157" s="10">
        <v>5.4439853249999999</v>
      </c>
      <c r="C157" s="10">
        <v>4.5366545250000003</v>
      </c>
      <c r="D157" s="10">
        <v>3.6293237249999999</v>
      </c>
      <c r="E157" s="27">
        <v>2.7219929249999999</v>
      </c>
      <c r="F157" s="11"/>
      <c r="G157" s="11"/>
      <c r="H157" s="11"/>
      <c r="I157" s="11"/>
      <c r="J157" s="11"/>
      <c r="K157" s="11"/>
    </row>
    <row r="158" spans="1:11" outlineLevel="3" collapsed="1" x14ac:dyDescent="0.3">
      <c r="A158" s="14" t="s">
        <v>20</v>
      </c>
      <c r="B158" s="4">
        <v>0</v>
      </c>
      <c r="C158" s="4">
        <v>0</v>
      </c>
      <c r="D158" s="4">
        <v>0</v>
      </c>
      <c r="E158" s="13">
        <v>0</v>
      </c>
      <c r="F158" s="11"/>
      <c r="G158" s="11"/>
      <c r="H158" s="11"/>
      <c r="I158" s="11"/>
      <c r="J158" s="11"/>
      <c r="K158" s="11"/>
    </row>
    <row r="159" spans="1:11" hidden="1" outlineLevel="4" x14ac:dyDescent="0.3">
      <c r="A159" s="15" t="s">
        <v>0</v>
      </c>
      <c r="B159" s="4"/>
      <c r="C159" s="4"/>
      <c r="D159" s="4"/>
      <c r="E159" s="13"/>
      <c r="F159" s="11"/>
      <c r="G159" s="11"/>
      <c r="H159" s="11"/>
      <c r="I159" s="11"/>
      <c r="J159" s="11"/>
      <c r="K159" s="11"/>
    </row>
    <row r="160" spans="1:11" outlineLevel="3" collapsed="1" x14ac:dyDescent="0.3">
      <c r="A160" s="14" t="s">
        <v>21</v>
      </c>
      <c r="B160" s="4">
        <v>0</v>
      </c>
      <c r="C160" s="4">
        <v>0</v>
      </c>
      <c r="D160" s="4">
        <v>0</v>
      </c>
      <c r="E160" s="13">
        <v>0</v>
      </c>
      <c r="F160" s="11"/>
      <c r="G160" s="11"/>
      <c r="H160" s="11"/>
      <c r="I160" s="11"/>
      <c r="J160" s="11"/>
      <c r="K160" s="11"/>
    </row>
    <row r="161" spans="1:11" hidden="1" outlineLevel="4" x14ac:dyDescent="0.3">
      <c r="A161" s="15" t="s">
        <v>0</v>
      </c>
      <c r="B161" s="4"/>
      <c r="C161" s="4"/>
      <c r="D161" s="4"/>
      <c r="E161" s="13"/>
      <c r="F161" s="11"/>
      <c r="G161" s="11"/>
      <c r="H161" s="11"/>
      <c r="I161" s="11"/>
      <c r="J161" s="11"/>
      <c r="K161" s="11"/>
    </row>
    <row r="162" spans="1:11" outlineLevel="3" collapsed="1" x14ac:dyDescent="0.3">
      <c r="A162" s="30" t="s">
        <v>22</v>
      </c>
      <c r="B162" s="4">
        <v>5.4439853249999999</v>
      </c>
      <c r="C162" s="4">
        <v>4.5366545250000003</v>
      </c>
      <c r="D162" s="4">
        <v>3.6293237249999999</v>
      </c>
      <c r="E162" s="13">
        <v>2.7219929249999999</v>
      </c>
      <c r="F162" s="11"/>
      <c r="G162" s="11"/>
      <c r="H162" s="11"/>
      <c r="I162" s="11"/>
      <c r="J162" s="11"/>
      <c r="K162" s="11"/>
    </row>
    <row r="163" spans="1:11" hidden="1" outlineLevel="4" x14ac:dyDescent="0.3">
      <c r="A163" s="15" t="s">
        <v>0</v>
      </c>
      <c r="B163" s="4">
        <v>5.4439853249999999</v>
      </c>
      <c r="C163" s="4">
        <v>4.5366545250000003</v>
      </c>
      <c r="D163" s="4">
        <v>3.6293237249999999</v>
      </c>
      <c r="E163" s="13">
        <v>2.7219929249999999</v>
      </c>
      <c r="F163" s="11"/>
      <c r="G163" s="11"/>
      <c r="H163" s="11"/>
      <c r="I163" s="11"/>
      <c r="J163" s="11"/>
      <c r="K163" s="11"/>
    </row>
    <row r="164" spans="1:11" outlineLevel="2" x14ac:dyDescent="0.3">
      <c r="A164" s="10" t="s">
        <v>23</v>
      </c>
      <c r="B164" s="10">
        <v>12.097744</v>
      </c>
      <c r="C164" s="10">
        <v>12.097744</v>
      </c>
      <c r="D164" s="10">
        <v>12.097744</v>
      </c>
      <c r="E164" s="10">
        <v>12.097744</v>
      </c>
      <c r="F164" s="11"/>
      <c r="G164" s="11"/>
      <c r="H164" s="11"/>
      <c r="I164" s="11"/>
      <c r="J164" s="11"/>
      <c r="K164" s="11"/>
    </row>
    <row r="165" spans="1:11" outlineLevel="3" collapsed="1" x14ac:dyDescent="0.3">
      <c r="A165" s="14" t="s">
        <v>21</v>
      </c>
      <c r="B165" s="4">
        <v>0</v>
      </c>
      <c r="C165" s="4">
        <v>0</v>
      </c>
      <c r="D165" s="4">
        <v>0</v>
      </c>
      <c r="E165" s="13">
        <v>0</v>
      </c>
      <c r="F165" s="11"/>
      <c r="G165" s="11"/>
      <c r="H165" s="11"/>
      <c r="I165" s="11"/>
      <c r="J165" s="11"/>
      <c r="K165" s="11"/>
    </row>
    <row r="166" spans="1:11" hidden="1" outlineLevel="4" x14ac:dyDescent="0.3">
      <c r="A166" s="15" t="s">
        <v>0</v>
      </c>
      <c r="B166" s="4"/>
      <c r="C166" s="4"/>
      <c r="D166" s="4"/>
      <c r="E166" s="13"/>
      <c r="F166" s="11"/>
      <c r="G166" s="11"/>
      <c r="H166" s="11"/>
      <c r="I166" s="11"/>
      <c r="J166" s="11"/>
      <c r="K166" s="11"/>
    </row>
    <row r="167" spans="1:11" outlineLevel="3" collapsed="1" x14ac:dyDescent="0.3">
      <c r="A167" s="30" t="s">
        <v>22</v>
      </c>
      <c r="B167" s="4">
        <v>12.097744</v>
      </c>
      <c r="C167" s="4">
        <v>12.097744</v>
      </c>
      <c r="D167" s="4">
        <v>12.097744</v>
      </c>
      <c r="E167" s="13">
        <v>12.097744</v>
      </c>
      <c r="F167" s="11"/>
      <c r="G167" s="11"/>
      <c r="H167" s="11"/>
      <c r="I167" s="11"/>
      <c r="J167" s="11"/>
      <c r="K167" s="11"/>
    </row>
    <row r="168" spans="1:11" hidden="1" outlineLevel="4" x14ac:dyDescent="0.3">
      <c r="A168" s="15" t="s">
        <v>0</v>
      </c>
      <c r="B168" s="4">
        <v>12.097744</v>
      </c>
      <c r="C168" s="4">
        <v>12.097744</v>
      </c>
      <c r="D168" s="4">
        <v>12.097744</v>
      </c>
      <c r="E168" s="13">
        <v>12.097744</v>
      </c>
      <c r="F168" s="11"/>
      <c r="G168" s="11"/>
      <c r="H168" s="11"/>
      <c r="I168" s="11"/>
      <c r="J168" s="11"/>
      <c r="K168" s="11"/>
    </row>
    <row r="169" spans="1:11" outlineLevel="1" x14ac:dyDescent="0.3">
      <c r="A169" s="28" t="s">
        <v>24</v>
      </c>
      <c r="B169" s="9">
        <v>1.4033723644199998</v>
      </c>
      <c r="C169" s="9">
        <v>1.4022794242200001</v>
      </c>
      <c r="D169" s="9">
        <v>1.38224116261</v>
      </c>
      <c r="E169" s="9">
        <v>1.2576991384299998</v>
      </c>
      <c r="F169" s="11"/>
      <c r="G169" s="11"/>
      <c r="H169" s="11"/>
      <c r="I169" s="11"/>
      <c r="J169" s="11"/>
      <c r="K169" s="11"/>
    </row>
    <row r="170" spans="1:11" outlineLevel="2" x14ac:dyDescent="0.3">
      <c r="A170" s="29" t="s">
        <v>19</v>
      </c>
      <c r="B170" s="10">
        <v>3.67934595E-2</v>
      </c>
      <c r="C170" s="10">
        <v>3.5700522900000004E-2</v>
      </c>
      <c r="D170" s="10">
        <v>3.4609626490000003E-2</v>
      </c>
      <c r="E170" s="10">
        <v>3.3967604710000002E-2</v>
      </c>
      <c r="F170" s="11"/>
      <c r="G170" s="11"/>
      <c r="H170" s="11"/>
      <c r="I170" s="11"/>
      <c r="J170" s="11"/>
      <c r="K170" s="11"/>
    </row>
    <row r="171" spans="1:11" outlineLevel="3" collapsed="1" x14ac:dyDescent="0.3">
      <c r="A171" s="14" t="s">
        <v>20</v>
      </c>
      <c r="B171" s="4">
        <v>2.9550000010000001E-2</v>
      </c>
      <c r="C171" s="4">
        <v>2.9550000010000001E-2</v>
      </c>
      <c r="D171" s="4">
        <v>2.9550000010000001E-2</v>
      </c>
      <c r="E171" s="13">
        <v>2.9550000010000001E-2</v>
      </c>
      <c r="F171" s="11"/>
      <c r="G171" s="11"/>
      <c r="H171" s="11"/>
      <c r="I171" s="11"/>
      <c r="J171" s="11"/>
      <c r="K171" s="11"/>
    </row>
    <row r="172" spans="1:11" hidden="1" outlineLevel="4" x14ac:dyDescent="0.3">
      <c r="A172" s="15" t="s">
        <v>1</v>
      </c>
      <c r="B172" s="4"/>
      <c r="C172" s="4"/>
      <c r="D172" s="4"/>
      <c r="E172" s="13"/>
      <c r="F172" s="11"/>
      <c r="G172" s="11"/>
      <c r="H172" s="11"/>
      <c r="I172" s="11"/>
      <c r="J172" s="11"/>
      <c r="K172" s="11"/>
    </row>
    <row r="173" spans="1:11" hidden="1" outlineLevel="4" x14ac:dyDescent="0.3">
      <c r="A173" s="15" t="s">
        <v>3</v>
      </c>
      <c r="B173" s="4"/>
      <c r="C173" s="4"/>
      <c r="D173" s="4"/>
      <c r="E173" s="13"/>
      <c r="F173" s="11"/>
      <c r="G173" s="11"/>
      <c r="H173" s="11"/>
      <c r="I173" s="11"/>
      <c r="J173" s="11"/>
      <c r="K173" s="11"/>
    </row>
    <row r="174" spans="1:11" hidden="1" outlineLevel="4" x14ac:dyDescent="0.3">
      <c r="A174" s="15" t="s">
        <v>0</v>
      </c>
      <c r="B174" s="4"/>
      <c r="C174" s="4"/>
      <c r="D174" s="4"/>
      <c r="E174" s="13"/>
      <c r="F174" s="11"/>
      <c r="G174" s="11"/>
      <c r="H174" s="11"/>
      <c r="I174" s="11"/>
      <c r="J174" s="11"/>
      <c r="K174" s="11"/>
    </row>
    <row r="175" spans="1:11" hidden="1" outlineLevel="4" x14ac:dyDescent="0.3">
      <c r="A175" s="15" t="s">
        <v>2</v>
      </c>
      <c r="B175" s="4">
        <v>2.9550000010000001E-2</v>
      </c>
      <c r="C175" s="4">
        <v>2.9550000010000001E-2</v>
      </c>
      <c r="D175" s="4">
        <v>2.9550000010000001E-2</v>
      </c>
      <c r="E175" s="13">
        <v>2.9550000010000001E-2</v>
      </c>
      <c r="F175" s="11"/>
      <c r="G175" s="11"/>
      <c r="H175" s="11"/>
      <c r="I175" s="11"/>
      <c r="J175" s="11"/>
      <c r="K175" s="11"/>
    </row>
    <row r="176" spans="1:11" outlineLevel="3" collapsed="1" x14ac:dyDescent="0.3">
      <c r="A176" s="14" t="s">
        <v>25</v>
      </c>
      <c r="B176" s="4">
        <v>0</v>
      </c>
      <c r="C176" s="4">
        <v>0</v>
      </c>
      <c r="D176" s="4">
        <v>0</v>
      </c>
      <c r="E176" s="13">
        <v>0</v>
      </c>
      <c r="F176" s="11"/>
      <c r="G176" s="11"/>
      <c r="H176" s="11"/>
      <c r="I176" s="11"/>
      <c r="J176" s="11"/>
      <c r="K176" s="11"/>
    </row>
    <row r="177" spans="1:11" hidden="1" outlineLevel="4" x14ac:dyDescent="0.3">
      <c r="A177" s="15" t="s">
        <v>1</v>
      </c>
      <c r="B177" s="4"/>
      <c r="C177" s="4"/>
      <c r="D177" s="4"/>
      <c r="E177" s="13"/>
      <c r="F177" s="11"/>
      <c r="G177" s="11"/>
      <c r="H177" s="11"/>
      <c r="I177" s="11"/>
      <c r="J177" s="11"/>
      <c r="K177" s="11"/>
    </row>
    <row r="178" spans="1:11" hidden="1" outlineLevel="4" x14ac:dyDescent="0.3">
      <c r="A178" s="15" t="s">
        <v>2</v>
      </c>
      <c r="B178" s="4"/>
      <c r="C178" s="4"/>
      <c r="D178" s="4"/>
      <c r="E178" s="13"/>
      <c r="F178" s="11"/>
      <c r="G178" s="11"/>
      <c r="H178" s="11"/>
      <c r="I178" s="11"/>
      <c r="J178" s="11"/>
      <c r="K178" s="11"/>
    </row>
    <row r="179" spans="1:11" outlineLevel="3" collapsed="1" x14ac:dyDescent="0.3">
      <c r="A179" s="14" t="s">
        <v>26</v>
      </c>
      <c r="B179" s="4">
        <v>6.3334320499999998E-3</v>
      </c>
      <c r="C179" s="4">
        <v>5.6948237299999996E-3</v>
      </c>
      <c r="D179" s="4">
        <v>5.0596264799999992E-3</v>
      </c>
      <c r="E179" s="13">
        <v>4.4176047000000001E-3</v>
      </c>
      <c r="F179" s="11"/>
      <c r="G179" s="11"/>
      <c r="H179" s="11"/>
      <c r="I179" s="11"/>
      <c r="J179" s="11"/>
      <c r="K179" s="11"/>
    </row>
    <row r="180" spans="1:11" hidden="1" outlineLevel="4" x14ac:dyDescent="0.3">
      <c r="A180" s="15" t="s">
        <v>1</v>
      </c>
      <c r="B180" s="4">
        <v>4.9794962399999998E-3</v>
      </c>
      <c r="C180" s="4">
        <v>4.4430501599999998E-3</v>
      </c>
      <c r="D180" s="4">
        <v>3.9067955999999996E-3</v>
      </c>
      <c r="E180" s="13">
        <v>3.3701562000000001E-3</v>
      </c>
      <c r="F180" s="11"/>
      <c r="G180" s="11"/>
      <c r="H180" s="11"/>
      <c r="I180" s="11"/>
      <c r="J180" s="11"/>
      <c r="K180" s="11"/>
    </row>
    <row r="181" spans="1:11" hidden="1" outlineLevel="4" x14ac:dyDescent="0.3">
      <c r="A181" s="15" t="s">
        <v>3</v>
      </c>
      <c r="B181" s="4">
        <v>1.3539358099999999E-3</v>
      </c>
      <c r="C181" s="4">
        <v>1.25177357E-3</v>
      </c>
      <c r="D181" s="4">
        <v>1.15283088E-3</v>
      </c>
      <c r="E181" s="13">
        <v>1.0474485E-3</v>
      </c>
      <c r="F181" s="11"/>
      <c r="G181" s="11"/>
      <c r="H181" s="11"/>
      <c r="I181" s="11"/>
      <c r="J181" s="11"/>
      <c r="K181" s="11"/>
    </row>
    <row r="182" spans="1:11" hidden="1" outlineLevel="4" x14ac:dyDescent="0.3">
      <c r="A182" s="15" t="s">
        <v>2</v>
      </c>
      <c r="B182" s="4"/>
      <c r="C182" s="4"/>
      <c r="D182" s="4"/>
      <c r="E182" s="13"/>
      <c r="F182" s="11"/>
      <c r="G182" s="11"/>
      <c r="H182" s="11"/>
      <c r="I182" s="11"/>
      <c r="J182" s="11"/>
      <c r="K182" s="11"/>
    </row>
    <row r="183" spans="1:11" outlineLevel="3" collapsed="1" x14ac:dyDescent="0.3">
      <c r="A183" s="14" t="s">
        <v>27</v>
      </c>
      <c r="B183" s="4">
        <v>9.1002743999999997E-4</v>
      </c>
      <c r="C183" s="4">
        <v>4.5569916000000001E-4</v>
      </c>
      <c r="D183" s="4">
        <v>0</v>
      </c>
      <c r="E183" s="13">
        <v>0</v>
      </c>
      <c r="F183" s="11"/>
      <c r="G183" s="11"/>
      <c r="H183" s="11"/>
      <c r="I183" s="11"/>
      <c r="J183" s="11"/>
      <c r="K183" s="11"/>
    </row>
    <row r="184" spans="1:11" hidden="1" outlineLevel="4" x14ac:dyDescent="0.3">
      <c r="A184" s="15" t="s">
        <v>1</v>
      </c>
      <c r="B184" s="4">
        <v>9.1002743999999997E-4</v>
      </c>
      <c r="C184" s="4">
        <v>4.5569916000000001E-4</v>
      </c>
      <c r="D184" s="4"/>
      <c r="E184" s="13"/>
      <c r="F184" s="11"/>
      <c r="G184" s="11"/>
      <c r="H184" s="11"/>
      <c r="I184" s="11"/>
      <c r="J184" s="11"/>
      <c r="K184" s="11"/>
    </row>
    <row r="185" spans="1:11" hidden="1" outlineLevel="4" x14ac:dyDescent="0.3">
      <c r="A185" s="15" t="s">
        <v>2</v>
      </c>
      <c r="B185" s="4"/>
      <c r="C185" s="4"/>
      <c r="D185" s="4"/>
      <c r="E185" s="13"/>
      <c r="F185" s="11"/>
      <c r="G185" s="11"/>
      <c r="H185" s="11"/>
      <c r="I185" s="11"/>
      <c r="J185" s="11"/>
      <c r="K185" s="11"/>
    </row>
    <row r="186" spans="1:11" hidden="1" outlineLevel="4" x14ac:dyDescent="0.3">
      <c r="A186" s="15" t="s">
        <v>5</v>
      </c>
      <c r="B186" s="4"/>
      <c r="C186" s="4"/>
      <c r="D186" s="4"/>
      <c r="E186" s="13"/>
      <c r="F186" s="11"/>
      <c r="G186" s="11"/>
      <c r="H186" s="11"/>
      <c r="I186" s="11"/>
      <c r="J186" s="11"/>
      <c r="K186" s="11"/>
    </row>
    <row r="187" spans="1:11" outlineLevel="2" x14ac:dyDescent="0.3">
      <c r="A187" s="10" t="s">
        <v>23</v>
      </c>
      <c r="B187" s="10">
        <v>1.3665789049199999</v>
      </c>
      <c r="C187" s="10">
        <v>1.36657890132</v>
      </c>
      <c r="D187" s="10">
        <v>1.34763153612</v>
      </c>
      <c r="E187" s="27">
        <v>1.2237315337199999</v>
      </c>
      <c r="F187" s="11"/>
      <c r="G187" s="11"/>
      <c r="H187" s="11"/>
      <c r="I187" s="11"/>
      <c r="J187" s="11"/>
      <c r="K187" s="11"/>
    </row>
    <row r="188" spans="1:11" outlineLevel="3" collapsed="1" x14ac:dyDescent="0.3">
      <c r="A188" s="14" t="s">
        <v>25</v>
      </c>
      <c r="B188" s="4">
        <v>0</v>
      </c>
      <c r="C188" s="4">
        <v>0</v>
      </c>
      <c r="D188" s="4">
        <v>0</v>
      </c>
      <c r="E188" s="13">
        <v>0</v>
      </c>
      <c r="F188" s="11"/>
      <c r="G188" s="11"/>
      <c r="H188" s="11"/>
      <c r="I188" s="11"/>
      <c r="J188" s="11"/>
      <c r="K188" s="11"/>
    </row>
    <row r="189" spans="1:11" hidden="1" outlineLevel="4" x14ac:dyDescent="0.3">
      <c r="A189" s="15" t="s">
        <v>1</v>
      </c>
      <c r="B189" s="4"/>
      <c r="C189" s="4"/>
      <c r="D189" s="4"/>
      <c r="E189" s="13"/>
      <c r="F189" s="11"/>
      <c r="G189" s="11"/>
      <c r="H189" s="11"/>
      <c r="I189" s="11"/>
      <c r="J189" s="11"/>
      <c r="K189" s="11"/>
    </row>
    <row r="190" spans="1:11" hidden="1" outlineLevel="4" x14ac:dyDescent="0.3">
      <c r="A190" s="15" t="s">
        <v>2</v>
      </c>
      <c r="B190" s="4"/>
      <c r="C190" s="4"/>
      <c r="D190" s="4"/>
      <c r="E190" s="13"/>
      <c r="F190" s="11"/>
      <c r="G190" s="11"/>
      <c r="H190" s="11"/>
      <c r="I190" s="11"/>
      <c r="J190" s="11"/>
      <c r="K190" s="11"/>
    </row>
    <row r="191" spans="1:11" outlineLevel="3" collapsed="1" x14ac:dyDescent="0.3">
      <c r="A191" s="14" t="s">
        <v>26</v>
      </c>
      <c r="B191" s="4">
        <v>1.09983153636</v>
      </c>
      <c r="C191" s="4">
        <v>1.09983153636</v>
      </c>
      <c r="D191" s="4">
        <v>1.09983153636</v>
      </c>
      <c r="E191" s="13">
        <v>1.09983153636</v>
      </c>
      <c r="F191" s="11"/>
      <c r="G191" s="11"/>
      <c r="H191" s="11"/>
      <c r="I191" s="11"/>
      <c r="J191" s="11"/>
      <c r="K191" s="11"/>
    </row>
    <row r="192" spans="1:11" hidden="1" outlineLevel="4" x14ac:dyDescent="0.3">
      <c r="A192" s="15" t="s">
        <v>1</v>
      </c>
      <c r="B192" s="4">
        <v>7.8206255340000003E-2</v>
      </c>
      <c r="C192" s="4">
        <v>7.8206255340000003E-2</v>
      </c>
      <c r="D192" s="4">
        <v>7.8206255340000003E-2</v>
      </c>
      <c r="E192" s="13">
        <v>7.8206255340000003E-2</v>
      </c>
      <c r="F192" s="11"/>
      <c r="G192" s="11"/>
      <c r="H192" s="11"/>
      <c r="I192" s="11"/>
      <c r="J192" s="11"/>
      <c r="K192" s="11"/>
    </row>
    <row r="193" spans="1:11" hidden="1" outlineLevel="4" x14ac:dyDescent="0.3">
      <c r="A193" s="15" t="s">
        <v>3</v>
      </c>
      <c r="B193" s="4">
        <v>1.0216252810199999</v>
      </c>
      <c r="C193" s="4">
        <v>1.0216252810199999</v>
      </c>
      <c r="D193" s="4">
        <v>1.0216252810199999</v>
      </c>
      <c r="E193" s="13">
        <v>1.0216252810199999</v>
      </c>
      <c r="F193" s="11"/>
      <c r="G193" s="11"/>
      <c r="H193" s="11"/>
      <c r="I193" s="11"/>
      <c r="J193" s="11"/>
      <c r="K193" s="11"/>
    </row>
    <row r="194" spans="1:11" hidden="1" outlineLevel="4" x14ac:dyDescent="0.3">
      <c r="A194" s="15" t="s">
        <v>2</v>
      </c>
      <c r="B194" s="4"/>
      <c r="C194" s="4"/>
      <c r="D194" s="4"/>
      <c r="E194" s="13"/>
      <c r="F194" s="11"/>
      <c r="G194" s="11"/>
      <c r="H194" s="11"/>
      <c r="I194" s="11"/>
      <c r="J194" s="11"/>
      <c r="K194" s="11"/>
    </row>
    <row r="195" spans="1:11" outlineLevel="3" collapsed="1" x14ac:dyDescent="0.3">
      <c r="A195" s="14" t="s">
        <v>27</v>
      </c>
      <c r="B195" s="4">
        <v>0.26674736855999998</v>
      </c>
      <c r="C195" s="4">
        <v>0.26674736496000001</v>
      </c>
      <c r="D195" s="4">
        <v>0.24779999976</v>
      </c>
      <c r="E195" s="13">
        <v>0.12389999736</v>
      </c>
      <c r="F195" s="11"/>
      <c r="G195" s="11"/>
      <c r="H195" s="11"/>
      <c r="I195" s="11"/>
      <c r="J195" s="11"/>
      <c r="K195" s="11"/>
    </row>
    <row r="196" spans="1:11" hidden="1" outlineLevel="4" x14ac:dyDescent="0.3">
      <c r="A196" s="15" t="s">
        <v>1</v>
      </c>
      <c r="B196" s="4">
        <v>0.26674736855999998</v>
      </c>
      <c r="C196" s="4">
        <v>0.26674736496000001</v>
      </c>
      <c r="D196" s="4">
        <v>0.24779999976</v>
      </c>
      <c r="E196" s="13">
        <v>0.12389999736</v>
      </c>
      <c r="F196" s="11"/>
      <c r="G196" s="11"/>
      <c r="H196" s="11"/>
      <c r="I196" s="11"/>
      <c r="J196" s="11"/>
      <c r="K196" s="11"/>
    </row>
    <row r="197" spans="1:11" hidden="1" outlineLevel="4" x14ac:dyDescent="0.3">
      <c r="A197" s="15" t="s">
        <v>2</v>
      </c>
      <c r="B197" s="4"/>
      <c r="C197" s="4"/>
      <c r="D197" s="4"/>
      <c r="E197" s="13"/>
      <c r="F197" s="11"/>
      <c r="G197" s="11"/>
      <c r="H197" s="11"/>
      <c r="I197" s="11"/>
      <c r="J197" s="11"/>
      <c r="K197" s="11"/>
    </row>
    <row r="198" spans="1:11" ht="15" hidden="1" outlineLevel="4" thickBot="1" x14ac:dyDescent="0.35">
      <c r="A198" s="16" t="s">
        <v>5</v>
      </c>
      <c r="B198" s="17"/>
      <c r="C198" s="17"/>
      <c r="D198" s="17"/>
      <c r="E198" s="18"/>
      <c r="F198" s="11"/>
      <c r="G198" s="11"/>
      <c r="H198" s="11"/>
      <c r="I198" s="11"/>
      <c r="J198" s="11"/>
      <c r="K198" s="11"/>
    </row>
  </sheetData>
  <mergeCells count="3">
    <mergeCell ref="A1:K1"/>
    <mergeCell ref="J3:K3"/>
    <mergeCell ref="A56:F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2020-2045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Danylchuk Alla</cp:lastModifiedBy>
  <dcterms:created xsi:type="dcterms:W3CDTF">2020-02-03T08:44:18Z</dcterms:created>
  <dcterms:modified xsi:type="dcterms:W3CDTF">2020-02-04T09:05:02Z</dcterms:modified>
</cp:coreProperties>
</file>