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2300"/>
  </bookViews>
  <sheets>
    <sheet name="Аркуш1" sheetId="1" r:id="rId1"/>
    <sheet name="Аркуш1 (2)" sheetId="2" r:id="rId2"/>
  </sheets>
  <definedNames>
    <definedName name="_xlnm.Print_Area" localSheetId="0">Аркуш1!$A$1:$K$199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3" i="1" l="1"/>
  <c r="C143" i="1"/>
  <c r="D143" i="1"/>
  <c r="E143" i="1"/>
  <c r="F143" i="1"/>
  <c r="G143" i="1"/>
  <c r="H143" i="1"/>
  <c r="I143" i="1"/>
  <c r="J143" i="1"/>
  <c r="K143" i="1"/>
  <c r="B146" i="1"/>
  <c r="C146" i="1"/>
  <c r="D146" i="1"/>
  <c r="E146" i="1"/>
  <c r="F146" i="1"/>
  <c r="G146" i="1"/>
  <c r="H146" i="1"/>
  <c r="I146" i="1"/>
  <c r="J146" i="1"/>
  <c r="K146" i="1"/>
  <c r="B150" i="1"/>
  <c r="C150" i="1"/>
  <c r="D150" i="1"/>
  <c r="E150" i="1"/>
  <c r="F150" i="1"/>
  <c r="G150" i="1"/>
  <c r="H150" i="1"/>
  <c r="I150" i="1"/>
  <c r="J150" i="1"/>
  <c r="K150" i="1"/>
  <c r="F199" i="1"/>
  <c r="E199" i="1"/>
  <c r="D199" i="1"/>
  <c r="C199" i="1"/>
  <c r="B199" i="1"/>
  <c r="F195" i="1"/>
  <c r="E195" i="1"/>
  <c r="D195" i="1"/>
  <c r="C195" i="1"/>
  <c r="B195" i="1"/>
  <c r="F192" i="1"/>
  <c r="E192" i="1"/>
  <c r="D192" i="1"/>
  <c r="C192" i="1"/>
  <c r="B192" i="1"/>
  <c r="F187" i="1"/>
  <c r="E187" i="1"/>
  <c r="D187" i="1"/>
  <c r="C187" i="1"/>
  <c r="B187" i="1"/>
  <c r="F183" i="1"/>
  <c r="E183" i="1"/>
  <c r="D183" i="1"/>
  <c r="C183" i="1"/>
  <c r="B183" i="1"/>
  <c r="F180" i="1"/>
  <c r="E180" i="1"/>
  <c r="D180" i="1"/>
  <c r="C180" i="1"/>
  <c r="B180" i="1"/>
  <c r="F175" i="1"/>
  <c r="E175" i="1"/>
  <c r="D175" i="1"/>
  <c r="C175" i="1"/>
  <c r="B175" i="1"/>
  <c r="F170" i="1"/>
  <c r="E170" i="1"/>
  <c r="D170" i="1"/>
  <c r="C170" i="1"/>
  <c r="B170" i="1"/>
  <c r="F168" i="1"/>
  <c r="E168" i="1"/>
  <c r="D168" i="1"/>
  <c r="C168" i="1"/>
  <c r="B168" i="1"/>
  <c r="F164" i="1"/>
  <c r="E164" i="1"/>
  <c r="D164" i="1"/>
  <c r="C164" i="1"/>
  <c r="B164" i="1"/>
  <c r="F162" i="1"/>
  <c r="E162" i="1"/>
  <c r="D162" i="1"/>
  <c r="C162" i="1"/>
  <c r="B162" i="1"/>
  <c r="F160" i="1"/>
  <c r="E160" i="1"/>
  <c r="D160" i="1"/>
  <c r="C160" i="1"/>
  <c r="B160" i="1"/>
  <c r="K138" i="1"/>
  <c r="J138" i="1"/>
  <c r="I138" i="1"/>
  <c r="H138" i="1"/>
  <c r="G138" i="1"/>
  <c r="F138" i="1"/>
  <c r="E138" i="1"/>
  <c r="D138" i="1"/>
  <c r="C138" i="1"/>
  <c r="B138" i="1"/>
  <c r="K134" i="1"/>
  <c r="J134" i="1"/>
  <c r="I134" i="1"/>
  <c r="H134" i="1"/>
  <c r="G134" i="1"/>
  <c r="F134" i="1"/>
  <c r="E134" i="1"/>
  <c r="D134" i="1"/>
  <c r="C134" i="1"/>
  <c r="B134" i="1"/>
  <c r="K131" i="1"/>
  <c r="J131" i="1"/>
  <c r="I131" i="1"/>
  <c r="H131" i="1"/>
  <c r="G131" i="1"/>
  <c r="F131" i="1"/>
  <c r="E131" i="1"/>
  <c r="D131" i="1"/>
  <c r="C131" i="1"/>
  <c r="B131" i="1"/>
  <c r="K126" i="1"/>
  <c r="J126" i="1"/>
  <c r="I126" i="1"/>
  <c r="H126" i="1"/>
  <c r="G126" i="1"/>
  <c r="F126" i="1"/>
  <c r="E126" i="1"/>
  <c r="D126" i="1"/>
  <c r="C126" i="1"/>
  <c r="B126" i="1"/>
  <c r="K121" i="1"/>
  <c r="J121" i="1"/>
  <c r="I121" i="1"/>
  <c r="H121" i="1"/>
  <c r="G121" i="1"/>
  <c r="F121" i="1"/>
  <c r="E121" i="1"/>
  <c r="D121" i="1"/>
  <c r="C121" i="1"/>
  <c r="B121" i="1"/>
  <c r="K119" i="1"/>
  <c r="J119" i="1"/>
  <c r="I119" i="1"/>
  <c r="H119" i="1"/>
  <c r="G119" i="1"/>
  <c r="F119" i="1"/>
  <c r="E119" i="1"/>
  <c r="D119" i="1"/>
  <c r="C119" i="1"/>
  <c r="B119" i="1"/>
  <c r="K115" i="1"/>
  <c r="J115" i="1"/>
  <c r="I115" i="1"/>
  <c r="H115" i="1"/>
  <c r="G115" i="1"/>
  <c r="F115" i="1"/>
  <c r="E115" i="1"/>
  <c r="D115" i="1"/>
  <c r="C115" i="1"/>
  <c r="B115" i="1"/>
  <c r="K113" i="1"/>
  <c r="J113" i="1"/>
  <c r="I113" i="1"/>
  <c r="H113" i="1"/>
  <c r="G113" i="1"/>
  <c r="F113" i="1"/>
  <c r="E113" i="1"/>
  <c r="D113" i="1"/>
  <c r="C113" i="1"/>
  <c r="B113" i="1"/>
  <c r="K111" i="1"/>
  <c r="J111" i="1"/>
  <c r="I111" i="1"/>
  <c r="H111" i="1"/>
  <c r="G111" i="1"/>
  <c r="F111" i="1"/>
  <c r="E111" i="1"/>
  <c r="D111" i="1"/>
  <c r="C111" i="1"/>
  <c r="B111" i="1"/>
  <c r="K101" i="1"/>
  <c r="J101" i="1"/>
  <c r="I101" i="1"/>
  <c r="H101" i="1"/>
  <c r="G101" i="1"/>
  <c r="F101" i="1"/>
  <c r="E101" i="1"/>
  <c r="D101" i="1"/>
  <c r="C101" i="1"/>
  <c r="B101" i="1"/>
  <c r="K97" i="1"/>
  <c r="J97" i="1"/>
  <c r="I97" i="1"/>
  <c r="H97" i="1"/>
  <c r="G97" i="1"/>
  <c r="F97" i="1"/>
  <c r="E97" i="1"/>
  <c r="D97" i="1"/>
  <c r="C97" i="1"/>
  <c r="B97" i="1"/>
  <c r="K94" i="1"/>
  <c r="J94" i="1"/>
  <c r="I94" i="1"/>
  <c r="H94" i="1"/>
  <c r="G94" i="1"/>
  <c r="F94" i="1"/>
  <c r="E94" i="1"/>
  <c r="D94" i="1"/>
  <c r="C94" i="1"/>
  <c r="B94" i="1"/>
  <c r="K89" i="1"/>
  <c r="J89" i="1"/>
  <c r="I89" i="1"/>
  <c r="H89" i="1"/>
  <c r="G89" i="1"/>
  <c r="F89" i="1"/>
  <c r="E89" i="1"/>
  <c r="D89" i="1"/>
  <c r="C89" i="1"/>
  <c r="B89" i="1"/>
  <c r="K85" i="1"/>
  <c r="J85" i="1"/>
  <c r="I85" i="1"/>
  <c r="H85" i="1"/>
  <c r="G85" i="1"/>
  <c r="F85" i="1"/>
  <c r="E85" i="1"/>
  <c r="D85" i="1"/>
  <c r="C85" i="1"/>
  <c r="B85" i="1"/>
  <c r="K82" i="1"/>
  <c r="J82" i="1"/>
  <c r="I82" i="1"/>
  <c r="H82" i="1"/>
  <c r="G82" i="1"/>
  <c r="F82" i="1"/>
  <c r="E82" i="1"/>
  <c r="D82" i="1"/>
  <c r="C82" i="1"/>
  <c r="B82" i="1"/>
  <c r="K77" i="1"/>
  <c r="J77" i="1"/>
  <c r="I77" i="1"/>
  <c r="H77" i="1"/>
  <c r="G77" i="1"/>
  <c r="F77" i="1"/>
  <c r="E77" i="1"/>
  <c r="D77" i="1"/>
  <c r="C77" i="1"/>
  <c r="B77" i="1"/>
  <c r="K72" i="1"/>
  <c r="J72" i="1"/>
  <c r="I72" i="1"/>
  <c r="H72" i="1"/>
  <c r="G72" i="1"/>
  <c r="F72" i="1"/>
  <c r="E72" i="1"/>
  <c r="D72" i="1"/>
  <c r="C72" i="1"/>
  <c r="B72" i="1"/>
  <c r="K70" i="1"/>
  <c r="J70" i="1"/>
  <c r="I70" i="1"/>
  <c r="H70" i="1"/>
  <c r="G70" i="1"/>
  <c r="F70" i="1"/>
  <c r="E70" i="1"/>
  <c r="D70" i="1"/>
  <c r="C70" i="1"/>
  <c r="B70" i="1"/>
  <c r="K66" i="1"/>
  <c r="J66" i="1"/>
  <c r="I66" i="1"/>
  <c r="H66" i="1"/>
  <c r="G66" i="1"/>
  <c r="F66" i="1"/>
  <c r="E66" i="1"/>
  <c r="D66" i="1"/>
  <c r="C66" i="1"/>
  <c r="B66" i="1"/>
  <c r="K64" i="1"/>
  <c r="J64" i="1"/>
  <c r="I64" i="1"/>
  <c r="H64" i="1"/>
  <c r="G64" i="1"/>
  <c r="F64" i="1"/>
  <c r="E64" i="1"/>
  <c r="D64" i="1"/>
  <c r="C64" i="1"/>
  <c r="B64" i="1"/>
  <c r="K62" i="1"/>
  <c r="J62" i="1"/>
  <c r="I62" i="1"/>
  <c r="H62" i="1"/>
  <c r="G62" i="1"/>
  <c r="F62" i="1"/>
  <c r="E62" i="1"/>
  <c r="D62" i="1"/>
  <c r="C62" i="1"/>
  <c r="B62" i="1"/>
  <c r="F118" i="1" l="1"/>
  <c r="B191" i="1"/>
  <c r="F191" i="1"/>
  <c r="E191" i="1"/>
  <c r="D191" i="1"/>
  <c r="C191" i="1"/>
  <c r="I110" i="1"/>
  <c r="E69" i="1"/>
  <c r="B118" i="1"/>
  <c r="J118" i="1"/>
  <c r="C174" i="1"/>
  <c r="D76" i="1"/>
  <c r="D167" i="1"/>
  <c r="H142" i="1"/>
  <c r="C110" i="1"/>
  <c r="G110" i="1"/>
  <c r="K110" i="1"/>
  <c r="E118" i="1"/>
  <c r="I118" i="1"/>
  <c r="I109" i="1" s="1"/>
  <c r="C167" i="1"/>
  <c r="E125" i="1"/>
  <c r="E110" i="1"/>
  <c r="B167" i="1"/>
  <c r="F167" i="1"/>
  <c r="D93" i="1"/>
  <c r="C159" i="1"/>
  <c r="D110" i="1"/>
  <c r="H110" i="1"/>
  <c r="B110" i="1"/>
  <c r="B109" i="1" s="1"/>
  <c r="F110" i="1"/>
  <c r="F109" i="1" s="1"/>
  <c r="J110" i="1"/>
  <c r="D142" i="1"/>
  <c r="E167" i="1"/>
  <c r="I76" i="1"/>
  <c r="I125" i="1"/>
  <c r="D69" i="1"/>
  <c r="H69" i="1"/>
  <c r="C142" i="1"/>
  <c r="G142" i="1"/>
  <c r="K142" i="1"/>
  <c r="B142" i="1"/>
  <c r="F142" i="1"/>
  <c r="J142" i="1"/>
  <c r="E142" i="1"/>
  <c r="I142" i="1"/>
  <c r="E93" i="1"/>
  <c r="I93" i="1"/>
  <c r="G93" i="1"/>
  <c r="B174" i="1"/>
  <c r="F174" i="1"/>
  <c r="E174" i="1"/>
  <c r="D174" i="1"/>
  <c r="J93" i="1"/>
  <c r="D118" i="1"/>
  <c r="H118" i="1"/>
  <c r="C118" i="1"/>
  <c r="G118" i="1"/>
  <c r="K118" i="1"/>
  <c r="D125" i="1"/>
  <c r="H125" i="1"/>
  <c r="C125" i="1"/>
  <c r="G125" i="1"/>
  <c r="K125" i="1"/>
  <c r="B125" i="1"/>
  <c r="F125" i="1"/>
  <c r="J125" i="1"/>
  <c r="B159" i="1"/>
  <c r="F159" i="1"/>
  <c r="F158" i="1" s="1"/>
  <c r="E159" i="1"/>
  <c r="D159" i="1"/>
  <c r="C93" i="1"/>
  <c r="K93" i="1"/>
  <c r="B61" i="1"/>
  <c r="F61" i="1"/>
  <c r="J61" i="1"/>
  <c r="I61" i="1"/>
  <c r="C69" i="1"/>
  <c r="G69" i="1"/>
  <c r="K69" i="1"/>
  <c r="C76" i="1"/>
  <c r="G76" i="1"/>
  <c r="K76" i="1"/>
  <c r="B76" i="1"/>
  <c r="F76" i="1"/>
  <c r="J76" i="1"/>
  <c r="E76" i="1"/>
  <c r="B93" i="1"/>
  <c r="F93" i="1"/>
  <c r="H76" i="1"/>
  <c r="D61" i="1"/>
  <c r="H61" i="1"/>
  <c r="H93" i="1"/>
  <c r="I69" i="1"/>
  <c r="E61" i="1"/>
  <c r="B69" i="1"/>
  <c r="F69" i="1"/>
  <c r="J69" i="1"/>
  <c r="G61" i="1"/>
  <c r="K61" i="1"/>
  <c r="C61" i="1"/>
  <c r="E60" i="1" l="1"/>
  <c r="F173" i="1"/>
  <c r="F157" i="1" s="1"/>
  <c r="D75" i="1"/>
  <c r="B173" i="1"/>
  <c r="E173" i="1"/>
  <c r="C173" i="1"/>
  <c r="D173" i="1"/>
  <c r="E124" i="1"/>
  <c r="K124" i="1"/>
  <c r="H109" i="1"/>
  <c r="G75" i="1"/>
  <c r="D158" i="1"/>
  <c r="B124" i="1"/>
  <c r="B108" i="1" s="1"/>
  <c r="J60" i="1"/>
  <c r="C75" i="1"/>
  <c r="G124" i="1"/>
  <c r="F60" i="1"/>
  <c r="H60" i="1"/>
  <c r="E109" i="1"/>
  <c r="F75" i="1"/>
  <c r="B60" i="1"/>
  <c r="J109" i="1"/>
  <c r="K75" i="1"/>
  <c r="C109" i="1"/>
  <c r="I124" i="1"/>
  <c r="I108" i="1" s="1"/>
  <c r="H75" i="1"/>
  <c r="E75" i="1"/>
  <c r="H124" i="1"/>
  <c r="G109" i="1"/>
  <c r="F124" i="1"/>
  <c r="F108" i="1" s="1"/>
  <c r="E158" i="1"/>
  <c r="B158" i="1"/>
  <c r="D109" i="1"/>
  <c r="I75" i="1"/>
  <c r="C158" i="1"/>
  <c r="K109" i="1"/>
  <c r="J75" i="1"/>
  <c r="D124" i="1"/>
  <c r="G60" i="1"/>
  <c r="D60" i="1"/>
  <c r="J124" i="1"/>
  <c r="C124" i="1"/>
  <c r="B75" i="1"/>
  <c r="K60" i="1"/>
  <c r="I60" i="1"/>
  <c r="C60" i="1"/>
  <c r="E59" i="1" l="1"/>
  <c r="C108" i="1"/>
  <c r="D59" i="1"/>
  <c r="B59" i="1"/>
  <c r="E157" i="1"/>
  <c r="C157" i="1"/>
  <c r="B157" i="1"/>
  <c r="D157" i="1"/>
  <c r="K108" i="1"/>
  <c r="E108" i="1"/>
  <c r="H108" i="1"/>
  <c r="G59" i="1"/>
  <c r="C59" i="1"/>
  <c r="J59" i="1"/>
  <c r="F59" i="1"/>
  <c r="G108" i="1"/>
  <c r="I59" i="1"/>
  <c r="H59" i="1"/>
  <c r="K59" i="1"/>
  <c r="J108" i="1"/>
  <c r="D108" i="1"/>
  <c r="C4" i="2" l="1"/>
  <c r="G4" i="2"/>
  <c r="K4" i="2"/>
  <c r="O4" i="2"/>
  <c r="S4" i="2"/>
  <c r="W4" i="2"/>
  <c r="B5" i="2"/>
  <c r="B4" i="2" s="1"/>
  <c r="C5" i="2"/>
  <c r="D5" i="2"/>
  <c r="D4" i="2" s="1"/>
  <c r="E5" i="2"/>
  <c r="E4" i="2" s="1"/>
  <c r="F5" i="2"/>
  <c r="F4" i="2" s="1"/>
  <c r="G5" i="2"/>
  <c r="H5" i="2"/>
  <c r="H4" i="2" s="1"/>
  <c r="I5" i="2"/>
  <c r="I4" i="2" s="1"/>
  <c r="J5" i="2"/>
  <c r="J4" i="2" s="1"/>
  <c r="K5" i="2"/>
  <c r="L5" i="2"/>
  <c r="L4" i="2" s="1"/>
  <c r="M5" i="2"/>
  <c r="M4" i="2" s="1"/>
  <c r="N5" i="2"/>
  <c r="N4" i="2" s="1"/>
  <c r="O5" i="2"/>
  <c r="P5" i="2"/>
  <c r="P4" i="2" s="1"/>
  <c r="Q5" i="2"/>
  <c r="Q4" i="2" s="1"/>
  <c r="R5" i="2"/>
  <c r="R4" i="2" s="1"/>
  <c r="S5" i="2"/>
  <c r="T5" i="2"/>
  <c r="T4" i="2" s="1"/>
  <c r="U5" i="2"/>
  <c r="U4" i="2" s="1"/>
  <c r="V5" i="2"/>
  <c r="V4" i="2" s="1"/>
  <c r="W5" i="2"/>
  <c r="X5" i="2"/>
  <c r="X4" i="2" s="1"/>
  <c r="Y5" i="2"/>
  <c r="Y4" i="2" s="1"/>
  <c r="Z5" i="2"/>
  <c r="Z4" i="2" s="1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K12" i="2"/>
  <c r="B13" i="2"/>
  <c r="B12" i="2" s="1"/>
  <c r="C13" i="2"/>
  <c r="D13" i="2"/>
  <c r="E13" i="2"/>
  <c r="F13" i="2"/>
  <c r="F12" i="2" s="1"/>
  <c r="G13" i="2"/>
  <c r="H13" i="2"/>
  <c r="I13" i="2"/>
  <c r="J13" i="2"/>
  <c r="J12" i="2" s="1"/>
  <c r="K13" i="2"/>
  <c r="L13" i="2"/>
  <c r="M13" i="2"/>
  <c r="N13" i="2"/>
  <c r="N12" i="2" s="1"/>
  <c r="O13" i="2"/>
  <c r="P13" i="2"/>
  <c r="Q13" i="2"/>
  <c r="R13" i="2"/>
  <c r="R12" i="2" s="1"/>
  <c r="S13" i="2"/>
  <c r="T13" i="2"/>
  <c r="U13" i="2"/>
  <c r="V13" i="2"/>
  <c r="V12" i="2" s="1"/>
  <c r="W13" i="2"/>
  <c r="X13" i="2"/>
  <c r="Y13" i="2"/>
  <c r="Z13" i="2"/>
  <c r="Z12" i="2" s="1"/>
  <c r="B15" i="2"/>
  <c r="C15" i="2"/>
  <c r="C12" i="2" s="1"/>
  <c r="D15" i="2"/>
  <c r="E15" i="2"/>
  <c r="F15" i="2"/>
  <c r="G15" i="2"/>
  <c r="G12" i="2" s="1"/>
  <c r="H15" i="2"/>
  <c r="I15" i="2"/>
  <c r="J15" i="2"/>
  <c r="K15" i="2"/>
  <c r="L15" i="2"/>
  <c r="M15" i="2"/>
  <c r="N15" i="2"/>
  <c r="O15" i="2"/>
  <c r="O12" i="2" s="1"/>
  <c r="P15" i="2"/>
  <c r="Q15" i="2"/>
  <c r="R15" i="2"/>
  <c r="S15" i="2"/>
  <c r="S12" i="2" s="1"/>
  <c r="T15" i="2"/>
  <c r="U15" i="2"/>
  <c r="V15" i="2"/>
  <c r="W15" i="2"/>
  <c r="W12" i="2" s="1"/>
  <c r="X15" i="2"/>
  <c r="Y15" i="2"/>
  <c r="Z15" i="2"/>
  <c r="B20" i="2"/>
  <c r="B19" i="2" s="1"/>
  <c r="C20" i="2"/>
  <c r="D20" i="2"/>
  <c r="D19" i="2" s="1"/>
  <c r="D18" i="2" s="1"/>
  <c r="E20" i="2"/>
  <c r="E19" i="2" s="1"/>
  <c r="F20" i="2"/>
  <c r="F19" i="2" s="1"/>
  <c r="G20" i="2"/>
  <c r="H20" i="2"/>
  <c r="H19" i="2" s="1"/>
  <c r="H18" i="2" s="1"/>
  <c r="I20" i="2"/>
  <c r="I19" i="2" s="1"/>
  <c r="J20" i="2"/>
  <c r="J19" i="2" s="1"/>
  <c r="K20" i="2"/>
  <c r="L20" i="2"/>
  <c r="L19" i="2" s="1"/>
  <c r="L18" i="2" s="1"/>
  <c r="M20" i="2"/>
  <c r="M19" i="2" s="1"/>
  <c r="N20" i="2"/>
  <c r="N19" i="2" s="1"/>
  <c r="O20" i="2"/>
  <c r="P20" i="2"/>
  <c r="P19" i="2" s="1"/>
  <c r="P18" i="2" s="1"/>
  <c r="Q20" i="2"/>
  <c r="Q19" i="2" s="1"/>
  <c r="R20" i="2"/>
  <c r="R19" i="2" s="1"/>
  <c r="S20" i="2"/>
  <c r="T20" i="2"/>
  <c r="T19" i="2" s="1"/>
  <c r="T18" i="2" s="1"/>
  <c r="U20" i="2"/>
  <c r="U19" i="2" s="1"/>
  <c r="V20" i="2"/>
  <c r="V19" i="2" s="1"/>
  <c r="W20" i="2"/>
  <c r="X20" i="2"/>
  <c r="X19" i="2" s="1"/>
  <c r="X18" i="2" s="1"/>
  <c r="Y20" i="2"/>
  <c r="Y19" i="2" s="1"/>
  <c r="Z20" i="2"/>
  <c r="Z19" i="2" s="1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B32" i="2"/>
  <c r="C32" i="2"/>
  <c r="C19" i="2" s="1"/>
  <c r="D32" i="2"/>
  <c r="E32" i="2"/>
  <c r="F32" i="2"/>
  <c r="G32" i="2"/>
  <c r="G19" i="2" s="1"/>
  <c r="H32" i="2"/>
  <c r="I32" i="2"/>
  <c r="J32" i="2"/>
  <c r="K32" i="2"/>
  <c r="K19" i="2" s="1"/>
  <c r="L32" i="2"/>
  <c r="M32" i="2"/>
  <c r="N32" i="2"/>
  <c r="O32" i="2"/>
  <c r="O19" i="2" s="1"/>
  <c r="P32" i="2"/>
  <c r="Q32" i="2"/>
  <c r="R32" i="2"/>
  <c r="S32" i="2"/>
  <c r="S19" i="2" s="1"/>
  <c r="T32" i="2"/>
  <c r="U32" i="2"/>
  <c r="V32" i="2"/>
  <c r="W32" i="2"/>
  <c r="W19" i="2" s="1"/>
  <c r="X32" i="2"/>
  <c r="Y32" i="2"/>
  <c r="Z32" i="2"/>
  <c r="J36" i="2"/>
  <c r="Z36" i="2"/>
  <c r="B37" i="2"/>
  <c r="C37" i="2"/>
  <c r="D37" i="2"/>
  <c r="D36" i="2" s="1"/>
  <c r="E37" i="2"/>
  <c r="E36" i="2" s="1"/>
  <c r="F37" i="2"/>
  <c r="G37" i="2"/>
  <c r="H37" i="2"/>
  <c r="H36" i="2" s="1"/>
  <c r="I37" i="2"/>
  <c r="I36" i="2" s="1"/>
  <c r="J37" i="2"/>
  <c r="K37" i="2"/>
  <c r="L37" i="2"/>
  <c r="L36" i="2" s="1"/>
  <c r="M37" i="2"/>
  <c r="M36" i="2" s="1"/>
  <c r="N37" i="2"/>
  <c r="O37" i="2"/>
  <c r="P37" i="2"/>
  <c r="P36" i="2" s="1"/>
  <c r="Q37" i="2"/>
  <c r="Q36" i="2" s="1"/>
  <c r="R37" i="2"/>
  <c r="S37" i="2"/>
  <c r="T37" i="2"/>
  <c r="T36" i="2" s="1"/>
  <c r="U37" i="2"/>
  <c r="U36" i="2" s="1"/>
  <c r="V37" i="2"/>
  <c r="W37" i="2"/>
  <c r="X37" i="2"/>
  <c r="X36" i="2" s="1"/>
  <c r="Y37" i="2"/>
  <c r="Y36" i="2" s="1"/>
  <c r="Z37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B44" i="2"/>
  <c r="B36" i="2" s="1"/>
  <c r="C44" i="2"/>
  <c r="D44" i="2"/>
  <c r="E44" i="2"/>
  <c r="F44" i="2"/>
  <c r="F36" i="2" s="1"/>
  <c r="G44" i="2"/>
  <c r="H44" i="2"/>
  <c r="I44" i="2"/>
  <c r="J44" i="2"/>
  <c r="K44" i="2"/>
  <c r="L44" i="2"/>
  <c r="M44" i="2"/>
  <c r="N44" i="2"/>
  <c r="N36" i="2" s="1"/>
  <c r="O44" i="2"/>
  <c r="P44" i="2"/>
  <c r="Q44" i="2"/>
  <c r="R44" i="2"/>
  <c r="R36" i="2" s="1"/>
  <c r="S44" i="2"/>
  <c r="T44" i="2"/>
  <c r="U44" i="2"/>
  <c r="V44" i="2"/>
  <c r="V36" i="2" s="1"/>
  <c r="W44" i="2"/>
  <c r="X44" i="2"/>
  <c r="Y44" i="2"/>
  <c r="Z44" i="2"/>
  <c r="O3" i="2" l="1"/>
  <c r="Y12" i="2"/>
  <c r="U12" i="2"/>
  <c r="Q12" i="2"/>
  <c r="Q3" i="2" s="1"/>
  <c r="Q2" i="2" s="1"/>
  <c r="M12" i="2"/>
  <c r="I12" i="2"/>
  <c r="E12" i="2"/>
  <c r="K3" i="2"/>
  <c r="X12" i="2"/>
  <c r="T12" i="2"/>
  <c r="P12" i="2"/>
  <c r="L12" i="2"/>
  <c r="L3" i="2" s="1"/>
  <c r="L2" i="2" s="1"/>
  <c r="H12" i="2"/>
  <c r="D12" i="2"/>
  <c r="W3" i="2"/>
  <c r="G3" i="2"/>
  <c r="S3" i="2"/>
  <c r="C3" i="2"/>
  <c r="W36" i="2"/>
  <c r="S36" i="2"/>
  <c r="G36" i="2"/>
  <c r="Z18" i="2"/>
  <c r="R18" i="2"/>
  <c r="N18" i="2"/>
  <c r="J18" i="2"/>
  <c r="B18" i="2"/>
  <c r="O36" i="2"/>
  <c r="K36" i="2"/>
  <c r="C36" i="2"/>
  <c r="C18" i="2" s="1"/>
  <c r="C2" i="2" s="1"/>
  <c r="V18" i="2"/>
  <c r="F18" i="2"/>
  <c r="V3" i="2"/>
  <c r="J3" i="2"/>
  <c r="J2" i="2" s="1"/>
  <c r="B3" i="2"/>
  <c r="B2" i="2" s="1"/>
  <c r="W18" i="2"/>
  <c r="O18" i="2"/>
  <c r="O2" i="2" s="1"/>
  <c r="G18" i="2"/>
  <c r="Y3" i="2"/>
  <c r="E3" i="2"/>
  <c r="Z3" i="2"/>
  <c r="R3" i="2"/>
  <c r="R2" i="2" s="1"/>
  <c r="N3" i="2"/>
  <c r="F3" i="2"/>
  <c r="F2" i="2" s="1"/>
  <c r="S18" i="2"/>
  <c r="K18" i="2"/>
  <c r="U3" i="2"/>
  <c r="M3" i="2"/>
  <c r="M2" i="2" s="1"/>
  <c r="I3" i="2"/>
  <c r="Y18" i="2"/>
  <c r="U18" i="2"/>
  <c r="Q18" i="2"/>
  <c r="M18" i="2"/>
  <c r="I18" i="2"/>
  <c r="E18" i="2"/>
  <c r="X3" i="2"/>
  <c r="X2" i="2" s="1"/>
  <c r="T3" i="2"/>
  <c r="T2" i="2" s="1"/>
  <c r="P3" i="2"/>
  <c r="P2" i="2" s="1"/>
  <c r="H3" i="2"/>
  <c r="H2" i="2" s="1"/>
  <c r="D3" i="2"/>
  <c r="D2" i="2" s="1"/>
  <c r="S2" i="2"/>
  <c r="B7" i="1"/>
  <c r="C7" i="1"/>
  <c r="D7" i="1"/>
  <c r="E7" i="1"/>
  <c r="F7" i="1"/>
  <c r="G7" i="1"/>
  <c r="H7" i="1"/>
  <c r="I7" i="1"/>
  <c r="J7" i="1"/>
  <c r="K7" i="1"/>
  <c r="B9" i="1"/>
  <c r="C9" i="1"/>
  <c r="D9" i="1"/>
  <c r="E9" i="1"/>
  <c r="F9" i="1"/>
  <c r="G9" i="1"/>
  <c r="H9" i="1"/>
  <c r="I9" i="1"/>
  <c r="J9" i="1"/>
  <c r="K9" i="1"/>
  <c r="B11" i="1"/>
  <c r="C11" i="1"/>
  <c r="D11" i="1"/>
  <c r="E11" i="1"/>
  <c r="F11" i="1"/>
  <c r="G11" i="1"/>
  <c r="H11" i="1"/>
  <c r="I11" i="1"/>
  <c r="J11" i="1"/>
  <c r="K11" i="1"/>
  <c r="B16" i="1"/>
  <c r="C16" i="1"/>
  <c r="D16" i="1"/>
  <c r="E16" i="1"/>
  <c r="F16" i="1"/>
  <c r="G16" i="1"/>
  <c r="H16" i="1"/>
  <c r="I16" i="1"/>
  <c r="J16" i="1"/>
  <c r="K16" i="1"/>
  <c r="B18" i="1"/>
  <c r="C18" i="1"/>
  <c r="D18" i="1"/>
  <c r="E18" i="1"/>
  <c r="E15" i="1" s="1"/>
  <c r="F18" i="1"/>
  <c r="G18" i="1"/>
  <c r="H18" i="1"/>
  <c r="I18" i="1"/>
  <c r="J18" i="1"/>
  <c r="K18" i="1"/>
  <c r="B24" i="1"/>
  <c r="C24" i="1"/>
  <c r="D24" i="1"/>
  <c r="E24" i="1"/>
  <c r="F24" i="1"/>
  <c r="G24" i="1"/>
  <c r="H24" i="1"/>
  <c r="I24" i="1"/>
  <c r="J24" i="1"/>
  <c r="K24" i="1"/>
  <c r="B29" i="1"/>
  <c r="C29" i="1"/>
  <c r="D29" i="1"/>
  <c r="E29" i="1"/>
  <c r="F29" i="1"/>
  <c r="G29" i="1"/>
  <c r="H29" i="1"/>
  <c r="I29" i="1"/>
  <c r="J29" i="1"/>
  <c r="K29" i="1"/>
  <c r="B32" i="1"/>
  <c r="C32" i="1"/>
  <c r="D32" i="1"/>
  <c r="E32" i="1"/>
  <c r="F32" i="1"/>
  <c r="G32" i="1"/>
  <c r="H32" i="1"/>
  <c r="I32" i="1"/>
  <c r="J32" i="1"/>
  <c r="K32" i="1"/>
  <c r="B37" i="1"/>
  <c r="C37" i="1"/>
  <c r="D37" i="1"/>
  <c r="E37" i="1"/>
  <c r="F37" i="1"/>
  <c r="G37" i="1"/>
  <c r="H37" i="1"/>
  <c r="I37" i="1"/>
  <c r="J37" i="1"/>
  <c r="K37" i="1"/>
  <c r="B42" i="1"/>
  <c r="C42" i="1"/>
  <c r="D42" i="1"/>
  <c r="E42" i="1"/>
  <c r="F42" i="1"/>
  <c r="G42" i="1"/>
  <c r="H42" i="1"/>
  <c r="I42" i="1"/>
  <c r="J42" i="1"/>
  <c r="K42" i="1"/>
  <c r="B45" i="1"/>
  <c r="C45" i="1"/>
  <c r="D45" i="1"/>
  <c r="E45" i="1"/>
  <c r="F45" i="1"/>
  <c r="G45" i="1"/>
  <c r="H45" i="1"/>
  <c r="I45" i="1"/>
  <c r="J45" i="1"/>
  <c r="K45" i="1"/>
  <c r="B50" i="1"/>
  <c r="C50" i="1"/>
  <c r="D50" i="1"/>
  <c r="E50" i="1"/>
  <c r="F50" i="1"/>
  <c r="G50" i="1"/>
  <c r="H50" i="1"/>
  <c r="I50" i="1"/>
  <c r="J50" i="1"/>
  <c r="K50" i="1"/>
  <c r="E23" i="1" l="1"/>
  <c r="I23" i="1"/>
  <c r="K2" i="2"/>
  <c r="G2" i="2"/>
  <c r="W2" i="2"/>
  <c r="Z2" i="2"/>
  <c r="V2" i="2"/>
  <c r="N2" i="2"/>
  <c r="E2" i="2"/>
  <c r="Y2" i="2"/>
  <c r="U2" i="2"/>
  <c r="I2" i="2"/>
  <c r="I6" i="1"/>
  <c r="J15" i="1"/>
  <c r="E6" i="1"/>
  <c r="E5" i="1" s="1"/>
  <c r="J23" i="1"/>
  <c r="F23" i="1"/>
  <c r="B23" i="1"/>
  <c r="J41" i="1"/>
  <c r="B41" i="1"/>
  <c r="H15" i="1"/>
  <c r="D15" i="1"/>
  <c r="G41" i="1"/>
  <c r="C41" i="1"/>
  <c r="K6" i="1"/>
  <c r="G6" i="1"/>
  <c r="C6" i="1"/>
  <c r="K41" i="1"/>
  <c r="F41" i="1"/>
  <c r="F22" i="1" s="1"/>
  <c r="I15" i="1"/>
  <c r="K15" i="1"/>
  <c r="G15" i="1"/>
  <c r="C15" i="1"/>
  <c r="J6" i="1"/>
  <c r="F6" i="1"/>
  <c r="B6" i="1"/>
  <c r="H23" i="1"/>
  <c r="D23" i="1"/>
  <c r="F15" i="1"/>
  <c r="B15" i="1"/>
  <c r="I41" i="1"/>
  <c r="E41" i="1"/>
  <c r="E22" i="1" s="1"/>
  <c r="H41" i="1"/>
  <c r="D41" i="1"/>
  <c r="K23" i="1"/>
  <c r="G23" i="1"/>
  <c r="C23" i="1"/>
  <c r="H6" i="1"/>
  <c r="D6" i="1"/>
  <c r="I22" i="1" l="1"/>
  <c r="H5" i="1"/>
  <c r="K5" i="1"/>
  <c r="J22" i="1"/>
  <c r="C5" i="1"/>
  <c r="J5" i="1"/>
  <c r="C22" i="1"/>
  <c r="D5" i="1"/>
  <c r="H22" i="1"/>
  <c r="I5" i="1"/>
  <c r="I4" i="1" s="1"/>
  <c r="K22" i="1"/>
  <c r="K4" i="1" s="1"/>
  <c r="G22" i="1"/>
  <c r="B22" i="1"/>
  <c r="E4" i="1"/>
  <c r="D22" i="1"/>
  <c r="G5" i="1"/>
  <c r="B5" i="1"/>
  <c r="F5" i="1"/>
  <c r="F4" i="1" s="1"/>
  <c r="H4" i="1" l="1"/>
  <c r="J4" i="1"/>
  <c r="C4" i="1"/>
  <c r="D4" i="1"/>
  <c r="G4" i="1"/>
  <c r="B4" i="1"/>
</calcChain>
</file>

<file path=xl/sharedStrings.xml><?xml version="1.0" encoding="utf-8"?>
<sst xmlns="http://schemas.openxmlformats.org/spreadsheetml/2006/main" count="247" uniqueCount="42">
  <si>
    <t>ВСЬОГО</t>
  </si>
  <si>
    <t>Державний внутрішній борг</t>
  </si>
  <si>
    <t>Обслуговування</t>
  </si>
  <si>
    <t>Інші зобов'язання</t>
  </si>
  <si>
    <t>UAH</t>
  </si>
  <si>
    <t>Кредити НБУ</t>
  </si>
  <si>
    <t>ОВДП</t>
  </si>
  <si>
    <t>EUR</t>
  </si>
  <si>
    <t>USD</t>
  </si>
  <si>
    <t>Погашення</t>
  </si>
  <si>
    <t>Державний зовнішній борг</t>
  </si>
  <si>
    <t>JPY</t>
  </si>
  <si>
    <t>Комерційні позики</t>
  </si>
  <si>
    <t>Офіційні позики</t>
  </si>
  <si>
    <t>CAD</t>
  </si>
  <si>
    <t>Позики, надані МФО</t>
  </si>
  <si>
    <t>XDR</t>
  </si>
  <si>
    <t>І.2019</t>
  </si>
  <si>
    <t>ІІ.2019</t>
  </si>
  <si>
    <t>ІІІ.2019</t>
  </si>
  <si>
    <t>IV.2019</t>
  </si>
  <si>
    <t>2019</t>
  </si>
  <si>
    <t>І.2020</t>
  </si>
  <si>
    <t>ІІ.2020</t>
  </si>
  <si>
    <t>ІІІ.2020</t>
  </si>
  <si>
    <t>IV.2020</t>
  </si>
  <si>
    <t>2020</t>
  </si>
  <si>
    <t>TOTAL</t>
  </si>
  <si>
    <t>Domestic debt</t>
  </si>
  <si>
    <t>Debt-service payments</t>
  </si>
  <si>
    <t>Other obligations</t>
  </si>
  <si>
    <t>NBU loans</t>
  </si>
  <si>
    <t>Domestic government  bonds</t>
  </si>
  <si>
    <t>Redemption</t>
  </si>
  <si>
    <t>External Debt</t>
  </si>
  <si>
    <t>Commercial loans</t>
  </si>
  <si>
    <t>Official loans</t>
  </si>
  <si>
    <t>IFI loans</t>
  </si>
  <si>
    <t xml:space="preserve">   UAH, bn</t>
  </si>
  <si>
    <t>Estimated Government Debt Repayment Profile for the years 2019-2045 as of 31.12.2019*</t>
  </si>
  <si>
    <t>Domestic government bonds</t>
  </si>
  <si>
    <t>* 2019 - factual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</si>
</sst>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4" borderId="0" applyNumberFormat="0" applyBorder="0" applyAlignment="0" applyProtection="0"/>
  </cellStyleXfs>
  <cellXfs count="38"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0" xfId="0" applyNumberFormat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" fontId="0" fillId="0" borderId="1" xfId="0" applyNumberFormat="1" applyBorder="1"/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" fontId="0" fillId="0" borderId="6" xfId="0" applyNumberFormat="1" applyBorder="1"/>
    <xf numFmtId="49" fontId="0" fillId="0" borderId="5" xfId="0" applyNumberFormat="1" applyBorder="1" applyAlignment="1">
      <alignment horizontal="left" indent="3"/>
    </xf>
    <xf numFmtId="4" fontId="0" fillId="0" borderId="8" xfId="0" applyNumberFormat="1" applyBorder="1"/>
    <xf numFmtId="4" fontId="0" fillId="0" borderId="9" xfId="0" applyNumberFormat="1" applyBorder="1"/>
    <xf numFmtId="4" fontId="2" fillId="0" borderId="1" xfId="0" applyNumberFormat="1" applyFont="1" applyBorder="1"/>
    <xf numFmtId="49" fontId="2" fillId="0" borderId="5" xfId="0" applyNumberFormat="1" applyFont="1" applyBorder="1"/>
    <xf numFmtId="4" fontId="2" fillId="0" borderId="6" xfId="0" applyNumberFormat="1" applyFont="1" applyBorder="1"/>
    <xf numFmtId="49" fontId="0" fillId="0" borderId="5" xfId="0" applyNumberFormat="1" applyBorder="1" applyAlignment="1">
      <alignment horizontal="left" indent="4"/>
    </xf>
    <xf numFmtId="49" fontId="0" fillId="0" borderId="7" xfId="0" applyNumberFormat="1" applyBorder="1" applyAlignment="1">
      <alignment horizontal="left" indent="4"/>
    </xf>
    <xf numFmtId="4" fontId="1" fillId="2" borderId="1" xfId="0" applyNumberFormat="1" applyFont="1" applyFill="1" applyBorder="1"/>
    <xf numFmtId="4" fontId="1" fillId="2" borderId="6" xfId="0" applyNumberFormat="1" applyFont="1" applyFill="1" applyBorder="1"/>
    <xf numFmtId="4" fontId="1" fillId="3" borderId="1" xfId="0" applyNumberFormat="1" applyFont="1" applyFill="1" applyBorder="1"/>
    <xf numFmtId="4" fontId="1" fillId="3" borderId="6" xfId="0" applyNumberFormat="1" applyFont="1" applyFill="1" applyBorder="1"/>
    <xf numFmtId="0" fontId="0" fillId="0" borderId="0" xfId="0"/>
    <xf numFmtId="49" fontId="0" fillId="0" borderId="0" xfId="0" applyNumberFormat="1"/>
    <xf numFmtId="4" fontId="0" fillId="0" borderId="0" xfId="0" applyNumberFormat="1"/>
    <xf numFmtId="49" fontId="0" fillId="0" borderId="1" xfId="0" applyNumberFormat="1" applyBorder="1" applyAlignment="1">
      <alignment horizontal="left" indent="4"/>
    </xf>
    <xf numFmtId="49" fontId="0" fillId="0" borderId="1" xfId="0" applyNumberFormat="1" applyBorder="1" applyAlignment="1">
      <alignment horizontal="left" indent="3"/>
    </xf>
    <xf numFmtId="49" fontId="0" fillId="0" borderId="1" xfId="0" applyNumberFormat="1" applyBorder="1" applyAlignment="1">
      <alignment horizontal="left" indent="2"/>
    </xf>
    <xf numFmtId="49" fontId="0" fillId="0" borderId="1" xfId="0" applyNumberFormat="1" applyBorder="1" applyAlignment="1">
      <alignment horizontal="left" indent="1"/>
    </xf>
    <xf numFmtId="49" fontId="0" fillId="0" borderId="1" xfId="0" applyNumberFormat="1" applyBorder="1"/>
    <xf numFmtId="49" fontId="0" fillId="0" borderId="1" xfId="0" applyNumberForma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/>
    <xf numFmtId="0" fontId="2" fillId="0" borderId="0" xfId="0" applyFont="1"/>
    <xf numFmtId="49" fontId="3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4" fontId="4" fillId="0" borderId="10" xfId="0" applyNumberFormat="1" applyFont="1" applyBorder="1" applyAlignment="1">
      <alignment horizontal="right"/>
    </xf>
    <xf numFmtId="4" fontId="1" fillId="4" borderId="1" xfId="1" applyNumberFormat="1" applyFont="1" applyBorder="1"/>
  </cellXfs>
  <cellStyles count="2">
    <cellStyle name="Акцент3" xfId="1" builtinId="37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02"/>
  <sheetViews>
    <sheetView tabSelected="1" workbookViewId="0">
      <selection activeCell="L117" sqref="L117"/>
    </sheetView>
  </sheetViews>
  <sheetFormatPr defaultRowHeight="15" outlineLevelRow="4" x14ac:dyDescent="0.25"/>
  <cols>
    <col min="1" max="1" width="30.85546875" style="1" customWidth="1"/>
    <col min="2" max="11" width="8.28515625" style="2" bestFit="1" customWidth="1"/>
  </cols>
  <sheetData>
    <row r="1" spans="1:11" s="21" customFormat="1" x14ac:dyDescent="0.25">
      <c r="A1" s="35" t="s">
        <v>39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2" spans="1:11" s="21" customFormat="1" ht="15.75" thickBot="1" x14ac:dyDescent="0.3">
      <c r="A2" s="22"/>
      <c r="B2" s="23"/>
      <c r="C2" s="23"/>
      <c r="D2" s="23"/>
      <c r="E2" s="23"/>
      <c r="F2" s="23"/>
      <c r="G2" s="23"/>
      <c r="H2" s="23"/>
      <c r="I2" s="23"/>
      <c r="J2" s="36" t="s">
        <v>38</v>
      </c>
      <c r="K2" s="36"/>
    </row>
    <row r="3" spans="1:11" s="3" customFormat="1" x14ac:dyDescent="0.25">
      <c r="A3" s="4"/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6" t="s">
        <v>25</v>
      </c>
      <c r="K3" s="7" t="s">
        <v>26</v>
      </c>
    </row>
    <row r="4" spans="1:11" x14ac:dyDescent="0.25">
      <c r="A4" s="13" t="s">
        <v>27</v>
      </c>
      <c r="B4" s="12">
        <f t="shared" ref="B4:K4" si="0">B5+B22</f>
        <v>126.34628540103002</v>
      </c>
      <c r="C4" s="12">
        <f t="shared" si="0"/>
        <v>144.72959713224998</v>
      </c>
      <c r="D4" s="12">
        <f t="shared" si="0"/>
        <v>118.74108391790001</v>
      </c>
      <c r="E4" s="12">
        <f t="shared" si="0"/>
        <v>74.644796979259993</v>
      </c>
      <c r="F4" s="12">
        <f t="shared" si="0"/>
        <v>464.46176343043999</v>
      </c>
      <c r="G4" s="12">
        <f t="shared" si="0"/>
        <v>108.2413155875</v>
      </c>
      <c r="H4" s="12">
        <f t="shared" si="0"/>
        <v>101.97247353285999</v>
      </c>
      <c r="I4" s="12">
        <f t="shared" si="0"/>
        <v>153.82448120065999</v>
      </c>
      <c r="J4" s="12">
        <f t="shared" si="0"/>
        <v>36.659138611270002</v>
      </c>
      <c r="K4" s="14">
        <f t="shared" si="0"/>
        <v>400.69740893229005</v>
      </c>
    </row>
    <row r="5" spans="1:11" outlineLevel="1" x14ac:dyDescent="0.25">
      <c r="A5" s="17" t="s">
        <v>28</v>
      </c>
      <c r="B5" s="17">
        <f t="shared" ref="B5:K5" si="1">B6+B15</f>
        <v>96.029484302730012</v>
      </c>
      <c r="C5" s="17">
        <f t="shared" si="1"/>
        <v>101.56707106514</v>
      </c>
      <c r="D5" s="17">
        <f t="shared" si="1"/>
        <v>69.462609130960004</v>
      </c>
      <c r="E5" s="17">
        <f t="shared" si="1"/>
        <v>67.371609610839997</v>
      </c>
      <c r="F5" s="17">
        <f t="shared" si="1"/>
        <v>334.43077410966998</v>
      </c>
      <c r="G5" s="17">
        <f t="shared" si="1"/>
        <v>74.694287599039995</v>
      </c>
      <c r="H5" s="17">
        <f t="shared" si="1"/>
        <v>62.514492811250001</v>
      </c>
      <c r="I5" s="17">
        <f t="shared" si="1"/>
        <v>67.278086579339998</v>
      </c>
      <c r="J5" s="17">
        <f t="shared" si="1"/>
        <v>26.969946831250002</v>
      </c>
      <c r="K5" s="18">
        <f t="shared" si="1"/>
        <v>231.45681382088</v>
      </c>
    </row>
    <row r="6" spans="1:11" outlineLevel="2" x14ac:dyDescent="0.25">
      <c r="A6" s="19" t="s">
        <v>29</v>
      </c>
      <c r="B6" s="19">
        <f t="shared" ref="B6:K6" si="2">B7+B9+B11</f>
        <v>13.083453731500001</v>
      </c>
      <c r="C6" s="19">
        <f t="shared" si="2"/>
        <v>22.990272472779999</v>
      </c>
      <c r="D6" s="19">
        <f t="shared" si="2"/>
        <v>14.02783888389</v>
      </c>
      <c r="E6" s="19">
        <f t="shared" si="2"/>
        <v>22.916547479529999</v>
      </c>
      <c r="F6" s="19">
        <f t="shared" si="2"/>
        <v>73.018112567700001</v>
      </c>
      <c r="G6" s="19">
        <f t="shared" si="2"/>
        <v>17.486720495090001</v>
      </c>
      <c r="H6" s="19">
        <f t="shared" si="2"/>
        <v>26.327733908260001</v>
      </c>
      <c r="I6" s="19">
        <f t="shared" si="2"/>
        <v>16.58783704899</v>
      </c>
      <c r="J6" s="19">
        <f t="shared" si="2"/>
        <v>21.485825022310003</v>
      </c>
      <c r="K6" s="20">
        <f t="shared" si="2"/>
        <v>81.888116474649991</v>
      </c>
    </row>
    <row r="7" spans="1:11" outlineLevel="3" x14ac:dyDescent="0.25">
      <c r="A7" s="9" t="s">
        <v>30</v>
      </c>
      <c r="B7" s="5">
        <f t="shared" ref="B7:K7" si="3">SUM(B8:B8)</f>
        <v>0</v>
      </c>
      <c r="C7" s="5">
        <f t="shared" si="3"/>
        <v>4.1455999999999997E-5</v>
      </c>
      <c r="D7" s="5">
        <f t="shared" si="3"/>
        <v>3.4746999999999998E-5</v>
      </c>
      <c r="E7" s="5">
        <f t="shared" si="3"/>
        <v>4.2888E-5</v>
      </c>
      <c r="F7" s="5">
        <f t="shared" si="3"/>
        <v>1.19091E-4</v>
      </c>
      <c r="G7" s="5">
        <f t="shared" si="3"/>
        <v>0</v>
      </c>
      <c r="H7" s="5">
        <f t="shared" si="3"/>
        <v>2.2957000000000001E-4</v>
      </c>
      <c r="I7" s="5">
        <f t="shared" si="3"/>
        <v>0</v>
      </c>
      <c r="J7" s="5">
        <f t="shared" si="3"/>
        <v>0</v>
      </c>
      <c r="K7" s="8">
        <f t="shared" si="3"/>
        <v>2.2957000000000001E-4</v>
      </c>
    </row>
    <row r="8" spans="1:11" outlineLevel="4" x14ac:dyDescent="0.25">
      <c r="A8" s="15" t="s">
        <v>4</v>
      </c>
      <c r="B8" s="5"/>
      <c r="C8" s="5">
        <v>4.1455999999999997E-5</v>
      </c>
      <c r="D8" s="5">
        <v>3.4746999999999998E-5</v>
      </c>
      <c r="E8" s="5">
        <v>4.2888E-5</v>
      </c>
      <c r="F8" s="5">
        <v>1.19091E-4</v>
      </c>
      <c r="G8" s="5"/>
      <c r="H8" s="5">
        <v>2.2957000000000001E-4</v>
      </c>
      <c r="I8" s="5"/>
      <c r="J8" s="5"/>
      <c r="K8" s="8">
        <v>2.2957000000000001E-4</v>
      </c>
    </row>
    <row r="9" spans="1:11" outlineLevel="3" x14ac:dyDescent="0.25">
      <c r="A9" s="9" t="s">
        <v>31</v>
      </c>
      <c r="B9" s="5">
        <f t="shared" ref="B9:K9" si="4">SUM(B10:B10)</f>
        <v>0</v>
      </c>
      <c r="C9" s="5">
        <f t="shared" si="4"/>
        <v>2.771867938E-2</v>
      </c>
      <c r="D9" s="5">
        <f t="shared" si="4"/>
        <v>5.5115785840000001E-2</v>
      </c>
      <c r="E9" s="5">
        <f t="shared" si="4"/>
        <v>2.708459194E-2</v>
      </c>
      <c r="F9" s="5">
        <f t="shared" si="4"/>
        <v>0.10991905716</v>
      </c>
      <c r="G9" s="5">
        <f t="shared" si="4"/>
        <v>2.6305966229999998E-2</v>
      </c>
      <c r="H9" s="5">
        <f t="shared" si="4"/>
        <v>2.5894935500000001E-2</v>
      </c>
      <c r="I9" s="5">
        <f t="shared" si="4"/>
        <v>2.576394769E-2</v>
      </c>
      <c r="J9" s="5">
        <f t="shared" si="4"/>
        <v>2.5348400149999999E-2</v>
      </c>
      <c r="K9" s="8">
        <f t="shared" si="4"/>
        <v>0.10331324957</v>
      </c>
    </row>
    <row r="10" spans="1:11" outlineLevel="4" x14ac:dyDescent="0.25">
      <c r="A10" s="15" t="s">
        <v>4</v>
      </c>
      <c r="B10" s="5"/>
      <c r="C10" s="5">
        <v>2.771867938E-2</v>
      </c>
      <c r="D10" s="5">
        <v>5.5115785840000001E-2</v>
      </c>
      <c r="E10" s="5">
        <v>2.708459194E-2</v>
      </c>
      <c r="F10" s="5">
        <v>0.10991905716</v>
      </c>
      <c r="G10" s="5">
        <v>2.6305966229999998E-2</v>
      </c>
      <c r="H10" s="5">
        <v>2.5894935500000001E-2</v>
      </c>
      <c r="I10" s="5">
        <v>2.576394769E-2</v>
      </c>
      <c r="J10" s="5">
        <v>2.5348400149999999E-2</v>
      </c>
      <c r="K10" s="8">
        <v>0.10331324957</v>
      </c>
    </row>
    <row r="11" spans="1:11" outlineLevel="3" x14ac:dyDescent="0.25">
      <c r="A11" s="25" t="s">
        <v>32</v>
      </c>
      <c r="B11" s="5">
        <f t="shared" ref="B11:K11" si="5">SUM(B12:B14)</f>
        <v>13.083453731500001</v>
      </c>
      <c r="C11" s="5">
        <f t="shared" si="5"/>
        <v>22.9625123374</v>
      </c>
      <c r="D11" s="5">
        <f t="shared" si="5"/>
        <v>13.97268835105</v>
      </c>
      <c r="E11" s="5">
        <f t="shared" si="5"/>
        <v>22.88941999959</v>
      </c>
      <c r="F11" s="5">
        <f t="shared" si="5"/>
        <v>72.90807441954</v>
      </c>
      <c r="G11" s="5">
        <f t="shared" si="5"/>
        <v>17.460414528859999</v>
      </c>
      <c r="H11" s="5">
        <f t="shared" si="5"/>
        <v>26.30160940276</v>
      </c>
      <c r="I11" s="5">
        <f t="shared" si="5"/>
        <v>16.562073101300001</v>
      </c>
      <c r="J11" s="5">
        <f t="shared" si="5"/>
        <v>21.460476622160002</v>
      </c>
      <c r="K11" s="8">
        <f t="shared" si="5"/>
        <v>81.784573655079996</v>
      </c>
    </row>
    <row r="12" spans="1:11" outlineLevel="4" x14ac:dyDescent="0.25">
      <c r="A12" s="15" t="s">
        <v>7</v>
      </c>
      <c r="B12" s="5">
        <v>-1.9836145700000002E-3</v>
      </c>
      <c r="C12" s="5">
        <v>0.34643780825999998</v>
      </c>
      <c r="D12" s="5">
        <v>7.3896399999999998E-6</v>
      </c>
      <c r="E12" s="5">
        <v>0.22786030303999999</v>
      </c>
      <c r="F12" s="5">
        <v>0.57232188637000003</v>
      </c>
      <c r="G12" s="5"/>
      <c r="H12" s="5">
        <v>9.2610604250000006E-2</v>
      </c>
      <c r="I12" s="5"/>
      <c r="J12" s="5"/>
      <c r="K12" s="8">
        <v>9.2610604250000006E-2</v>
      </c>
    </row>
    <row r="13" spans="1:11" outlineLevel="4" x14ac:dyDescent="0.25">
      <c r="A13" s="15" t="s">
        <v>4</v>
      </c>
      <c r="B13" s="5">
        <v>11.08340866929</v>
      </c>
      <c r="C13" s="5">
        <v>21.474837531169999</v>
      </c>
      <c r="D13" s="5">
        <v>12.35672868372</v>
      </c>
      <c r="E13" s="5">
        <v>21.653605450859999</v>
      </c>
      <c r="F13" s="5">
        <v>66.568580335039996</v>
      </c>
      <c r="G13" s="5">
        <v>15.80871920911</v>
      </c>
      <c r="H13" s="5">
        <v>24.95215669565</v>
      </c>
      <c r="I13" s="5">
        <v>14.629835273719999</v>
      </c>
      <c r="J13" s="5">
        <v>20.666980188450001</v>
      </c>
      <c r="K13" s="8">
        <v>76.057691366930001</v>
      </c>
    </row>
    <row r="14" spans="1:11" outlineLevel="4" x14ac:dyDescent="0.25">
      <c r="A14" s="15" t="s">
        <v>8</v>
      </c>
      <c r="B14" s="5">
        <v>2.0020286767800002</v>
      </c>
      <c r="C14" s="5">
        <v>1.1412369979700001</v>
      </c>
      <c r="D14" s="5">
        <v>1.6159522776899999</v>
      </c>
      <c r="E14" s="5">
        <v>1.0079542456899999</v>
      </c>
      <c r="F14" s="5">
        <v>5.7671721981299999</v>
      </c>
      <c r="G14" s="5">
        <v>1.6516953197499999</v>
      </c>
      <c r="H14" s="5">
        <v>1.2568421028600001</v>
      </c>
      <c r="I14" s="5">
        <v>1.9322378275800001</v>
      </c>
      <c r="J14" s="5">
        <v>0.79349643371</v>
      </c>
      <c r="K14" s="8">
        <v>5.6342716838999998</v>
      </c>
    </row>
    <row r="15" spans="1:11" outlineLevel="2" x14ac:dyDescent="0.25">
      <c r="A15" s="19" t="s">
        <v>33</v>
      </c>
      <c r="B15" s="19">
        <f t="shared" ref="B15:K15" si="6">B16+B18</f>
        <v>82.946030571230011</v>
      </c>
      <c r="C15" s="19">
        <f t="shared" si="6"/>
        <v>78.576798592359992</v>
      </c>
      <c r="D15" s="19">
        <f t="shared" si="6"/>
        <v>55.434770247070006</v>
      </c>
      <c r="E15" s="19">
        <f t="shared" si="6"/>
        <v>44.455062131310001</v>
      </c>
      <c r="F15" s="19">
        <f t="shared" si="6"/>
        <v>261.41266154196995</v>
      </c>
      <c r="G15" s="19">
        <f t="shared" si="6"/>
        <v>57.207567103949998</v>
      </c>
      <c r="H15" s="19">
        <f t="shared" si="6"/>
        <v>36.18675890299</v>
      </c>
      <c r="I15" s="19">
        <f t="shared" si="6"/>
        <v>50.690249530350002</v>
      </c>
      <c r="J15" s="19">
        <f t="shared" si="6"/>
        <v>5.4841218089400003</v>
      </c>
      <c r="K15" s="20">
        <f t="shared" si="6"/>
        <v>149.56869734623001</v>
      </c>
    </row>
    <row r="16" spans="1:11" outlineLevel="3" x14ac:dyDescent="0.25">
      <c r="A16" s="9" t="s">
        <v>31</v>
      </c>
      <c r="B16" s="5">
        <f t="shared" ref="B16:K16" si="7">SUM(B17:B17)</f>
        <v>0</v>
      </c>
      <c r="C16" s="5">
        <f t="shared" si="7"/>
        <v>3.3063130619999999E-2</v>
      </c>
      <c r="D16" s="5">
        <f t="shared" si="7"/>
        <v>6.6126261239999998E-2</v>
      </c>
      <c r="E16" s="5">
        <f t="shared" si="7"/>
        <v>3.3063130619999999E-2</v>
      </c>
      <c r="F16" s="5">
        <f t="shared" si="7"/>
        <v>0.13225252248</v>
      </c>
      <c r="G16" s="5">
        <f t="shared" si="7"/>
        <v>3.3063130619999999E-2</v>
      </c>
      <c r="H16" s="5">
        <f t="shared" si="7"/>
        <v>3.3063130619999999E-2</v>
      </c>
      <c r="I16" s="5">
        <f t="shared" si="7"/>
        <v>3.3063130619999999E-2</v>
      </c>
      <c r="J16" s="5">
        <f t="shared" si="7"/>
        <v>3.3063130619999999E-2</v>
      </c>
      <c r="K16" s="8">
        <f t="shared" si="7"/>
        <v>0.13225252248</v>
      </c>
    </row>
    <row r="17" spans="1:11" outlineLevel="4" x14ac:dyDescent="0.25">
      <c r="A17" s="15" t="s">
        <v>4</v>
      </c>
      <c r="B17" s="5"/>
      <c r="C17" s="5">
        <v>3.3063130619999999E-2</v>
      </c>
      <c r="D17" s="5">
        <v>6.6126261239999998E-2</v>
      </c>
      <c r="E17" s="5">
        <v>3.3063130619999999E-2</v>
      </c>
      <c r="F17" s="5">
        <v>0.13225252248</v>
      </c>
      <c r="G17" s="5">
        <v>3.3063130619999999E-2</v>
      </c>
      <c r="H17" s="5">
        <v>3.3063130619999999E-2</v>
      </c>
      <c r="I17" s="5">
        <v>3.3063130619999999E-2</v>
      </c>
      <c r="J17" s="5">
        <v>3.3063130619999999E-2</v>
      </c>
      <c r="K17" s="8">
        <v>0.13225252248</v>
      </c>
    </row>
    <row r="18" spans="1:11" outlineLevel="3" x14ac:dyDescent="0.25">
      <c r="A18" s="25" t="s">
        <v>32</v>
      </c>
      <c r="B18" s="5">
        <f t="shared" ref="B18:K18" si="8">SUM(B19:B21)</f>
        <v>82.946030571230011</v>
      </c>
      <c r="C18" s="5">
        <f t="shared" si="8"/>
        <v>78.543735461739999</v>
      </c>
      <c r="D18" s="5">
        <f t="shared" si="8"/>
        <v>55.368643985830005</v>
      </c>
      <c r="E18" s="5">
        <f t="shared" si="8"/>
        <v>44.421999000690001</v>
      </c>
      <c r="F18" s="5">
        <f t="shared" si="8"/>
        <v>261.28040901948998</v>
      </c>
      <c r="G18" s="5">
        <f t="shared" si="8"/>
        <v>57.174503973329998</v>
      </c>
      <c r="H18" s="5">
        <f t="shared" si="8"/>
        <v>36.15369577237</v>
      </c>
      <c r="I18" s="5">
        <f t="shared" si="8"/>
        <v>50.657186399730001</v>
      </c>
      <c r="J18" s="5">
        <f t="shared" si="8"/>
        <v>5.4510586783199999</v>
      </c>
      <c r="K18" s="8">
        <f t="shared" si="8"/>
        <v>149.43644482375001</v>
      </c>
    </row>
    <row r="19" spans="1:11" outlineLevel="4" x14ac:dyDescent="0.25">
      <c r="A19" s="15" t="s">
        <v>7</v>
      </c>
      <c r="B19" s="5"/>
      <c r="C19" s="5">
        <v>9.6130578588199995</v>
      </c>
      <c r="D19" s="5"/>
      <c r="E19" s="5">
        <v>11.037531443700001</v>
      </c>
      <c r="F19" s="5">
        <v>20.65058930252</v>
      </c>
      <c r="G19" s="5"/>
      <c r="H19" s="5">
        <v>7.1002343885499997</v>
      </c>
      <c r="I19" s="5"/>
      <c r="J19" s="5"/>
      <c r="K19" s="8">
        <v>7.1002343885499997</v>
      </c>
    </row>
    <row r="20" spans="1:11" outlineLevel="4" x14ac:dyDescent="0.25">
      <c r="A20" s="15" t="s">
        <v>4</v>
      </c>
      <c r="B20" s="5">
        <v>38.922807692600003</v>
      </c>
      <c r="C20" s="5">
        <v>33.666957055449998</v>
      </c>
      <c r="D20" s="5">
        <v>32.543716843209999</v>
      </c>
      <c r="E20" s="5">
        <v>18.265050696309999</v>
      </c>
      <c r="F20" s="5">
        <v>123.39853228757001</v>
      </c>
      <c r="G20" s="5">
        <v>30.792875598839998</v>
      </c>
      <c r="H20" s="5">
        <v>17.03117762342</v>
      </c>
      <c r="I20" s="5">
        <v>17.964370818180001</v>
      </c>
      <c r="J20" s="5">
        <v>1.4000999999999999</v>
      </c>
      <c r="K20" s="8">
        <v>67.188524040440001</v>
      </c>
    </row>
    <row r="21" spans="1:11" outlineLevel="4" x14ac:dyDescent="0.25">
      <c r="A21" s="15" t="s">
        <v>8</v>
      </c>
      <c r="B21" s="5">
        <v>44.023222878630001</v>
      </c>
      <c r="C21" s="5">
        <v>35.263720547470001</v>
      </c>
      <c r="D21" s="5">
        <v>22.824927142620002</v>
      </c>
      <c r="E21" s="5">
        <v>15.119416860679999</v>
      </c>
      <c r="F21" s="5">
        <v>117.2312874294</v>
      </c>
      <c r="G21" s="5">
        <v>26.381628374489999</v>
      </c>
      <c r="H21" s="5">
        <v>12.022283760400001</v>
      </c>
      <c r="I21" s="5">
        <v>32.692815581550001</v>
      </c>
      <c r="J21" s="5">
        <v>4.0509586783199998</v>
      </c>
      <c r="K21" s="8">
        <v>75.147686394760001</v>
      </c>
    </row>
    <row r="22" spans="1:11" outlineLevel="1" x14ac:dyDescent="0.25">
      <c r="A22" s="17" t="s">
        <v>34</v>
      </c>
      <c r="B22" s="17">
        <f t="shared" ref="B22:K22" si="9">B23+B41</f>
        <v>30.316801098300001</v>
      </c>
      <c r="C22" s="17">
        <f t="shared" si="9"/>
        <v>43.162526067109994</v>
      </c>
      <c r="D22" s="17">
        <f t="shared" si="9"/>
        <v>49.278474786940009</v>
      </c>
      <c r="E22" s="17">
        <f t="shared" si="9"/>
        <v>7.2731873684200004</v>
      </c>
      <c r="F22" s="17">
        <f t="shared" si="9"/>
        <v>130.03098932077</v>
      </c>
      <c r="G22" s="17">
        <f t="shared" si="9"/>
        <v>33.547027988460002</v>
      </c>
      <c r="H22" s="17">
        <f t="shared" si="9"/>
        <v>39.457980721609999</v>
      </c>
      <c r="I22" s="17">
        <f t="shared" si="9"/>
        <v>86.54639462131999</v>
      </c>
      <c r="J22" s="17">
        <f t="shared" si="9"/>
        <v>9.6891917800199998</v>
      </c>
      <c r="K22" s="18">
        <f t="shared" si="9"/>
        <v>169.24059511141002</v>
      </c>
    </row>
    <row r="23" spans="1:11" outlineLevel="2" x14ac:dyDescent="0.25">
      <c r="A23" s="19" t="s">
        <v>29</v>
      </c>
      <c r="B23" s="19">
        <f t="shared" ref="B23:K23" si="10">B24+B29+B32+B37</f>
        <v>18.965189121510001</v>
      </c>
      <c r="C23" s="19">
        <f t="shared" si="10"/>
        <v>5.3654838250000001</v>
      </c>
      <c r="D23" s="19">
        <f t="shared" si="10"/>
        <v>17.55513829253</v>
      </c>
      <c r="E23" s="19">
        <f t="shared" si="10"/>
        <v>4.3452615264099999</v>
      </c>
      <c r="F23" s="19">
        <f t="shared" si="10"/>
        <v>46.231072765450001</v>
      </c>
      <c r="G23" s="19">
        <f t="shared" si="10"/>
        <v>18.638343612040003</v>
      </c>
      <c r="H23" s="19">
        <f t="shared" si="10"/>
        <v>7.6480633083399994</v>
      </c>
      <c r="I23" s="19">
        <f t="shared" si="10"/>
        <v>18.515455763230001</v>
      </c>
      <c r="J23" s="19">
        <f t="shared" si="10"/>
        <v>4.9404559542099999</v>
      </c>
      <c r="K23" s="20">
        <f t="shared" si="10"/>
        <v>49.742318637819999</v>
      </c>
    </row>
    <row r="24" spans="1:11" outlineLevel="3" x14ac:dyDescent="0.25">
      <c r="A24" s="9" t="s">
        <v>30</v>
      </c>
      <c r="B24" s="5">
        <f t="shared" ref="B24:K24" si="11">SUM(B25:B28)</f>
        <v>0.13480474908000001</v>
      </c>
      <c r="C24" s="5">
        <f t="shared" si="11"/>
        <v>4.5200238810000001E-2</v>
      </c>
      <c r="D24" s="5">
        <f t="shared" si="11"/>
        <v>4.0139912399999998E-2</v>
      </c>
      <c r="E24" s="5">
        <f t="shared" si="11"/>
        <v>0.15361025131</v>
      </c>
      <c r="F24" s="5">
        <f t="shared" si="11"/>
        <v>0.3737551516</v>
      </c>
      <c r="G24" s="5">
        <f t="shared" si="11"/>
        <v>6.0475531190000001E-2</v>
      </c>
      <c r="H24" s="5">
        <f t="shared" si="11"/>
        <v>3.919834371E-2</v>
      </c>
      <c r="I24" s="5">
        <f t="shared" si="11"/>
        <v>1.1126156239999999E-2</v>
      </c>
      <c r="J24" s="5">
        <f t="shared" si="11"/>
        <v>2.528680623E-2</v>
      </c>
      <c r="K24" s="8">
        <f t="shared" si="11"/>
        <v>0.13608683736999999</v>
      </c>
    </row>
    <row r="25" spans="1:11" outlineLevel="4" x14ac:dyDescent="0.25">
      <c r="A25" s="15" t="s">
        <v>7</v>
      </c>
      <c r="B25" s="5">
        <v>0.11539929323000001</v>
      </c>
      <c r="C25" s="5">
        <v>1.6658400900000001E-3</v>
      </c>
      <c r="D25" s="5">
        <v>1.5041140059999999E-2</v>
      </c>
      <c r="E25" s="5">
        <v>6.0973990110000001E-2</v>
      </c>
      <c r="F25" s="5">
        <v>0.19308026348999999</v>
      </c>
      <c r="G25" s="5">
        <v>8.25E-4</v>
      </c>
      <c r="H25" s="5">
        <v>8.25E-4</v>
      </c>
      <c r="I25" s="5">
        <v>8.25E-4</v>
      </c>
      <c r="J25" s="5">
        <v>8.25E-4</v>
      </c>
      <c r="K25" s="8">
        <v>3.3E-3</v>
      </c>
    </row>
    <row r="26" spans="1:11" outlineLevel="4" x14ac:dyDescent="0.25">
      <c r="A26" s="15" t="s">
        <v>11</v>
      </c>
      <c r="B26" s="5">
        <v>1.28718E-6</v>
      </c>
      <c r="C26" s="5"/>
      <c r="D26" s="5"/>
      <c r="E26" s="5">
        <v>4.2522840000000002E-4</v>
      </c>
      <c r="F26" s="5">
        <v>4.2651557999999999E-4</v>
      </c>
      <c r="G26" s="5"/>
      <c r="H26" s="5"/>
      <c r="I26" s="5"/>
      <c r="J26" s="5">
        <v>5.5440000000000003E-4</v>
      </c>
      <c r="K26" s="8">
        <v>5.5440000000000003E-4</v>
      </c>
    </row>
    <row r="27" spans="1:11" outlineLevel="4" x14ac:dyDescent="0.25">
      <c r="A27" s="15" t="s">
        <v>4</v>
      </c>
      <c r="B27" s="5">
        <v>2.00111E-4</v>
      </c>
      <c r="C27" s="5">
        <v>3.0407022000000002E-4</v>
      </c>
      <c r="D27" s="5">
        <v>8.4000000000000003E-4</v>
      </c>
      <c r="E27" s="5">
        <v>4.0000000000000002E-4</v>
      </c>
      <c r="F27" s="5">
        <v>1.74418122E-3</v>
      </c>
      <c r="G27" s="5">
        <v>2.0000000000000001E-4</v>
      </c>
      <c r="H27" s="5">
        <v>5.0000000000000004E-6</v>
      </c>
      <c r="I27" s="5"/>
      <c r="J27" s="5">
        <v>3.5000000000000001E-3</v>
      </c>
      <c r="K27" s="8">
        <v>3.705E-3</v>
      </c>
    </row>
    <row r="28" spans="1:11" outlineLevel="4" x14ac:dyDescent="0.25">
      <c r="A28" s="15" t="s">
        <v>8</v>
      </c>
      <c r="B28" s="5">
        <v>1.920405767E-2</v>
      </c>
      <c r="C28" s="5">
        <v>4.3230328499999998E-2</v>
      </c>
      <c r="D28" s="5">
        <v>2.4258772339999998E-2</v>
      </c>
      <c r="E28" s="5">
        <v>9.1811032799999998E-2</v>
      </c>
      <c r="F28" s="5">
        <v>0.17850419131</v>
      </c>
      <c r="G28" s="5">
        <v>5.9450531190000003E-2</v>
      </c>
      <c r="H28" s="5">
        <v>3.8368343710000002E-2</v>
      </c>
      <c r="I28" s="5">
        <v>1.030115624E-2</v>
      </c>
      <c r="J28" s="5">
        <v>2.0407406230000001E-2</v>
      </c>
      <c r="K28" s="8">
        <v>0.12852743737</v>
      </c>
    </row>
    <row r="29" spans="1:11" outlineLevel="3" x14ac:dyDescent="0.25">
      <c r="A29" s="9" t="s">
        <v>35</v>
      </c>
      <c r="B29" s="5">
        <f t="shared" ref="B29:K29" si="12">SUM(B30:B31)</f>
        <v>16.452317655760002</v>
      </c>
      <c r="C29" s="5">
        <f t="shared" si="12"/>
        <v>2.7745294700500001</v>
      </c>
      <c r="D29" s="5">
        <f t="shared" si="12"/>
        <v>15.32236075362</v>
      </c>
      <c r="E29" s="5">
        <f t="shared" si="12"/>
        <v>2.3578824708599999</v>
      </c>
      <c r="F29" s="5">
        <f t="shared" si="12"/>
        <v>36.907090350289998</v>
      </c>
      <c r="G29" s="5">
        <f t="shared" si="12"/>
        <v>16.26627798562</v>
      </c>
      <c r="H29" s="5">
        <f t="shared" si="12"/>
        <v>4.9864126115899996</v>
      </c>
      <c r="I29" s="5">
        <f t="shared" si="12"/>
        <v>16.16155584513</v>
      </c>
      <c r="J29" s="5">
        <f t="shared" si="12"/>
        <v>2.51027668432</v>
      </c>
      <c r="K29" s="8">
        <f t="shared" si="12"/>
        <v>39.924523126659999</v>
      </c>
    </row>
    <row r="30" spans="1:11" outlineLevel="4" x14ac:dyDescent="0.25">
      <c r="A30" s="15" t="s">
        <v>7</v>
      </c>
      <c r="B30" s="5">
        <v>1.05823944861</v>
      </c>
      <c r="C30" s="5">
        <v>0.21388081539000001</v>
      </c>
      <c r="D30" s="5">
        <v>0.39652694564000002</v>
      </c>
      <c r="E30" s="5">
        <v>0.18675898816</v>
      </c>
      <c r="F30" s="5">
        <v>1.8554061978</v>
      </c>
      <c r="G30" s="5">
        <v>0.57924726691999995</v>
      </c>
      <c r="H30" s="5">
        <v>2.5874501139800001</v>
      </c>
      <c r="I30" s="5">
        <v>0.47452512643</v>
      </c>
      <c r="J30" s="5">
        <v>0.36527668646</v>
      </c>
      <c r="K30" s="8">
        <v>4.0064991937899999</v>
      </c>
    </row>
    <row r="31" spans="1:11" outlineLevel="4" x14ac:dyDescent="0.25">
      <c r="A31" s="15" t="s">
        <v>8</v>
      </c>
      <c r="B31" s="5">
        <v>15.394078207150001</v>
      </c>
      <c r="C31" s="5">
        <v>2.56064865466</v>
      </c>
      <c r="D31" s="5">
        <v>14.92583380798</v>
      </c>
      <c r="E31" s="5">
        <v>2.1711234827000001</v>
      </c>
      <c r="F31" s="5">
        <v>35.051684152489997</v>
      </c>
      <c r="G31" s="5">
        <v>15.687030718700001</v>
      </c>
      <c r="H31" s="5">
        <v>2.3989624976099999</v>
      </c>
      <c r="I31" s="5">
        <v>15.687030718700001</v>
      </c>
      <c r="J31" s="5">
        <v>2.1449999978599998</v>
      </c>
      <c r="K31" s="8">
        <v>35.91802393287</v>
      </c>
    </row>
    <row r="32" spans="1:11" outlineLevel="3" x14ac:dyDescent="0.25">
      <c r="A32" s="9" t="s">
        <v>36</v>
      </c>
      <c r="B32" s="5">
        <f t="shared" ref="B32:K32" si="13">SUM(B33:B36)</f>
        <v>0.20453383555999999</v>
      </c>
      <c r="C32" s="5">
        <f t="shared" si="13"/>
        <v>0.13520017741999998</v>
      </c>
      <c r="D32" s="5">
        <f t="shared" si="13"/>
        <v>0.10599773069000001</v>
      </c>
      <c r="E32" s="5">
        <f t="shared" si="13"/>
        <v>0.12399549108999999</v>
      </c>
      <c r="F32" s="5">
        <f t="shared" si="13"/>
        <v>0.56972723475999998</v>
      </c>
      <c r="G32" s="5">
        <f t="shared" si="13"/>
        <v>6.2715748620000011E-2</v>
      </c>
      <c r="H32" s="5">
        <f t="shared" si="13"/>
        <v>0.16648186510999999</v>
      </c>
      <c r="I32" s="5">
        <f t="shared" si="13"/>
        <v>3.0192166060000001E-2</v>
      </c>
      <c r="J32" s="5">
        <f t="shared" si="13"/>
        <v>0.17472100319</v>
      </c>
      <c r="K32" s="8">
        <f t="shared" si="13"/>
        <v>0.43411078298000005</v>
      </c>
    </row>
    <row r="33" spans="1:11" outlineLevel="4" x14ac:dyDescent="0.25">
      <c r="A33" s="15" t="s">
        <v>14</v>
      </c>
      <c r="B33" s="5">
        <v>7.1424552180000003E-2</v>
      </c>
      <c r="C33" s="5"/>
      <c r="D33" s="5">
        <v>6.4309305940000006E-2</v>
      </c>
      <c r="E33" s="5">
        <v>4.9477000000000003E-7</v>
      </c>
      <c r="F33" s="5">
        <v>0.13573435288999999</v>
      </c>
      <c r="G33" s="5">
        <v>3.1546173970000001E-2</v>
      </c>
      <c r="H33" s="5"/>
      <c r="I33" s="5"/>
      <c r="J33" s="5"/>
      <c r="K33" s="8">
        <v>3.1546173970000001E-2</v>
      </c>
    </row>
    <row r="34" spans="1:11" outlineLevel="4" x14ac:dyDescent="0.25">
      <c r="A34" s="15" t="s">
        <v>7</v>
      </c>
      <c r="B34" s="5">
        <v>0.10542337179</v>
      </c>
      <c r="C34" s="5">
        <v>0.11900105717999999</v>
      </c>
      <c r="D34" s="5">
        <v>1.5875996520000001E-2</v>
      </c>
      <c r="E34" s="5">
        <v>0.10573081825</v>
      </c>
      <c r="F34" s="5">
        <v>0.34603124373999999</v>
      </c>
      <c r="G34" s="5">
        <v>2.6657937899999999E-3</v>
      </c>
      <c r="H34" s="5">
        <v>0.14894000205999999</v>
      </c>
      <c r="I34" s="5">
        <v>2.30473782E-3</v>
      </c>
      <c r="J34" s="5">
        <v>0.15434896639000001</v>
      </c>
      <c r="K34" s="8">
        <v>0.30825950006000002</v>
      </c>
    </row>
    <row r="35" spans="1:11" outlineLevel="4" x14ac:dyDescent="0.25">
      <c r="A35" s="15" t="s">
        <v>11</v>
      </c>
      <c r="B35" s="5">
        <v>2.7685911590000001E-2</v>
      </c>
      <c r="C35" s="5">
        <v>1.619912024E-2</v>
      </c>
      <c r="D35" s="5">
        <v>2.581242823E-2</v>
      </c>
      <c r="E35" s="5">
        <v>1.429214782E-2</v>
      </c>
      <c r="F35" s="5">
        <v>8.3989607879999997E-2</v>
      </c>
      <c r="G35" s="5">
        <v>2.8503780860000001E-2</v>
      </c>
      <c r="H35" s="5">
        <v>1.7541863049999998E-2</v>
      </c>
      <c r="I35" s="5">
        <v>2.7887428240000001E-2</v>
      </c>
      <c r="J35" s="5">
        <v>1.7110276649999999E-2</v>
      </c>
      <c r="K35" s="8">
        <v>9.1043348800000007E-2</v>
      </c>
    </row>
    <row r="36" spans="1:11" outlineLevel="4" x14ac:dyDescent="0.25">
      <c r="A36" s="15" t="s">
        <v>8</v>
      </c>
      <c r="B36" s="5"/>
      <c r="C36" s="5"/>
      <c r="D36" s="5"/>
      <c r="E36" s="5">
        <v>3.9720302500000004E-3</v>
      </c>
      <c r="F36" s="5">
        <v>3.9720302500000004E-3</v>
      </c>
      <c r="G36" s="5"/>
      <c r="H36" s="5"/>
      <c r="I36" s="5"/>
      <c r="J36" s="5">
        <v>3.2617601500000001E-3</v>
      </c>
      <c r="K36" s="8">
        <v>3.2617601500000001E-3</v>
      </c>
    </row>
    <row r="37" spans="1:11" outlineLevel="3" x14ac:dyDescent="0.25">
      <c r="A37" s="25" t="s">
        <v>37</v>
      </c>
      <c r="B37" s="5">
        <f t="shared" ref="B37:K37" si="14">SUM(B38:B40)</f>
        <v>2.1735328811099999</v>
      </c>
      <c r="C37" s="5">
        <f t="shared" si="14"/>
        <v>2.4105539387200001</v>
      </c>
      <c r="D37" s="5">
        <f t="shared" si="14"/>
        <v>2.0866398958199999</v>
      </c>
      <c r="E37" s="5">
        <f t="shared" si="14"/>
        <v>1.7097733131499999</v>
      </c>
      <c r="F37" s="5">
        <f t="shared" si="14"/>
        <v>8.3805000288000002</v>
      </c>
      <c r="G37" s="5">
        <f t="shared" si="14"/>
        <v>2.2488743466100001</v>
      </c>
      <c r="H37" s="5">
        <f t="shared" si="14"/>
        <v>2.4559704879300002</v>
      </c>
      <c r="I37" s="5">
        <f t="shared" si="14"/>
        <v>2.3125815957999998</v>
      </c>
      <c r="J37" s="5">
        <f t="shared" si="14"/>
        <v>2.2301714604699998</v>
      </c>
      <c r="K37" s="8">
        <f t="shared" si="14"/>
        <v>9.2475978908099989</v>
      </c>
    </row>
    <row r="38" spans="1:11" outlineLevel="4" x14ac:dyDescent="0.25">
      <c r="A38" s="15" t="s">
        <v>7</v>
      </c>
      <c r="B38" s="5">
        <v>3.2188014119999997E-2</v>
      </c>
      <c r="C38" s="5">
        <v>0.81681712502000003</v>
      </c>
      <c r="D38" s="5">
        <v>0.13463141529</v>
      </c>
      <c r="E38" s="5">
        <v>0.36994666383000002</v>
      </c>
      <c r="F38" s="5">
        <v>1.3535832182600001</v>
      </c>
      <c r="G38" s="5">
        <v>7.9230234220000001E-2</v>
      </c>
      <c r="H38" s="5">
        <v>0.86725665391999995</v>
      </c>
      <c r="I38" s="5">
        <v>0.13275707666</v>
      </c>
      <c r="J38" s="5">
        <v>0.53502782272000005</v>
      </c>
      <c r="K38" s="8">
        <v>1.6142717875199999</v>
      </c>
    </row>
    <row r="39" spans="1:11" outlineLevel="4" x14ac:dyDescent="0.25">
      <c r="A39" s="15" t="s">
        <v>8</v>
      </c>
      <c r="B39" s="5">
        <v>1.2689292807599999</v>
      </c>
      <c r="C39" s="5">
        <v>0.81549670399999996</v>
      </c>
      <c r="D39" s="5">
        <v>1.2475306526900001</v>
      </c>
      <c r="E39" s="5">
        <v>0.72762314311999998</v>
      </c>
      <c r="F39" s="5">
        <v>4.05957978057</v>
      </c>
      <c r="G39" s="5">
        <v>1.39262039262</v>
      </c>
      <c r="H39" s="5">
        <v>0.85055117119000001</v>
      </c>
      <c r="I39" s="5">
        <v>1.4481811931799999</v>
      </c>
      <c r="J39" s="5">
        <v>0.97314371945</v>
      </c>
      <c r="K39" s="8">
        <v>4.6644964764400001</v>
      </c>
    </row>
    <row r="40" spans="1:11" outlineLevel="4" x14ac:dyDescent="0.25">
      <c r="A40" s="15" t="s">
        <v>16</v>
      </c>
      <c r="B40" s="5">
        <v>0.87241558623000004</v>
      </c>
      <c r="C40" s="5">
        <v>0.77824010970000002</v>
      </c>
      <c r="D40" s="5">
        <v>0.70447782784000001</v>
      </c>
      <c r="E40" s="5">
        <v>0.61220350619999997</v>
      </c>
      <c r="F40" s="5">
        <v>2.9673370299699999</v>
      </c>
      <c r="G40" s="5">
        <v>0.77702371976999995</v>
      </c>
      <c r="H40" s="5">
        <v>0.73816266281999998</v>
      </c>
      <c r="I40" s="5">
        <v>0.73164332596000003</v>
      </c>
      <c r="J40" s="5">
        <v>0.72199991829999999</v>
      </c>
      <c r="K40" s="8">
        <v>2.9688296268499998</v>
      </c>
    </row>
    <row r="41" spans="1:11" outlineLevel="2" x14ac:dyDescent="0.25">
      <c r="A41" s="37" t="s">
        <v>33</v>
      </c>
      <c r="B41" s="19">
        <f t="shared" ref="B41:K41" si="15">B42+B45+B50</f>
        <v>11.35161197679</v>
      </c>
      <c r="C41" s="19">
        <f t="shared" si="15"/>
        <v>37.797042242109995</v>
      </c>
      <c r="D41" s="19">
        <f t="shared" si="15"/>
        <v>31.723336494410006</v>
      </c>
      <c r="E41" s="19">
        <f t="shared" si="15"/>
        <v>2.9279258420100001</v>
      </c>
      <c r="F41" s="19">
        <f t="shared" si="15"/>
        <v>83.799916555319996</v>
      </c>
      <c r="G41" s="19">
        <f t="shared" si="15"/>
        <v>14.90868437642</v>
      </c>
      <c r="H41" s="19">
        <f t="shared" si="15"/>
        <v>31.80991741327</v>
      </c>
      <c r="I41" s="19">
        <f t="shared" si="15"/>
        <v>68.030938858089996</v>
      </c>
      <c r="J41" s="19">
        <f t="shared" si="15"/>
        <v>4.7487358258099999</v>
      </c>
      <c r="K41" s="20">
        <f t="shared" si="15"/>
        <v>119.49827647359001</v>
      </c>
    </row>
    <row r="42" spans="1:11" outlineLevel="3" x14ac:dyDescent="0.25">
      <c r="A42" s="9" t="s">
        <v>35</v>
      </c>
      <c r="B42" s="5">
        <f t="shared" ref="B42:K42" si="16">SUM(B43:B44)</f>
        <v>0</v>
      </c>
      <c r="C42" s="5">
        <f t="shared" si="16"/>
        <v>26.162875</v>
      </c>
      <c r="D42" s="5">
        <f t="shared" si="16"/>
        <v>17.623454049680003</v>
      </c>
      <c r="E42" s="5">
        <f t="shared" si="16"/>
        <v>9.3951841039999998E-2</v>
      </c>
      <c r="F42" s="5">
        <f t="shared" si="16"/>
        <v>43.880280890719995</v>
      </c>
      <c r="G42" s="5">
        <f t="shared" si="16"/>
        <v>1.11064999572</v>
      </c>
      <c r="H42" s="5">
        <f t="shared" si="16"/>
        <v>27.620131274550001</v>
      </c>
      <c r="I42" s="5">
        <f t="shared" si="16"/>
        <v>38.639487458190004</v>
      </c>
      <c r="J42" s="5">
        <f t="shared" si="16"/>
        <v>0.12013130205</v>
      </c>
      <c r="K42" s="8">
        <f t="shared" si="16"/>
        <v>67.490400030510003</v>
      </c>
    </row>
    <row r="43" spans="1:11" outlineLevel="4" x14ac:dyDescent="0.25">
      <c r="A43" s="15" t="s">
        <v>7</v>
      </c>
      <c r="B43" s="5"/>
      <c r="C43" s="5"/>
      <c r="D43" s="5">
        <v>0.91575934280000004</v>
      </c>
      <c r="E43" s="5">
        <v>9.3951841039999998E-2</v>
      </c>
      <c r="F43" s="5">
        <v>1.0097111838399999</v>
      </c>
      <c r="G43" s="5">
        <v>1.11064999572</v>
      </c>
      <c r="H43" s="5">
        <v>0.12013130205</v>
      </c>
      <c r="I43" s="5">
        <v>1.11064999572</v>
      </c>
      <c r="J43" s="5">
        <v>0.12013130205</v>
      </c>
      <c r="K43" s="8">
        <v>2.4615625955399998</v>
      </c>
    </row>
    <row r="44" spans="1:11" outlineLevel="4" x14ac:dyDescent="0.25">
      <c r="A44" s="15" t="s">
        <v>8</v>
      </c>
      <c r="B44" s="5"/>
      <c r="C44" s="5">
        <v>26.162875</v>
      </c>
      <c r="D44" s="5">
        <v>16.707694706880002</v>
      </c>
      <c r="E44" s="5"/>
      <c r="F44" s="5">
        <v>42.870569706879998</v>
      </c>
      <c r="G44" s="5"/>
      <c r="H44" s="5">
        <v>27.4999999725</v>
      </c>
      <c r="I44" s="5">
        <v>37.528837462470001</v>
      </c>
      <c r="J44" s="5"/>
      <c r="K44" s="8">
        <v>65.028837434970001</v>
      </c>
    </row>
    <row r="45" spans="1:11" outlineLevel="3" x14ac:dyDescent="0.25">
      <c r="A45" s="9" t="s">
        <v>36</v>
      </c>
      <c r="B45" s="5">
        <f t="shared" ref="B45:K45" si="17">SUM(B46:B49)</f>
        <v>0.11275447467999999</v>
      </c>
      <c r="C45" s="5">
        <f t="shared" si="17"/>
        <v>3.4002024199999998E-3</v>
      </c>
      <c r="D45" s="5">
        <f t="shared" si="17"/>
        <v>3.7744388613800002</v>
      </c>
      <c r="E45" s="5">
        <f t="shared" si="17"/>
        <v>5.1833443509999994E-2</v>
      </c>
      <c r="F45" s="5">
        <f t="shared" si="17"/>
        <v>3.9424269819900002</v>
      </c>
      <c r="G45" s="5">
        <f t="shared" si="17"/>
        <v>4.5423025198899998</v>
      </c>
      <c r="H45" s="5">
        <f t="shared" si="17"/>
        <v>0.11416962831999999</v>
      </c>
      <c r="I45" s="5">
        <f t="shared" si="17"/>
        <v>0.14230252429000001</v>
      </c>
      <c r="J45" s="5">
        <f t="shared" si="17"/>
        <v>0.46763580103000002</v>
      </c>
      <c r="K45" s="8">
        <f t="shared" si="17"/>
        <v>5.2664104735300006</v>
      </c>
    </row>
    <row r="46" spans="1:11" outlineLevel="4" x14ac:dyDescent="0.25">
      <c r="A46" s="15" t="s">
        <v>14</v>
      </c>
      <c r="B46" s="5"/>
      <c r="C46" s="5"/>
      <c r="D46" s="5">
        <v>3.6535966000000002</v>
      </c>
      <c r="E46" s="5"/>
      <c r="F46" s="5">
        <v>3.6535966000000002</v>
      </c>
      <c r="G46" s="5">
        <v>4.3999999956</v>
      </c>
      <c r="H46" s="5"/>
      <c r="I46" s="5"/>
      <c r="J46" s="5"/>
      <c r="K46" s="8">
        <v>4.3999999956</v>
      </c>
    </row>
    <row r="47" spans="1:11" outlineLevel="4" x14ac:dyDescent="0.25">
      <c r="A47" s="15" t="s">
        <v>7</v>
      </c>
      <c r="B47" s="5"/>
      <c r="C47" s="5">
        <v>3.4002024199999998E-3</v>
      </c>
      <c r="D47" s="5">
        <v>1.4199967040000001E-2</v>
      </c>
      <c r="E47" s="5">
        <v>1.834362099E-2</v>
      </c>
      <c r="F47" s="5">
        <v>3.5943790449999999E-2</v>
      </c>
      <c r="G47" s="5">
        <v>1.9368812409999998E-2</v>
      </c>
      <c r="H47" s="5">
        <v>2.313081241E-2</v>
      </c>
      <c r="I47" s="5">
        <v>1.9368812409999998E-2</v>
      </c>
      <c r="J47" s="5">
        <v>0.33741652626000002</v>
      </c>
      <c r="K47" s="8">
        <v>0.39928496348999998</v>
      </c>
    </row>
    <row r="48" spans="1:11" outlineLevel="4" x14ac:dyDescent="0.25">
      <c r="A48" s="15" t="s">
        <v>11</v>
      </c>
      <c r="B48" s="5">
        <v>0.11275447467999999</v>
      </c>
      <c r="C48" s="5"/>
      <c r="D48" s="5">
        <v>0.10664229434</v>
      </c>
      <c r="E48" s="5"/>
      <c r="F48" s="5">
        <v>0.21939676901999999</v>
      </c>
      <c r="G48" s="5">
        <v>0.12293371188</v>
      </c>
      <c r="H48" s="5">
        <v>9.1038815910000001E-2</v>
      </c>
      <c r="I48" s="5">
        <v>0.12293371188</v>
      </c>
      <c r="J48" s="5">
        <v>9.1034327910000004E-2</v>
      </c>
      <c r="K48" s="8">
        <v>0.42794056757999999</v>
      </c>
    </row>
    <row r="49" spans="1:11" outlineLevel="4" x14ac:dyDescent="0.25">
      <c r="A49" s="15" t="s">
        <v>8</v>
      </c>
      <c r="B49" s="5"/>
      <c r="C49" s="5"/>
      <c r="D49" s="5"/>
      <c r="E49" s="5">
        <v>3.3489822519999997E-2</v>
      </c>
      <c r="F49" s="5">
        <v>3.3489822519999997E-2</v>
      </c>
      <c r="G49" s="5"/>
      <c r="H49" s="5"/>
      <c r="I49" s="5"/>
      <c r="J49" s="5">
        <v>3.918494686E-2</v>
      </c>
      <c r="K49" s="8">
        <v>3.918494686E-2</v>
      </c>
    </row>
    <row r="50" spans="1:11" outlineLevel="3" x14ac:dyDescent="0.25">
      <c r="A50" s="25" t="s">
        <v>37</v>
      </c>
      <c r="B50" s="5">
        <f t="shared" ref="B50:K50" si="18">SUM(B51:B53)</f>
        <v>11.238857502109999</v>
      </c>
      <c r="C50" s="5">
        <f t="shared" si="18"/>
        <v>11.630767039689999</v>
      </c>
      <c r="D50" s="5">
        <f t="shared" si="18"/>
        <v>10.325443583350001</v>
      </c>
      <c r="E50" s="5">
        <f t="shared" si="18"/>
        <v>2.78214055746</v>
      </c>
      <c r="F50" s="5">
        <f t="shared" si="18"/>
        <v>35.977208682609998</v>
      </c>
      <c r="G50" s="5">
        <f t="shared" si="18"/>
        <v>9.2557318608100001</v>
      </c>
      <c r="H50" s="5">
        <f t="shared" si="18"/>
        <v>4.0756165103999997</v>
      </c>
      <c r="I50" s="5">
        <f t="shared" si="18"/>
        <v>29.249148875609997</v>
      </c>
      <c r="J50" s="5">
        <f t="shared" si="18"/>
        <v>4.1609687227299998</v>
      </c>
      <c r="K50" s="8">
        <f t="shared" si="18"/>
        <v>46.741465969549999</v>
      </c>
    </row>
    <row r="51" spans="1:11" outlineLevel="4" x14ac:dyDescent="0.25">
      <c r="A51" s="15" t="s">
        <v>7</v>
      </c>
      <c r="B51" s="5">
        <v>0.58414069119000001</v>
      </c>
      <c r="C51" s="5">
        <v>1.3097045381800001</v>
      </c>
      <c r="D51" s="5">
        <v>0.52968365372000004</v>
      </c>
      <c r="E51" s="5">
        <v>1.2360747830000001</v>
      </c>
      <c r="F51" s="5">
        <v>3.6596036660900002</v>
      </c>
      <c r="G51" s="5">
        <v>0.62830368945000004</v>
      </c>
      <c r="H51" s="5">
        <v>1.6866607114200001</v>
      </c>
      <c r="I51" s="5">
        <v>20.428303669649999</v>
      </c>
      <c r="J51" s="5">
        <v>1.7550357701899999</v>
      </c>
      <c r="K51" s="8">
        <v>24.498303840710001</v>
      </c>
    </row>
    <row r="52" spans="1:11" outlineLevel="4" x14ac:dyDescent="0.25">
      <c r="A52" s="15" t="s">
        <v>8</v>
      </c>
      <c r="B52" s="5">
        <v>1.67525507092</v>
      </c>
      <c r="C52" s="5">
        <v>1.4509483140099999</v>
      </c>
      <c r="D52" s="5">
        <v>1.55881256298</v>
      </c>
      <c r="E52" s="5">
        <v>1.5460657744599999</v>
      </c>
      <c r="F52" s="5">
        <v>6.2310817223699999</v>
      </c>
      <c r="G52" s="5">
        <v>2.0449937891899999</v>
      </c>
      <c r="H52" s="5">
        <v>2.3889557989800001</v>
      </c>
      <c r="I52" s="5">
        <v>2.2384108237899998</v>
      </c>
      <c r="J52" s="5">
        <v>2.4059329525400002</v>
      </c>
      <c r="K52" s="8">
        <v>9.0782933645000004</v>
      </c>
    </row>
    <row r="53" spans="1:11" ht="15.75" outlineLevel="4" thickBot="1" x14ac:dyDescent="0.3">
      <c r="A53" s="16" t="s">
        <v>16</v>
      </c>
      <c r="B53" s="10">
        <v>8.9794617399999996</v>
      </c>
      <c r="C53" s="10">
        <v>8.8701141875000005</v>
      </c>
      <c r="D53" s="10">
        <v>8.2369473666499999</v>
      </c>
      <c r="E53" s="10"/>
      <c r="F53" s="10">
        <v>26.086523294149998</v>
      </c>
      <c r="G53" s="10">
        <v>6.5824343821699998</v>
      </c>
      <c r="H53" s="10"/>
      <c r="I53" s="10">
        <v>6.5824343821699998</v>
      </c>
      <c r="J53" s="10"/>
      <c r="K53" s="11">
        <v>13.16486876434</v>
      </c>
    </row>
    <row r="55" spans="1:11" x14ac:dyDescent="0.25">
      <c r="A55" s="34" t="s">
        <v>41</v>
      </c>
      <c r="B55" s="34"/>
      <c r="C55" s="34"/>
      <c r="D55" s="34"/>
      <c r="E55" s="34"/>
      <c r="F55" s="34"/>
      <c r="G55" s="34"/>
    </row>
    <row r="58" spans="1:11" s="31" customFormat="1" x14ac:dyDescent="0.25">
      <c r="A58" s="30"/>
      <c r="B58" s="30">
        <v>2021</v>
      </c>
      <c r="C58" s="30">
        <v>2022</v>
      </c>
      <c r="D58" s="30">
        <v>2023</v>
      </c>
      <c r="E58" s="30">
        <v>2024</v>
      </c>
      <c r="F58" s="30">
        <v>2025</v>
      </c>
      <c r="G58" s="30">
        <v>2026</v>
      </c>
      <c r="H58" s="30">
        <v>2027</v>
      </c>
      <c r="I58" s="30">
        <v>2028</v>
      </c>
      <c r="J58" s="30">
        <v>2029</v>
      </c>
      <c r="K58" s="30">
        <v>2030</v>
      </c>
    </row>
    <row r="59" spans="1:11" s="33" customFormat="1" x14ac:dyDescent="0.25">
      <c r="A59" s="32" t="s">
        <v>27</v>
      </c>
      <c r="B59" s="12">
        <f t="shared" ref="B59:K59" si="19">B60+B75</f>
        <v>335.91652374553001</v>
      </c>
      <c r="C59" s="12">
        <f t="shared" si="19"/>
        <v>230.63861122803999</v>
      </c>
      <c r="D59" s="12">
        <f t="shared" si="19"/>
        <v>226.70484427188003</v>
      </c>
      <c r="E59" s="12">
        <f t="shared" si="19"/>
        <v>265.74044461822001</v>
      </c>
      <c r="F59" s="12">
        <f t="shared" si="19"/>
        <v>235.47381939968002</v>
      </c>
      <c r="G59" s="12">
        <f t="shared" si="19"/>
        <v>191.77492223006001</v>
      </c>
      <c r="H59" s="12">
        <f t="shared" si="19"/>
        <v>150.13386310651003</v>
      </c>
      <c r="I59" s="12">
        <f t="shared" si="19"/>
        <v>157.68285285862001</v>
      </c>
      <c r="J59" s="12">
        <f t="shared" si="19"/>
        <v>117.06232219358</v>
      </c>
      <c r="K59" s="12">
        <f t="shared" si="19"/>
        <v>94.062330131200014</v>
      </c>
    </row>
    <row r="60" spans="1:11" s="33" customFormat="1" outlineLevel="1" x14ac:dyDescent="0.25">
      <c r="A60" s="17" t="s">
        <v>28</v>
      </c>
      <c r="B60" s="17">
        <f t="shared" ref="B60:K60" si="20">B61+B69</f>
        <v>168.24110919261</v>
      </c>
      <c r="C60" s="17">
        <f t="shared" si="20"/>
        <v>93.705344916720009</v>
      </c>
      <c r="D60" s="17">
        <f t="shared" si="20"/>
        <v>91.891527510330008</v>
      </c>
      <c r="E60" s="17">
        <f t="shared" si="20"/>
        <v>84.674927391259999</v>
      </c>
      <c r="F60" s="17">
        <f t="shared" si="20"/>
        <v>100.24977516800001</v>
      </c>
      <c r="G60" s="17">
        <f t="shared" si="20"/>
        <v>52.597083081670007</v>
      </c>
      <c r="H60" s="17">
        <f t="shared" si="20"/>
        <v>55.840216795550006</v>
      </c>
      <c r="I60" s="17">
        <f t="shared" si="20"/>
        <v>61.031488387960003</v>
      </c>
      <c r="J60" s="17">
        <f t="shared" si="20"/>
        <v>51.839468943290001</v>
      </c>
      <c r="K60" s="17">
        <f t="shared" si="20"/>
        <v>62.223252317160004</v>
      </c>
    </row>
    <row r="61" spans="1:11" s="21" customFormat="1" outlineLevel="2" x14ac:dyDescent="0.25">
      <c r="A61" s="19" t="s">
        <v>29</v>
      </c>
      <c r="B61" s="19">
        <f t="shared" ref="B61:K61" si="21">B62+B64+B66</f>
        <v>65.508351241710002</v>
      </c>
      <c r="C61" s="19">
        <f t="shared" si="21"/>
        <v>55.133055644320002</v>
      </c>
      <c r="D61" s="19">
        <f t="shared" si="21"/>
        <v>49.904105927659998</v>
      </c>
      <c r="E61" s="19">
        <f t="shared" si="21"/>
        <v>44.70591875038</v>
      </c>
      <c r="F61" s="19">
        <f t="shared" si="21"/>
        <v>39.359848645520003</v>
      </c>
      <c r="G61" s="19">
        <f t="shared" si="21"/>
        <v>34.023829559190006</v>
      </c>
      <c r="H61" s="19">
        <f t="shared" si="21"/>
        <v>32.378044273070003</v>
      </c>
      <c r="I61" s="19">
        <f t="shared" si="21"/>
        <v>29.76855586548</v>
      </c>
      <c r="J61" s="19">
        <f t="shared" si="21"/>
        <v>27.326536420810001</v>
      </c>
      <c r="K61" s="19">
        <f t="shared" si="21"/>
        <v>25.173198794680001</v>
      </c>
    </row>
    <row r="62" spans="1:11" s="21" customFormat="1" outlineLevel="3" x14ac:dyDescent="0.25">
      <c r="A62" s="9" t="s">
        <v>30</v>
      </c>
      <c r="B62" s="5">
        <f t="shared" ref="B62:K62" si="22">SUM(B63:B63)</f>
        <v>2.2957000000000001E-4</v>
      </c>
      <c r="C62" s="5">
        <f t="shared" si="22"/>
        <v>2.2957000000000001E-4</v>
      </c>
      <c r="D62" s="5">
        <f t="shared" si="22"/>
        <v>0</v>
      </c>
      <c r="E62" s="5">
        <f t="shared" si="22"/>
        <v>0</v>
      </c>
      <c r="F62" s="5">
        <f t="shared" si="22"/>
        <v>0</v>
      </c>
      <c r="G62" s="5">
        <f t="shared" si="22"/>
        <v>0</v>
      </c>
      <c r="H62" s="5">
        <f t="shared" si="22"/>
        <v>0</v>
      </c>
      <c r="I62" s="5">
        <f t="shared" si="22"/>
        <v>0</v>
      </c>
      <c r="J62" s="5">
        <f t="shared" si="22"/>
        <v>0</v>
      </c>
      <c r="K62" s="5">
        <f t="shared" si="22"/>
        <v>0</v>
      </c>
    </row>
    <row r="63" spans="1:11" s="21" customFormat="1" outlineLevel="4" x14ac:dyDescent="0.25">
      <c r="A63" s="24" t="s">
        <v>4</v>
      </c>
      <c r="B63" s="5">
        <v>2.2957000000000001E-4</v>
      </c>
      <c r="C63" s="5">
        <v>2.2957000000000001E-4</v>
      </c>
      <c r="D63" s="5"/>
      <c r="E63" s="5"/>
      <c r="F63" s="5"/>
      <c r="G63" s="5"/>
      <c r="H63" s="5"/>
      <c r="I63" s="5"/>
      <c r="J63" s="5"/>
      <c r="K63" s="5"/>
    </row>
    <row r="64" spans="1:11" s="21" customFormat="1" outlineLevel="3" x14ac:dyDescent="0.25">
      <c r="A64" s="25" t="s">
        <v>31</v>
      </c>
      <c r="B64" s="5">
        <f t="shared" ref="B64:K64" si="23">SUM(B65:B65)</f>
        <v>9.6693804899999999E-2</v>
      </c>
      <c r="C64" s="5">
        <f t="shared" si="23"/>
        <v>9.0081178770000006E-2</v>
      </c>
      <c r="D64" s="5">
        <f t="shared" si="23"/>
        <v>8.346855265E-2</v>
      </c>
      <c r="E64" s="5">
        <f t="shared" si="23"/>
        <v>7.6862745080000003E-2</v>
      </c>
      <c r="F64" s="5">
        <f t="shared" si="23"/>
        <v>7.0243300420000002E-2</v>
      </c>
      <c r="G64" s="5">
        <f t="shared" si="23"/>
        <v>6.3630674289999994E-2</v>
      </c>
      <c r="H64" s="5">
        <f t="shared" si="23"/>
        <v>5.7018048170000002E-2</v>
      </c>
      <c r="I64" s="5">
        <f t="shared" si="23"/>
        <v>5.0412240580000003E-2</v>
      </c>
      <c r="J64" s="5">
        <f t="shared" si="23"/>
        <v>4.3792795910000001E-2</v>
      </c>
      <c r="K64" s="5">
        <f t="shared" si="23"/>
        <v>3.7180169780000001E-2</v>
      </c>
    </row>
    <row r="65" spans="1:11" s="21" customFormat="1" outlineLevel="4" x14ac:dyDescent="0.25">
      <c r="A65" s="24" t="s">
        <v>4</v>
      </c>
      <c r="B65" s="5">
        <v>9.6693804899999999E-2</v>
      </c>
      <c r="C65" s="5">
        <v>9.0081178770000006E-2</v>
      </c>
      <c r="D65" s="5">
        <v>8.346855265E-2</v>
      </c>
      <c r="E65" s="5">
        <v>7.6862745080000003E-2</v>
      </c>
      <c r="F65" s="5">
        <v>7.0243300420000002E-2</v>
      </c>
      <c r="G65" s="5">
        <v>6.3630674289999994E-2</v>
      </c>
      <c r="H65" s="5">
        <v>5.7018048170000002E-2</v>
      </c>
      <c r="I65" s="5">
        <v>5.0412240580000003E-2</v>
      </c>
      <c r="J65" s="5">
        <v>4.3792795910000001E-2</v>
      </c>
      <c r="K65" s="5">
        <v>3.7180169780000001E-2</v>
      </c>
    </row>
    <row r="66" spans="1:11" s="21" customFormat="1" outlineLevel="3" x14ac:dyDescent="0.25">
      <c r="A66" s="25" t="s">
        <v>40</v>
      </c>
      <c r="B66" s="5">
        <f t="shared" ref="B66:K66" si="24">SUM(B67:B68)</f>
        <v>65.411427866810001</v>
      </c>
      <c r="C66" s="5">
        <f t="shared" si="24"/>
        <v>55.042744895550001</v>
      </c>
      <c r="D66" s="5">
        <f t="shared" si="24"/>
        <v>49.820637375010001</v>
      </c>
      <c r="E66" s="5">
        <f t="shared" si="24"/>
        <v>44.629056005300001</v>
      </c>
      <c r="F66" s="5">
        <f t="shared" si="24"/>
        <v>39.2896053451</v>
      </c>
      <c r="G66" s="5">
        <f t="shared" si="24"/>
        <v>33.960198884900002</v>
      </c>
      <c r="H66" s="5">
        <f t="shared" si="24"/>
        <v>32.321026224900002</v>
      </c>
      <c r="I66" s="5">
        <f t="shared" si="24"/>
        <v>29.718143624900001</v>
      </c>
      <c r="J66" s="5">
        <f t="shared" si="24"/>
        <v>27.2827436249</v>
      </c>
      <c r="K66" s="5">
        <f t="shared" si="24"/>
        <v>25.1360186249</v>
      </c>
    </row>
    <row r="67" spans="1:11" s="21" customFormat="1" outlineLevel="4" x14ac:dyDescent="0.25">
      <c r="A67" s="24" t="s">
        <v>4</v>
      </c>
      <c r="B67" s="5">
        <v>63.595078349380003</v>
      </c>
      <c r="C67" s="5">
        <v>55.042744895550001</v>
      </c>
      <c r="D67" s="5">
        <v>49.820637375010001</v>
      </c>
      <c r="E67" s="5">
        <v>44.629056005300001</v>
      </c>
      <c r="F67" s="5">
        <v>39.2896053451</v>
      </c>
      <c r="G67" s="5">
        <v>33.960198884900002</v>
      </c>
      <c r="H67" s="5">
        <v>32.321026224900002</v>
      </c>
      <c r="I67" s="5">
        <v>29.718143624900001</v>
      </c>
      <c r="J67" s="5">
        <v>27.2827436249</v>
      </c>
      <c r="K67" s="5">
        <v>25.1360186249</v>
      </c>
    </row>
    <row r="68" spans="1:11" s="21" customFormat="1" outlineLevel="4" x14ac:dyDescent="0.25">
      <c r="A68" s="24" t="s">
        <v>8</v>
      </c>
      <c r="B68" s="5">
        <v>1.8163495174299999</v>
      </c>
      <c r="C68" s="5"/>
      <c r="D68" s="5"/>
      <c r="E68" s="5"/>
      <c r="F68" s="5"/>
      <c r="G68" s="5"/>
      <c r="H68" s="5"/>
      <c r="I68" s="5"/>
      <c r="J68" s="5"/>
      <c r="K68" s="5"/>
    </row>
    <row r="69" spans="1:11" s="21" customFormat="1" outlineLevel="2" x14ac:dyDescent="0.25">
      <c r="A69" s="19" t="s">
        <v>33</v>
      </c>
      <c r="B69" s="19">
        <f t="shared" ref="B69:K69" si="25">B70+B72</f>
        <v>102.73275795090001</v>
      </c>
      <c r="C69" s="19">
        <f t="shared" si="25"/>
        <v>38.572289272399999</v>
      </c>
      <c r="D69" s="19">
        <f t="shared" si="25"/>
        <v>41.987421582670002</v>
      </c>
      <c r="E69" s="19">
        <f t="shared" si="25"/>
        <v>39.969008640879998</v>
      </c>
      <c r="F69" s="19">
        <f t="shared" si="25"/>
        <v>60.889926522480003</v>
      </c>
      <c r="G69" s="19">
        <f t="shared" si="25"/>
        <v>18.573253522480002</v>
      </c>
      <c r="H69" s="19">
        <f t="shared" si="25"/>
        <v>23.462172522480003</v>
      </c>
      <c r="I69" s="19">
        <f t="shared" si="25"/>
        <v>31.262932522480003</v>
      </c>
      <c r="J69" s="19">
        <f t="shared" si="25"/>
        <v>24.512932522480003</v>
      </c>
      <c r="K69" s="19">
        <f t="shared" si="25"/>
        <v>37.050053522479999</v>
      </c>
    </row>
    <row r="70" spans="1:11" s="21" customFormat="1" outlineLevel="3" x14ac:dyDescent="0.25">
      <c r="A70" s="25" t="s">
        <v>31</v>
      </c>
      <c r="B70" s="5">
        <f t="shared" ref="B70:K70" si="26">SUM(B71:B71)</f>
        <v>0.13225252248</v>
      </c>
      <c r="C70" s="5">
        <f t="shared" si="26"/>
        <v>0.13225252248</v>
      </c>
      <c r="D70" s="5">
        <f t="shared" si="26"/>
        <v>0.13225252248</v>
      </c>
      <c r="E70" s="5">
        <f t="shared" si="26"/>
        <v>0.13225252248</v>
      </c>
      <c r="F70" s="5">
        <f t="shared" si="26"/>
        <v>0.13225252248</v>
      </c>
      <c r="G70" s="5">
        <f t="shared" si="26"/>
        <v>0.13225252248</v>
      </c>
      <c r="H70" s="5">
        <f t="shared" si="26"/>
        <v>0.13225252248</v>
      </c>
      <c r="I70" s="5">
        <f t="shared" si="26"/>
        <v>0.13225252248</v>
      </c>
      <c r="J70" s="5">
        <f t="shared" si="26"/>
        <v>0.13225252248</v>
      </c>
      <c r="K70" s="5">
        <f t="shared" si="26"/>
        <v>0.13225252248</v>
      </c>
    </row>
    <row r="71" spans="1:11" s="21" customFormat="1" outlineLevel="4" x14ac:dyDescent="0.25">
      <c r="A71" s="24" t="s">
        <v>4</v>
      </c>
      <c r="B71" s="5">
        <v>0.13225252248</v>
      </c>
      <c r="C71" s="5">
        <v>0.13225252248</v>
      </c>
      <c r="D71" s="5">
        <v>0.13225252248</v>
      </c>
      <c r="E71" s="5">
        <v>0.13225252248</v>
      </c>
      <c r="F71" s="5">
        <v>0.13225252248</v>
      </c>
      <c r="G71" s="5">
        <v>0.13225252248</v>
      </c>
      <c r="H71" s="5">
        <v>0.13225252248</v>
      </c>
      <c r="I71" s="5">
        <v>0.13225252248</v>
      </c>
      <c r="J71" s="5">
        <v>0.13225252248</v>
      </c>
      <c r="K71" s="5">
        <v>0.13225252248</v>
      </c>
    </row>
    <row r="72" spans="1:11" s="21" customFormat="1" outlineLevel="3" x14ac:dyDescent="0.25">
      <c r="A72" s="25" t="s">
        <v>40</v>
      </c>
      <c r="B72" s="5">
        <f t="shared" ref="B72:K72" si="27">SUM(B73:B74)</f>
        <v>102.60050542842001</v>
      </c>
      <c r="C72" s="5">
        <f t="shared" si="27"/>
        <v>38.440036749919997</v>
      </c>
      <c r="D72" s="5">
        <f t="shared" si="27"/>
        <v>41.855169060190001</v>
      </c>
      <c r="E72" s="5">
        <f t="shared" si="27"/>
        <v>39.836756118399997</v>
      </c>
      <c r="F72" s="5">
        <f t="shared" si="27"/>
        <v>60.757674000000002</v>
      </c>
      <c r="G72" s="5">
        <f t="shared" si="27"/>
        <v>18.441001</v>
      </c>
      <c r="H72" s="5">
        <f t="shared" si="27"/>
        <v>23.329920000000001</v>
      </c>
      <c r="I72" s="5">
        <f t="shared" si="27"/>
        <v>31.130680000000002</v>
      </c>
      <c r="J72" s="5">
        <f t="shared" si="27"/>
        <v>24.380680000000002</v>
      </c>
      <c r="K72" s="5">
        <f t="shared" si="27"/>
        <v>36.917800999999997</v>
      </c>
    </row>
    <row r="73" spans="1:11" s="21" customFormat="1" outlineLevel="4" x14ac:dyDescent="0.25">
      <c r="A73" s="24" t="s">
        <v>4</v>
      </c>
      <c r="B73" s="5">
        <v>57.571956482570002</v>
      </c>
      <c r="C73" s="5">
        <v>38.440036749919997</v>
      </c>
      <c r="D73" s="5">
        <v>41.855169060190001</v>
      </c>
      <c r="E73" s="5">
        <v>39.836756118399997</v>
      </c>
      <c r="F73" s="5">
        <v>60.757674000000002</v>
      </c>
      <c r="G73" s="5">
        <v>18.441001</v>
      </c>
      <c r="H73" s="5">
        <v>23.329920000000001</v>
      </c>
      <c r="I73" s="5">
        <v>31.130680000000002</v>
      </c>
      <c r="J73" s="5">
        <v>24.380680000000002</v>
      </c>
      <c r="K73" s="5">
        <v>36.917800999999997</v>
      </c>
    </row>
    <row r="74" spans="1:11" s="21" customFormat="1" outlineLevel="4" x14ac:dyDescent="0.25">
      <c r="A74" s="24" t="s">
        <v>8</v>
      </c>
      <c r="B74" s="5">
        <v>45.028548945849998</v>
      </c>
      <c r="C74" s="5"/>
      <c r="D74" s="5"/>
      <c r="E74" s="5"/>
      <c r="F74" s="5"/>
      <c r="G74" s="5"/>
      <c r="H74" s="5"/>
      <c r="I74" s="5"/>
      <c r="J74" s="5"/>
      <c r="K74" s="5"/>
    </row>
    <row r="75" spans="1:11" s="33" customFormat="1" outlineLevel="1" x14ac:dyDescent="0.25">
      <c r="A75" s="17" t="s">
        <v>34</v>
      </c>
      <c r="B75" s="17">
        <f t="shared" ref="B75:K75" si="28">B76+B93</f>
        <v>167.67541455292002</v>
      </c>
      <c r="C75" s="17">
        <f t="shared" si="28"/>
        <v>136.93326631131998</v>
      </c>
      <c r="D75" s="17">
        <f t="shared" si="28"/>
        <v>134.81331676155003</v>
      </c>
      <c r="E75" s="17">
        <f t="shared" si="28"/>
        <v>181.06551722696</v>
      </c>
      <c r="F75" s="17">
        <f t="shared" si="28"/>
        <v>135.22404423168001</v>
      </c>
      <c r="G75" s="17">
        <f t="shared" si="28"/>
        <v>139.17783914839001</v>
      </c>
      <c r="H75" s="17">
        <f t="shared" si="28"/>
        <v>94.293646310960014</v>
      </c>
      <c r="I75" s="17">
        <f t="shared" si="28"/>
        <v>96.651364470659999</v>
      </c>
      <c r="J75" s="17">
        <f t="shared" si="28"/>
        <v>65.222853250290001</v>
      </c>
      <c r="K75" s="17">
        <f t="shared" si="28"/>
        <v>31.839077814040003</v>
      </c>
    </row>
    <row r="76" spans="1:11" s="21" customFormat="1" outlineLevel="2" x14ac:dyDescent="0.25">
      <c r="A76" s="19" t="s">
        <v>29</v>
      </c>
      <c r="B76" s="19">
        <f t="shared" ref="B76:K76" si="29">B77+B82+B85+B89</f>
        <v>51.485351442739997</v>
      </c>
      <c r="C76" s="19">
        <f t="shared" si="29"/>
        <v>46.719168248830002</v>
      </c>
      <c r="D76" s="19">
        <f t="shared" si="29"/>
        <v>42.702042003990002</v>
      </c>
      <c r="E76" s="19">
        <f t="shared" si="29"/>
        <v>38.052615101210002</v>
      </c>
      <c r="F76" s="19">
        <f t="shared" si="29"/>
        <v>31.535235576589997</v>
      </c>
      <c r="G76" s="19">
        <f t="shared" si="29"/>
        <v>27.39924087412</v>
      </c>
      <c r="H76" s="19">
        <f t="shared" si="29"/>
        <v>20.795235078289998</v>
      </c>
      <c r="I76" s="19">
        <f t="shared" si="29"/>
        <v>16.757248989139999</v>
      </c>
      <c r="J76" s="19">
        <f t="shared" si="29"/>
        <v>11.023804136380001</v>
      </c>
      <c r="K76" s="19">
        <f t="shared" si="29"/>
        <v>9.8938988306799995</v>
      </c>
    </row>
    <row r="77" spans="1:11" s="21" customFormat="1" outlineLevel="3" x14ac:dyDescent="0.25">
      <c r="A77" s="9" t="s">
        <v>30</v>
      </c>
      <c r="B77" s="5">
        <f t="shared" ref="B77:K77" si="30">SUM(B78:B81)</f>
        <v>9.1445536340000008E-2</v>
      </c>
      <c r="C77" s="5">
        <f t="shared" si="30"/>
        <v>0.13676309520000002</v>
      </c>
      <c r="D77" s="5">
        <f t="shared" si="30"/>
        <v>3.4571000010000005E-2</v>
      </c>
      <c r="E77" s="5">
        <f t="shared" si="30"/>
        <v>3.4571500009999999E-2</v>
      </c>
      <c r="F77" s="5">
        <f t="shared" si="30"/>
        <v>3.4571500009999999E-2</v>
      </c>
      <c r="G77" s="5">
        <f t="shared" si="30"/>
        <v>3.4571500009999999E-2</v>
      </c>
      <c r="H77" s="5">
        <f t="shared" si="30"/>
        <v>3.4571500009999999E-2</v>
      </c>
      <c r="I77" s="5">
        <f t="shared" si="30"/>
        <v>3.4565000009999999E-2</v>
      </c>
      <c r="J77" s="5">
        <f t="shared" si="30"/>
        <v>3.1356500010000003E-2</v>
      </c>
      <c r="K77" s="5">
        <f t="shared" si="30"/>
        <v>3.0845000010000002E-2</v>
      </c>
    </row>
    <row r="78" spans="1:11" s="21" customFormat="1" outlineLevel="4" x14ac:dyDescent="0.25">
      <c r="A78" s="24" t="s">
        <v>7</v>
      </c>
      <c r="B78" s="5">
        <v>3.6600000000000001E-3</v>
      </c>
      <c r="C78" s="5">
        <v>3.6840000000000002E-3</v>
      </c>
      <c r="D78" s="5">
        <v>3.7200000000000002E-3</v>
      </c>
      <c r="E78" s="5">
        <v>3.7200000000000002E-3</v>
      </c>
      <c r="F78" s="5">
        <v>3.7200000000000002E-3</v>
      </c>
      <c r="G78" s="5">
        <v>3.7200000000000002E-3</v>
      </c>
      <c r="H78" s="5">
        <v>3.7200000000000002E-3</v>
      </c>
      <c r="I78" s="5">
        <v>3.7200000000000002E-3</v>
      </c>
      <c r="J78" s="5">
        <v>5.1150000000000002E-4</v>
      </c>
      <c r="K78" s="5"/>
    </row>
    <row r="79" spans="1:11" s="21" customFormat="1" outlineLevel="4" x14ac:dyDescent="0.25">
      <c r="A79" s="24" t="s">
        <v>11</v>
      </c>
      <c r="B79" s="5">
        <v>6.1488000000000005E-4</v>
      </c>
      <c r="C79" s="5">
        <v>6.4985759999999998E-4</v>
      </c>
      <c r="D79" s="5"/>
      <c r="E79" s="5"/>
      <c r="F79" s="5"/>
      <c r="G79" s="5"/>
      <c r="H79" s="5"/>
      <c r="I79" s="5"/>
      <c r="J79" s="5"/>
      <c r="K79" s="5"/>
    </row>
    <row r="80" spans="1:11" s="21" customFormat="1" outlineLevel="4" x14ac:dyDescent="0.25">
      <c r="A80" s="24" t="s">
        <v>4</v>
      </c>
      <c r="B80" s="5">
        <v>3.5049999999999999E-3</v>
      </c>
      <c r="C80" s="5">
        <v>3.5054999999999999E-3</v>
      </c>
      <c r="D80" s="5">
        <v>6.0000000000000002E-6</v>
      </c>
      <c r="E80" s="5">
        <v>6.4999999999999996E-6</v>
      </c>
      <c r="F80" s="5">
        <v>6.4999999999999996E-6</v>
      </c>
      <c r="G80" s="5">
        <v>6.4999999999999996E-6</v>
      </c>
      <c r="H80" s="5">
        <v>6.4999999999999996E-6</v>
      </c>
      <c r="I80" s="5"/>
      <c r="J80" s="5"/>
      <c r="K80" s="5"/>
    </row>
    <row r="81" spans="1:11" s="21" customFormat="1" outlineLevel="4" x14ac:dyDescent="0.25">
      <c r="A81" s="24" t="s">
        <v>8</v>
      </c>
      <c r="B81" s="5">
        <v>8.3665656340000005E-2</v>
      </c>
      <c r="C81" s="5">
        <v>0.1289237376</v>
      </c>
      <c r="D81" s="5">
        <v>3.0845000010000002E-2</v>
      </c>
      <c r="E81" s="5">
        <v>3.0845000010000002E-2</v>
      </c>
      <c r="F81" s="5">
        <v>3.0845000010000002E-2</v>
      </c>
      <c r="G81" s="5">
        <v>3.0845000010000002E-2</v>
      </c>
      <c r="H81" s="5">
        <v>3.0845000010000002E-2</v>
      </c>
      <c r="I81" s="5">
        <v>3.0845000010000002E-2</v>
      </c>
      <c r="J81" s="5">
        <v>3.0845000010000002E-2</v>
      </c>
      <c r="K81" s="5">
        <v>3.0845000010000002E-2</v>
      </c>
    </row>
    <row r="82" spans="1:11" s="21" customFormat="1" outlineLevel="3" x14ac:dyDescent="0.25">
      <c r="A82" s="25" t="s">
        <v>35</v>
      </c>
      <c r="B82" s="5">
        <f t="shared" ref="B82:K82" si="31">SUM(B83:B84)</f>
        <v>40.658163393760006</v>
      </c>
      <c r="C82" s="5">
        <f t="shared" si="31"/>
        <v>36.823059711649996</v>
      </c>
      <c r="D82" s="5">
        <f t="shared" si="31"/>
        <v>33.671816031830005</v>
      </c>
      <c r="E82" s="5">
        <f t="shared" si="31"/>
        <v>29.203331279930001</v>
      </c>
      <c r="F82" s="5">
        <f t="shared" si="31"/>
        <v>24.37505207457</v>
      </c>
      <c r="G82" s="5">
        <f t="shared" si="31"/>
        <v>20.9670266408</v>
      </c>
      <c r="H82" s="5">
        <f t="shared" si="31"/>
        <v>15.13882363724</v>
      </c>
      <c r="I82" s="5">
        <f t="shared" si="31"/>
        <v>11.84782315168</v>
      </c>
      <c r="J82" s="5">
        <f t="shared" si="31"/>
        <v>6.8789604576499999</v>
      </c>
      <c r="K82" s="5">
        <f t="shared" si="31"/>
        <v>6.85875000342</v>
      </c>
    </row>
    <row r="83" spans="1:11" s="21" customFormat="1" outlineLevel="4" x14ac:dyDescent="0.25">
      <c r="A83" s="24" t="s">
        <v>7</v>
      </c>
      <c r="B83" s="5">
        <v>4.3292511554199997</v>
      </c>
      <c r="C83" s="5">
        <v>4.0605563453300002</v>
      </c>
      <c r="D83" s="5">
        <v>3.9134779269700002</v>
      </c>
      <c r="E83" s="5">
        <v>3.7464881547100002</v>
      </c>
      <c r="F83" s="5">
        <v>3.1808458939699999</v>
      </c>
      <c r="G83" s="5">
        <v>2.9654714793000001</v>
      </c>
      <c r="H83" s="5">
        <v>0.30361932732000002</v>
      </c>
      <c r="I83" s="5">
        <v>0.15307314584000001</v>
      </c>
      <c r="J83" s="5">
        <v>2.0210454230000001E-2</v>
      </c>
      <c r="K83" s="5"/>
    </row>
    <row r="84" spans="1:11" s="21" customFormat="1" outlineLevel="4" x14ac:dyDescent="0.25">
      <c r="A84" s="24" t="s">
        <v>8</v>
      </c>
      <c r="B84" s="5">
        <v>36.328912238340003</v>
      </c>
      <c r="C84" s="5">
        <v>32.762503366319997</v>
      </c>
      <c r="D84" s="5">
        <v>29.758338104860002</v>
      </c>
      <c r="E84" s="5">
        <v>25.456843125220001</v>
      </c>
      <c r="F84" s="5">
        <v>21.194206180599998</v>
      </c>
      <c r="G84" s="5">
        <v>18.001555161500001</v>
      </c>
      <c r="H84" s="5">
        <v>14.83520430992</v>
      </c>
      <c r="I84" s="5">
        <v>11.69475000584</v>
      </c>
      <c r="J84" s="5">
        <v>6.85875000342</v>
      </c>
      <c r="K84" s="5">
        <v>6.85875000342</v>
      </c>
    </row>
    <row r="85" spans="1:11" s="21" customFormat="1" outlineLevel="3" x14ac:dyDescent="0.25">
      <c r="A85" s="25" t="s">
        <v>36</v>
      </c>
      <c r="B85" s="5">
        <f t="shared" ref="B85:K85" si="32">SUM(B86:B88)</f>
        <v>0.46027838060999998</v>
      </c>
      <c r="C85" s="5">
        <f t="shared" si="32"/>
        <v>0.42135643906000003</v>
      </c>
      <c r="D85" s="5">
        <f t="shared" si="32"/>
        <v>0.38734742586000004</v>
      </c>
      <c r="E85" s="5">
        <f t="shared" si="32"/>
        <v>0.38853045249000001</v>
      </c>
      <c r="F85" s="5">
        <f t="shared" si="32"/>
        <v>0.36166541721000001</v>
      </c>
      <c r="G85" s="5">
        <f t="shared" si="32"/>
        <v>0.31966989161000003</v>
      </c>
      <c r="H85" s="5">
        <f t="shared" si="32"/>
        <v>0.26692222361000001</v>
      </c>
      <c r="I85" s="5">
        <f t="shared" si="32"/>
        <v>0.21308272615000001</v>
      </c>
      <c r="J85" s="5">
        <f t="shared" si="32"/>
        <v>0.15893598883000001</v>
      </c>
      <c r="K85" s="5">
        <f t="shared" si="32"/>
        <v>0.10493502717</v>
      </c>
    </row>
    <row r="86" spans="1:11" s="21" customFormat="1" outlineLevel="4" x14ac:dyDescent="0.25">
      <c r="A86" s="24" t="s">
        <v>7</v>
      </c>
      <c r="B86" s="5">
        <v>0.36348791411999998</v>
      </c>
      <c r="C86" s="5">
        <v>0.33207581455000001</v>
      </c>
      <c r="D86" s="5">
        <v>0.30450362786000001</v>
      </c>
      <c r="E86" s="5">
        <v>0.31200419986</v>
      </c>
      <c r="F86" s="5">
        <v>0.29185101205000002</v>
      </c>
      <c r="G86" s="5">
        <v>0.25598272704000002</v>
      </c>
      <c r="H86" s="5">
        <v>0.20880024542</v>
      </c>
      <c r="I86" s="5">
        <v>0.1617821807</v>
      </c>
      <c r="J86" s="5">
        <v>0.11476245389</v>
      </c>
      <c r="K86" s="5">
        <v>6.7743540290000001E-2</v>
      </c>
    </row>
    <row r="87" spans="1:11" s="21" customFormat="1" outlineLevel="4" x14ac:dyDescent="0.25">
      <c r="A87" s="24" t="s">
        <v>11</v>
      </c>
      <c r="B87" s="5">
        <v>9.4693413970000001E-2</v>
      </c>
      <c r="C87" s="5">
        <v>8.8700327590000003E-2</v>
      </c>
      <c r="D87" s="5">
        <v>8.2843797999999996E-2</v>
      </c>
      <c r="E87" s="5">
        <v>7.652625263E-2</v>
      </c>
      <c r="F87" s="5">
        <v>6.9814405159999995E-2</v>
      </c>
      <c r="G87" s="5">
        <v>6.3687164569999996E-2</v>
      </c>
      <c r="H87" s="5">
        <v>5.812197819E-2</v>
      </c>
      <c r="I87" s="5">
        <v>5.1300545449999999E-2</v>
      </c>
      <c r="J87" s="5">
        <v>4.4173534940000002E-2</v>
      </c>
      <c r="K87" s="5">
        <v>3.7191486879999999E-2</v>
      </c>
    </row>
    <row r="88" spans="1:11" s="21" customFormat="1" outlineLevel="4" x14ac:dyDescent="0.25">
      <c r="A88" s="24" t="s">
        <v>8</v>
      </c>
      <c r="B88" s="5">
        <v>2.0970525199999999E-3</v>
      </c>
      <c r="C88" s="5">
        <v>5.8029692000000001E-4</v>
      </c>
      <c r="D88" s="5"/>
      <c r="E88" s="5"/>
      <c r="F88" s="5"/>
      <c r="G88" s="5"/>
      <c r="H88" s="5"/>
      <c r="I88" s="5"/>
      <c r="J88" s="5"/>
      <c r="K88" s="5"/>
    </row>
    <row r="89" spans="1:11" s="21" customFormat="1" outlineLevel="3" x14ac:dyDescent="0.25">
      <c r="A89" s="25" t="s">
        <v>37</v>
      </c>
      <c r="B89" s="5">
        <f t="shared" ref="B89:K89" si="33">SUM(B90:B92)</f>
        <v>10.275464132029999</v>
      </c>
      <c r="C89" s="5">
        <f t="shared" si="33"/>
        <v>9.3379890029200006</v>
      </c>
      <c r="D89" s="5">
        <f t="shared" si="33"/>
        <v>8.6083075462899998</v>
      </c>
      <c r="E89" s="5">
        <f t="shared" si="33"/>
        <v>8.4261818687800005</v>
      </c>
      <c r="F89" s="5">
        <f t="shared" si="33"/>
        <v>6.7639465848000002</v>
      </c>
      <c r="G89" s="5">
        <f t="shared" si="33"/>
        <v>6.0779728417000003</v>
      </c>
      <c r="H89" s="5">
        <f t="shared" si="33"/>
        <v>5.3549177174300002</v>
      </c>
      <c r="I89" s="5">
        <f t="shared" si="33"/>
        <v>4.6617781112999994</v>
      </c>
      <c r="J89" s="5">
        <f t="shared" si="33"/>
        <v>3.9545511898900001</v>
      </c>
      <c r="K89" s="5">
        <f t="shared" si="33"/>
        <v>2.89936880008</v>
      </c>
    </row>
    <row r="90" spans="1:11" s="21" customFormat="1" outlineLevel="4" x14ac:dyDescent="0.25">
      <c r="A90" s="24" t="s">
        <v>7</v>
      </c>
      <c r="B90" s="5">
        <v>1.9342323996899999</v>
      </c>
      <c r="C90" s="5">
        <v>2.0389760959899998</v>
      </c>
      <c r="D90" s="5">
        <v>2.1609602622000001</v>
      </c>
      <c r="E90" s="5">
        <v>2.5437637308499998</v>
      </c>
      <c r="F90" s="5">
        <v>1.9917704435600001</v>
      </c>
      <c r="G90" s="5">
        <v>1.9981045608900001</v>
      </c>
      <c r="H90" s="5">
        <v>1.84789024327</v>
      </c>
      <c r="I90" s="5">
        <v>1.7133632615900001</v>
      </c>
      <c r="J90" s="5">
        <v>1.6042646981399999</v>
      </c>
      <c r="K90" s="5">
        <v>1.1086038031600001</v>
      </c>
    </row>
    <row r="91" spans="1:11" s="21" customFormat="1" outlineLevel="4" x14ac:dyDescent="0.25">
      <c r="A91" s="24" t="s">
        <v>8</v>
      </c>
      <c r="B91" s="5">
        <v>5.3670562024099997</v>
      </c>
      <c r="C91" s="5">
        <v>5.1642708942600004</v>
      </c>
      <c r="D91" s="5">
        <v>4.7814777175899996</v>
      </c>
      <c r="E91" s="5">
        <v>4.70514724494</v>
      </c>
      <c r="F91" s="5">
        <v>4.05329423374</v>
      </c>
      <c r="G91" s="5">
        <v>3.44914693096</v>
      </c>
      <c r="H91" s="5">
        <v>2.8763061243100001</v>
      </c>
      <c r="I91" s="5">
        <v>2.31741138809</v>
      </c>
      <c r="J91" s="5">
        <v>1.71984725368</v>
      </c>
      <c r="K91" s="5">
        <v>1.16004364707</v>
      </c>
    </row>
    <row r="92" spans="1:11" s="21" customFormat="1" outlineLevel="4" x14ac:dyDescent="0.25">
      <c r="A92" s="24" t="s">
        <v>16</v>
      </c>
      <c r="B92" s="5">
        <v>2.9741755299300001</v>
      </c>
      <c r="C92" s="5">
        <v>2.1347420126699999</v>
      </c>
      <c r="D92" s="5">
        <v>1.6658695665000001</v>
      </c>
      <c r="E92" s="5">
        <v>1.17727089299</v>
      </c>
      <c r="F92" s="5">
        <v>0.71888190750000003</v>
      </c>
      <c r="G92" s="5">
        <v>0.63072134984999995</v>
      </c>
      <c r="H92" s="5">
        <v>0.63072134984999995</v>
      </c>
      <c r="I92" s="5">
        <v>0.63100346161999998</v>
      </c>
      <c r="J92" s="5">
        <v>0.63043923807000002</v>
      </c>
      <c r="K92" s="5">
        <v>0.63072134984999995</v>
      </c>
    </row>
    <row r="93" spans="1:11" s="21" customFormat="1" outlineLevel="2" x14ac:dyDescent="0.25">
      <c r="A93" s="19" t="s">
        <v>33</v>
      </c>
      <c r="B93" s="19">
        <f t="shared" ref="B93:K93" si="34">B94+B97+B101</f>
        <v>116.19006311018001</v>
      </c>
      <c r="C93" s="19">
        <f t="shared" si="34"/>
        <v>90.214098062489995</v>
      </c>
      <c r="D93" s="19">
        <f t="shared" si="34"/>
        <v>92.111274757560011</v>
      </c>
      <c r="E93" s="19">
        <f t="shared" si="34"/>
        <v>143.01290212575</v>
      </c>
      <c r="F93" s="19">
        <f t="shared" si="34"/>
        <v>103.68880865509</v>
      </c>
      <c r="G93" s="19">
        <f t="shared" si="34"/>
        <v>111.77859827427</v>
      </c>
      <c r="H93" s="19">
        <f t="shared" si="34"/>
        <v>73.498411232670009</v>
      </c>
      <c r="I93" s="19">
        <f t="shared" si="34"/>
        <v>79.894115481520004</v>
      </c>
      <c r="J93" s="19">
        <f t="shared" si="34"/>
        <v>54.19904911391</v>
      </c>
      <c r="K93" s="19">
        <f t="shared" si="34"/>
        <v>21.945178983360002</v>
      </c>
    </row>
    <row r="94" spans="1:11" s="21" customFormat="1" outlineLevel="3" x14ac:dyDescent="0.25">
      <c r="A94" s="25" t="s">
        <v>35</v>
      </c>
      <c r="B94" s="5">
        <f t="shared" ref="B94:K94" si="35">SUM(B95:B96)</f>
        <v>80.206831272030001</v>
      </c>
      <c r="C94" s="5">
        <f t="shared" si="35"/>
        <v>47.49370266623</v>
      </c>
      <c r="D94" s="5">
        <f t="shared" si="35"/>
        <v>46.711509244319998</v>
      </c>
      <c r="E94" s="5">
        <f t="shared" si="35"/>
        <v>74.766188846950001</v>
      </c>
      <c r="F94" s="5">
        <f t="shared" si="35"/>
        <v>45.355843525810002</v>
      </c>
      <c r="G94" s="5">
        <f t="shared" si="35"/>
        <v>81.799384161440003</v>
      </c>
      <c r="H94" s="5">
        <f t="shared" si="35"/>
        <v>44.149930650550004</v>
      </c>
      <c r="I94" s="5">
        <f t="shared" si="35"/>
        <v>53.227939655090005</v>
      </c>
      <c r="J94" s="5">
        <f t="shared" si="35"/>
        <v>0.89603882180000005</v>
      </c>
      <c r="K94" s="5">
        <f t="shared" si="35"/>
        <v>0</v>
      </c>
    </row>
    <row r="95" spans="1:11" s="21" customFormat="1" outlineLevel="4" x14ac:dyDescent="0.25">
      <c r="A95" s="24" t="s">
        <v>7</v>
      </c>
      <c r="B95" s="5">
        <v>6.7237301691500004</v>
      </c>
      <c r="C95" s="5">
        <v>5.0143582632600001</v>
      </c>
      <c r="D95" s="5">
        <v>4.6993482233100003</v>
      </c>
      <c r="E95" s="5">
        <v>10.00542181456</v>
      </c>
      <c r="F95" s="5">
        <v>4.1603465052099997</v>
      </c>
      <c r="G95" s="5">
        <v>40.943244141009998</v>
      </c>
      <c r="H95" s="5">
        <v>3.6279396302900002</v>
      </c>
      <c r="I95" s="5">
        <v>3.6279396302900002</v>
      </c>
      <c r="J95" s="5">
        <v>0.89603882180000005</v>
      </c>
      <c r="K95" s="5">
        <v>0</v>
      </c>
    </row>
    <row r="96" spans="1:11" s="21" customFormat="1" outlineLevel="4" x14ac:dyDescent="0.25">
      <c r="A96" s="24" t="s">
        <v>8</v>
      </c>
      <c r="B96" s="5">
        <v>73.483101102879999</v>
      </c>
      <c r="C96" s="5">
        <v>42.47934440297</v>
      </c>
      <c r="D96" s="5">
        <v>42.012161021010002</v>
      </c>
      <c r="E96" s="5">
        <v>64.760767032390007</v>
      </c>
      <c r="F96" s="5">
        <v>41.195497020600001</v>
      </c>
      <c r="G96" s="5">
        <v>40.856140020429997</v>
      </c>
      <c r="H96" s="5">
        <v>40.521991020260003</v>
      </c>
      <c r="I96" s="5">
        <v>49.600000024800003</v>
      </c>
      <c r="J96" s="5"/>
      <c r="K96" s="5"/>
    </row>
    <row r="97" spans="1:11" s="21" customFormat="1" outlineLevel="3" x14ac:dyDescent="0.25">
      <c r="A97" s="25" t="s">
        <v>36</v>
      </c>
      <c r="B97" s="5">
        <f t="shared" ref="B97:K97" si="36">SUM(B98:B100)</f>
        <v>1.9984347732600001</v>
      </c>
      <c r="C97" s="5">
        <f t="shared" si="36"/>
        <v>2.6561682963700002</v>
      </c>
      <c r="D97" s="5">
        <f t="shared" si="36"/>
        <v>2.6819825083</v>
      </c>
      <c r="E97" s="5">
        <f t="shared" si="36"/>
        <v>2.7001179788799998</v>
      </c>
      <c r="F97" s="5">
        <f t="shared" si="36"/>
        <v>22.500606650490003</v>
      </c>
      <c r="G97" s="5">
        <f t="shared" si="36"/>
        <v>3.6452204844199998</v>
      </c>
      <c r="H97" s="5">
        <f t="shared" si="36"/>
        <v>3.6176500526000002</v>
      </c>
      <c r="I97" s="5">
        <f t="shared" si="36"/>
        <v>3.6176500526000002</v>
      </c>
      <c r="J97" s="5">
        <f t="shared" si="36"/>
        <v>3.6176500526000002</v>
      </c>
      <c r="K97" s="5">
        <f t="shared" si="36"/>
        <v>3.6176500555799995</v>
      </c>
    </row>
    <row r="98" spans="1:11" s="21" customFormat="1" outlineLevel="4" x14ac:dyDescent="0.25">
      <c r="A98" s="24" t="s">
        <v>7</v>
      </c>
      <c r="B98" s="5">
        <v>1.1070948197499999</v>
      </c>
      <c r="C98" s="5">
        <v>1.4125146088</v>
      </c>
      <c r="D98" s="5">
        <v>1.44082504208</v>
      </c>
      <c r="E98" s="5">
        <v>1.45896051266</v>
      </c>
      <c r="F98" s="5">
        <v>1.4222261543300001</v>
      </c>
      <c r="G98" s="5">
        <v>1.34838356168</v>
      </c>
      <c r="H98" s="5">
        <v>1.3208131298600001</v>
      </c>
      <c r="I98" s="5">
        <v>1.3208131298600001</v>
      </c>
      <c r="J98" s="5">
        <v>1.3208131298600001</v>
      </c>
      <c r="K98" s="5">
        <v>1.3208131328399999</v>
      </c>
    </row>
    <row r="99" spans="1:11" s="21" customFormat="1" outlineLevel="4" x14ac:dyDescent="0.25">
      <c r="A99" s="24" t="s">
        <v>11</v>
      </c>
      <c r="B99" s="5">
        <v>0.84788028597999998</v>
      </c>
      <c r="C99" s="5">
        <v>1.22914626442</v>
      </c>
      <c r="D99" s="5">
        <v>1.24115746622</v>
      </c>
      <c r="E99" s="5">
        <v>1.24115746622</v>
      </c>
      <c r="F99" s="5">
        <v>2.2968488267399998</v>
      </c>
      <c r="G99" s="5">
        <v>2.2968369227399998</v>
      </c>
      <c r="H99" s="5">
        <v>2.2968369227399998</v>
      </c>
      <c r="I99" s="5">
        <v>2.2968369227399998</v>
      </c>
      <c r="J99" s="5">
        <v>2.2968369227399998</v>
      </c>
      <c r="K99" s="5">
        <v>2.2968369227399998</v>
      </c>
    </row>
    <row r="100" spans="1:11" s="21" customFormat="1" outlineLevel="4" x14ac:dyDescent="0.25">
      <c r="A100" s="24" t="s">
        <v>8</v>
      </c>
      <c r="B100" s="5">
        <v>4.3459667530000003E-2</v>
      </c>
      <c r="C100" s="5">
        <v>1.450742315E-2</v>
      </c>
      <c r="D100" s="5"/>
      <c r="E100" s="5"/>
      <c r="F100" s="5">
        <v>18.781531669420001</v>
      </c>
      <c r="G100" s="5"/>
      <c r="H100" s="5"/>
      <c r="I100" s="5"/>
      <c r="J100" s="5"/>
      <c r="K100" s="5"/>
    </row>
    <row r="101" spans="1:11" s="21" customFormat="1" outlineLevel="3" x14ac:dyDescent="0.25">
      <c r="A101" s="25" t="s">
        <v>37</v>
      </c>
      <c r="B101" s="5">
        <f t="shared" ref="B101:K101" si="37">SUM(B102:B104)</f>
        <v>33.984797064890003</v>
      </c>
      <c r="C101" s="5">
        <f t="shared" si="37"/>
        <v>40.064227099889997</v>
      </c>
      <c r="D101" s="5">
        <f t="shared" si="37"/>
        <v>42.717783004940003</v>
      </c>
      <c r="E101" s="5">
        <f t="shared" si="37"/>
        <v>65.54659529992</v>
      </c>
      <c r="F101" s="5">
        <f t="shared" si="37"/>
        <v>35.832358478789999</v>
      </c>
      <c r="G101" s="5">
        <f t="shared" si="37"/>
        <v>26.333993628409999</v>
      </c>
      <c r="H101" s="5">
        <f t="shared" si="37"/>
        <v>25.730830529519999</v>
      </c>
      <c r="I101" s="5">
        <f t="shared" si="37"/>
        <v>23.048525773830001</v>
      </c>
      <c r="J101" s="5">
        <f t="shared" si="37"/>
        <v>49.685360239509997</v>
      </c>
      <c r="K101" s="5">
        <f t="shared" si="37"/>
        <v>18.327528927780001</v>
      </c>
    </row>
    <row r="102" spans="1:11" s="21" customFormat="1" outlineLevel="4" x14ac:dyDescent="0.25">
      <c r="A102" s="24" t="s">
        <v>7</v>
      </c>
      <c r="B102" s="5">
        <v>6.8913491380199998</v>
      </c>
      <c r="C102" s="5">
        <v>8.3619920935500005</v>
      </c>
      <c r="D102" s="5">
        <v>9.8609966565199993</v>
      </c>
      <c r="E102" s="5">
        <v>33.538312439670001</v>
      </c>
      <c r="F102" s="5">
        <v>11.474762113380001</v>
      </c>
      <c r="G102" s="5">
        <v>10.702687689999999</v>
      </c>
      <c r="H102" s="5">
        <v>10.05612809966</v>
      </c>
      <c r="I102" s="5">
        <v>8.3559697752899993</v>
      </c>
      <c r="J102" s="5">
        <v>35.573084078599997</v>
      </c>
      <c r="K102" s="5">
        <v>6.8915054251800001</v>
      </c>
    </row>
    <row r="103" spans="1:11" s="21" customFormat="1" outlineLevel="4" x14ac:dyDescent="0.25">
      <c r="A103" s="24" t="s">
        <v>8</v>
      </c>
      <c r="B103" s="5">
        <v>12.49241162593</v>
      </c>
      <c r="C103" s="5">
        <v>17.005454224619999</v>
      </c>
      <c r="D103" s="5">
        <v>18.016388856500001</v>
      </c>
      <c r="E103" s="5">
        <v>17.16788541483</v>
      </c>
      <c r="F103" s="5">
        <v>16.937397642699999</v>
      </c>
      <c r="G103" s="5">
        <v>15.63130593841</v>
      </c>
      <c r="H103" s="5">
        <v>15.67470242986</v>
      </c>
      <c r="I103" s="5">
        <v>14.69255599854</v>
      </c>
      <c r="J103" s="5">
        <v>14.11227616091</v>
      </c>
      <c r="K103" s="5">
        <v>11.436023502599999</v>
      </c>
    </row>
    <row r="104" spans="1:11" s="21" customFormat="1" outlineLevel="4" x14ac:dyDescent="0.25">
      <c r="A104" s="24" t="s">
        <v>16</v>
      </c>
      <c r="B104" s="5">
        <v>14.601036300940001</v>
      </c>
      <c r="C104" s="5">
        <v>14.696780781719999</v>
      </c>
      <c r="D104" s="5">
        <v>14.840397491919999</v>
      </c>
      <c r="E104" s="5">
        <v>14.840397445420001</v>
      </c>
      <c r="F104" s="5">
        <v>7.4201987227100004</v>
      </c>
      <c r="G104" s="5"/>
      <c r="H104" s="5"/>
      <c r="I104" s="5"/>
      <c r="J104" s="5"/>
      <c r="K104" s="5"/>
    </row>
    <row r="107" spans="1:11" s="31" customFormat="1" x14ac:dyDescent="0.25">
      <c r="A107" s="30"/>
      <c r="B107" s="30">
        <v>2031</v>
      </c>
      <c r="C107" s="30">
        <v>2032</v>
      </c>
      <c r="D107" s="30">
        <v>2033</v>
      </c>
      <c r="E107" s="30">
        <v>2034</v>
      </c>
      <c r="F107" s="30">
        <v>2035</v>
      </c>
      <c r="G107" s="30">
        <v>2036</v>
      </c>
      <c r="H107" s="30">
        <v>2037</v>
      </c>
      <c r="I107" s="30">
        <v>2038</v>
      </c>
      <c r="J107" s="30">
        <v>2039</v>
      </c>
      <c r="K107" s="30">
        <v>2040</v>
      </c>
    </row>
    <row r="108" spans="1:11" s="33" customFormat="1" x14ac:dyDescent="0.25">
      <c r="A108" s="32" t="s">
        <v>27</v>
      </c>
      <c r="B108" s="12">
        <f t="shared" ref="B108" si="38">B109+B124</f>
        <v>173.47882698321999</v>
      </c>
      <c r="C108" s="12">
        <f t="shared" ref="C108" si="39">C109+C124</f>
        <v>127.28870257676999</v>
      </c>
      <c r="D108" s="12">
        <f t="shared" ref="D108" si="40">D109+D124</f>
        <v>62.06651721083</v>
      </c>
      <c r="E108" s="12">
        <f t="shared" ref="E108" si="41">E109+E124</f>
        <v>34.419978646819999</v>
      </c>
      <c r="F108" s="12">
        <f t="shared" ref="F108" si="42">F109+F124</f>
        <v>32.74779672583</v>
      </c>
      <c r="G108" s="12">
        <f t="shared" ref="G108" si="43">G109+G124</f>
        <v>30.2801933133</v>
      </c>
      <c r="H108" s="12">
        <f t="shared" ref="H108" si="44">H109+H124</f>
        <v>27.890424653250001</v>
      </c>
      <c r="I108" s="12">
        <f t="shared" ref="I108" si="45">I109+I124</f>
        <v>26.313864285760001</v>
      </c>
      <c r="J108" s="12">
        <f t="shared" ref="J108" si="46">J109+J124</f>
        <v>23.962947240319998</v>
      </c>
      <c r="K108" s="12">
        <f t="shared" ref="K108" si="47">K109+K124</f>
        <v>22.546438467430001</v>
      </c>
    </row>
    <row r="109" spans="1:11" s="33" customFormat="1" outlineLevel="1" x14ac:dyDescent="0.25">
      <c r="A109" s="17" t="s">
        <v>28</v>
      </c>
      <c r="B109" s="17">
        <f t="shared" ref="B109" si="48">B110+B118</f>
        <v>80.038686590149993</v>
      </c>
      <c r="C109" s="17">
        <f t="shared" ref="C109" si="49">C110+C118</f>
        <v>62.309632376259998</v>
      </c>
      <c r="D109" s="17">
        <f t="shared" ref="D109" si="50">D110+D118</f>
        <v>31.913731380490002</v>
      </c>
      <c r="E109" s="17">
        <f t="shared" ref="E109" si="51">E110+E118</f>
        <v>24.874400771959998</v>
      </c>
      <c r="F109" s="17">
        <f t="shared" ref="F109" si="52">F110+F118</f>
        <v>23.86186073276</v>
      </c>
      <c r="G109" s="17">
        <f t="shared" ref="G109" si="53">G110+G118</f>
        <v>22.985714125000001</v>
      </c>
      <c r="H109" s="17">
        <f t="shared" ref="H109" si="54">H110+H118</f>
        <v>22.078383325000001</v>
      </c>
      <c r="I109" s="17">
        <f t="shared" ref="I109" si="55">I110+I118</f>
        <v>21.171052525</v>
      </c>
      <c r="J109" s="17">
        <f t="shared" ref="J109" si="56">J110+J118</f>
        <v>20.263721725</v>
      </c>
      <c r="K109" s="17">
        <f t="shared" ref="K109" si="57">K110+K118</f>
        <v>19.356390924999999</v>
      </c>
    </row>
    <row r="110" spans="1:11" s="21" customFormat="1" outlineLevel="2" x14ac:dyDescent="0.25">
      <c r="A110" s="19" t="s">
        <v>29</v>
      </c>
      <c r="B110" s="19">
        <f t="shared" ref="B110" si="58">B111+B113+B115</f>
        <v>21.847636078559997</v>
      </c>
      <c r="C110" s="19">
        <f t="shared" ref="C110" si="59">C111+C113+C115</f>
        <v>17.278680853779999</v>
      </c>
      <c r="D110" s="19">
        <f t="shared" ref="D110" si="60">D111+D113+D115</f>
        <v>13.933614858009999</v>
      </c>
      <c r="E110" s="19">
        <f t="shared" ref="E110" si="61">E111+E113+E115</f>
        <v>12.644404249479999</v>
      </c>
      <c r="F110" s="19">
        <f t="shared" ref="F110" si="62">F111+F113+F115</f>
        <v>11.63186420978</v>
      </c>
      <c r="G110" s="19">
        <f t="shared" ref="G110" si="63">G111+G113+G115</f>
        <v>10.887970125000001</v>
      </c>
      <c r="H110" s="19">
        <f t="shared" ref="H110" si="64">H111+H113+H115</f>
        <v>9.9806393250000003</v>
      </c>
      <c r="I110" s="19">
        <f t="shared" ref="I110" si="65">I111+I113+I115</f>
        <v>9.0733085249999998</v>
      </c>
      <c r="J110" s="19">
        <f t="shared" ref="J110" si="66">J111+J113+J115</f>
        <v>8.1659777249999994</v>
      </c>
      <c r="K110" s="19">
        <f t="shared" ref="K110" si="67">K111+K113+K115</f>
        <v>7.2586469249999999</v>
      </c>
    </row>
    <row r="111" spans="1:11" s="21" customFormat="1" outlineLevel="3" x14ac:dyDescent="0.25">
      <c r="A111" s="9" t="s">
        <v>30</v>
      </c>
      <c r="B111" s="5">
        <f t="shared" ref="B111" si="68">SUM(B112:B112)</f>
        <v>0</v>
      </c>
      <c r="C111" s="5">
        <f t="shared" ref="C111" si="69">SUM(C112:C112)</f>
        <v>0</v>
      </c>
      <c r="D111" s="5">
        <f t="shared" ref="D111" si="70">SUM(D112:D112)</f>
        <v>0</v>
      </c>
      <c r="E111" s="5">
        <f t="shared" ref="E111" si="71">SUM(E112:E112)</f>
        <v>0</v>
      </c>
      <c r="F111" s="5">
        <f t="shared" ref="F111" si="72">SUM(F112:F112)</f>
        <v>0</v>
      </c>
      <c r="G111" s="5">
        <f t="shared" ref="G111" si="73">SUM(G112:G112)</f>
        <v>0</v>
      </c>
      <c r="H111" s="5">
        <f t="shared" ref="H111" si="74">SUM(H112:H112)</f>
        <v>0</v>
      </c>
      <c r="I111" s="5">
        <f t="shared" ref="I111" si="75">SUM(I112:I112)</f>
        <v>0</v>
      </c>
      <c r="J111" s="5">
        <f t="shared" ref="J111" si="76">SUM(J112:J112)</f>
        <v>0</v>
      </c>
      <c r="K111" s="5">
        <f t="shared" ref="K111" si="77">SUM(K112:K112)</f>
        <v>0</v>
      </c>
    </row>
    <row r="112" spans="1:11" s="21" customFormat="1" outlineLevel="4" x14ac:dyDescent="0.25">
      <c r="A112" s="24" t="s">
        <v>4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</row>
    <row r="113" spans="1:11" s="21" customFormat="1" outlineLevel="3" x14ac:dyDescent="0.25">
      <c r="A113" s="25" t="s">
        <v>31</v>
      </c>
      <c r="B113" s="5">
        <f t="shared" ref="B113" si="78">SUM(B114:B114)</f>
        <v>3.0567543660000002E-2</v>
      </c>
      <c r="C113" s="5">
        <f t="shared" ref="C113" si="79">SUM(C114:C114)</f>
        <v>2.3961736080000001E-2</v>
      </c>
      <c r="D113" s="5">
        <f t="shared" ref="D113" si="80">SUM(D114:D114)</f>
        <v>1.7342291409999998E-2</v>
      </c>
      <c r="E113" s="5">
        <f t="shared" ref="E113" si="81">SUM(E114:E114)</f>
        <v>1.072966528E-2</v>
      </c>
      <c r="F113" s="5">
        <f t="shared" ref="F113" si="82">SUM(F114:F114)</f>
        <v>4.1170391799999996E-3</v>
      </c>
      <c r="G113" s="5">
        <f t="shared" ref="G113" si="83">SUM(G114:G114)</f>
        <v>0</v>
      </c>
      <c r="H113" s="5">
        <f t="shared" ref="H113" si="84">SUM(H114:H114)</f>
        <v>0</v>
      </c>
      <c r="I113" s="5">
        <f t="shared" ref="I113" si="85">SUM(I114:I114)</f>
        <v>0</v>
      </c>
      <c r="J113" s="5">
        <f t="shared" ref="J113" si="86">SUM(J114:J114)</f>
        <v>0</v>
      </c>
      <c r="K113" s="5">
        <f t="shared" ref="K113" si="87">SUM(K114:K114)</f>
        <v>0</v>
      </c>
    </row>
    <row r="114" spans="1:11" s="21" customFormat="1" outlineLevel="4" x14ac:dyDescent="0.25">
      <c r="A114" s="24" t="s">
        <v>4</v>
      </c>
      <c r="B114" s="5">
        <v>3.0567543660000002E-2</v>
      </c>
      <c r="C114" s="5">
        <v>2.3961736080000001E-2</v>
      </c>
      <c r="D114" s="5">
        <v>1.7342291409999998E-2</v>
      </c>
      <c r="E114" s="5">
        <v>1.072966528E-2</v>
      </c>
      <c r="F114" s="5">
        <v>4.1170391799999996E-3</v>
      </c>
      <c r="G114" s="5"/>
      <c r="H114" s="5"/>
      <c r="I114" s="5"/>
      <c r="J114" s="5"/>
      <c r="K114" s="5"/>
    </row>
    <row r="115" spans="1:11" s="21" customFormat="1" outlineLevel="3" x14ac:dyDescent="0.25">
      <c r="A115" s="25" t="s">
        <v>40</v>
      </c>
      <c r="B115" s="5">
        <f t="shared" ref="B115" si="88">SUM(B116:B117)</f>
        <v>21.817068534899999</v>
      </c>
      <c r="C115" s="5">
        <f t="shared" ref="C115" si="89">SUM(C116:C117)</f>
        <v>17.254719117699999</v>
      </c>
      <c r="D115" s="5">
        <f t="shared" ref="D115" si="90">SUM(D116:D117)</f>
        <v>13.9162725666</v>
      </c>
      <c r="E115" s="5">
        <f t="shared" ref="E115" si="91">SUM(E116:E117)</f>
        <v>12.6336745842</v>
      </c>
      <c r="F115" s="5">
        <f t="shared" ref="F115" si="92">SUM(F116:F117)</f>
        <v>11.627747170599999</v>
      </c>
      <c r="G115" s="5">
        <f t="shared" ref="G115" si="93">SUM(G116:G117)</f>
        <v>10.887970125000001</v>
      </c>
      <c r="H115" s="5">
        <f t="shared" ref="H115" si="94">SUM(H116:H117)</f>
        <v>9.9806393250000003</v>
      </c>
      <c r="I115" s="5">
        <f t="shared" ref="I115" si="95">SUM(I116:I117)</f>
        <v>9.0733085249999998</v>
      </c>
      <c r="J115" s="5">
        <f t="shared" ref="J115" si="96">SUM(J116:J117)</f>
        <v>8.1659777249999994</v>
      </c>
      <c r="K115" s="5">
        <f t="shared" ref="K115" si="97">SUM(K116:K117)</f>
        <v>7.2586469249999999</v>
      </c>
    </row>
    <row r="116" spans="1:11" s="21" customFormat="1" outlineLevel="4" x14ac:dyDescent="0.25">
      <c r="A116" s="24" t="s">
        <v>4</v>
      </c>
      <c r="B116" s="5">
        <v>21.817068534899999</v>
      </c>
      <c r="C116" s="5">
        <v>17.254719117699999</v>
      </c>
      <c r="D116" s="5">
        <v>13.9162725666</v>
      </c>
      <c r="E116" s="5">
        <v>12.6336745842</v>
      </c>
      <c r="F116" s="5">
        <v>11.627747170599999</v>
      </c>
      <c r="G116" s="5">
        <v>10.887970125000001</v>
      </c>
      <c r="H116" s="5">
        <v>9.9806393250000003</v>
      </c>
      <c r="I116" s="5">
        <v>9.0733085249999998</v>
      </c>
      <c r="J116" s="5">
        <v>8.1659777249999994</v>
      </c>
      <c r="K116" s="5">
        <v>7.2586469249999999</v>
      </c>
    </row>
    <row r="117" spans="1:11" s="21" customFormat="1" outlineLevel="4" x14ac:dyDescent="0.25">
      <c r="A117" s="24" t="s">
        <v>8</v>
      </c>
      <c r="B117" s="5"/>
      <c r="C117" s="5"/>
      <c r="D117" s="5"/>
      <c r="E117" s="5"/>
      <c r="F117" s="5"/>
      <c r="G117" s="5"/>
      <c r="H117" s="5"/>
      <c r="I117" s="5"/>
      <c r="J117" s="5"/>
      <c r="K117" s="5"/>
    </row>
    <row r="118" spans="1:11" s="21" customFormat="1" outlineLevel="2" x14ac:dyDescent="0.25">
      <c r="A118" s="19" t="s">
        <v>33</v>
      </c>
      <c r="B118" s="19">
        <f t="shared" ref="B118" si="98">B119+B121</f>
        <v>58.191050511589999</v>
      </c>
      <c r="C118" s="19">
        <f t="shared" ref="C118" si="99">C119+C121</f>
        <v>45.030951522480002</v>
      </c>
      <c r="D118" s="19">
        <f t="shared" ref="D118" si="100">D119+D121</f>
        <v>17.980116522480003</v>
      </c>
      <c r="E118" s="19">
        <f t="shared" ref="E118" si="101">E119+E121</f>
        <v>12.22999652248</v>
      </c>
      <c r="F118" s="19">
        <f t="shared" ref="F118" si="102">F119+F121</f>
        <v>12.229996522980001</v>
      </c>
      <c r="G118" s="19">
        <f t="shared" ref="G118" si="103">G119+G121</f>
        <v>12.097744</v>
      </c>
      <c r="H118" s="19">
        <f t="shared" ref="H118" si="104">H119+H121</f>
        <v>12.097744</v>
      </c>
      <c r="I118" s="19">
        <f t="shared" ref="I118" si="105">I119+I121</f>
        <v>12.097744</v>
      </c>
      <c r="J118" s="19">
        <f t="shared" ref="J118" si="106">J119+J121</f>
        <v>12.097744</v>
      </c>
      <c r="K118" s="19">
        <f t="shared" ref="K118" si="107">K119+K121</f>
        <v>12.097744</v>
      </c>
    </row>
    <row r="119" spans="1:11" s="21" customFormat="1" outlineLevel="3" x14ac:dyDescent="0.25">
      <c r="A119" s="25" t="s">
        <v>31</v>
      </c>
      <c r="B119" s="5">
        <f t="shared" ref="B119" si="108">SUM(B120:B120)</f>
        <v>0.13225252248</v>
      </c>
      <c r="C119" s="5">
        <f t="shared" ref="C119" si="109">SUM(C120:C120)</f>
        <v>0.13225252248</v>
      </c>
      <c r="D119" s="5">
        <f t="shared" ref="D119" si="110">SUM(D120:D120)</f>
        <v>0.13225252248</v>
      </c>
      <c r="E119" s="5">
        <f t="shared" ref="E119" si="111">SUM(E120:E120)</f>
        <v>0.13225252248</v>
      </c>
      <c r="F119" s="5">
        <f t="shared" ref="F119" si="112">SUM(F120:F120)</f>
        <v>0.13225252298000001</v>
      </c>
      <c r="G119" s="5">
        <f t="shared" ref="G119" si="113">SUM(G120:G120)</f>
        <v>0</v>
      </c>
      <c r="H119" s="5">
        <f t="shared" ref="H119" si="114">SUM(H120:H120)</f>
        <v>0</v>
      </c>
      <c r="I119" s="5">
        <f t="shared" ref="I119" si="115">SUM(I120:I120)</f>
        <v>0</v>
      </c>
      <c r="J119" s="5">
        <f t="shared" ref="J119" si="116">SUM(J120:J120)</f>
        <v>0</v>
      </c>
      <c r="K119" s="5">
        <f t="shared" ref="K119" si="117">SUM(K120:K120)</f>
        <v>0</v>
      </c>
    </row>
    <row r="120" spans="1:11" s="21" customFormat="1" outlineLevel="4" x14ac:dyDescent="0.25">
      <c r="A120" s="24" t="s">
        <v>4</v>
      </c>
      <c r="B120" s="5">
        <v>0.13225252248</v>
      </c>
      <c r="C120" s="5">
        <v>0.13225252248</v>
      </c>
      <c r="D120" s="5">
        <v>0.13225252248</v>
      </c>
      <c r="E120" s="5">
        <v>0.13225252248</v>
      </c>
      <c r="F120" s="5">
        <v>0.13225252298000001</v>
      </c>
      <c r="G120" s="5"/>
      <c r="H120" s="5"/>
      <c r="I120" s="5"/>
      <c r="J120" s="5"/>
      <c r="K120" s="5"/>
    </row>
    <row r="121" spans="1:11" s="21" customFormat="1" outlineLevel="3" x14ac:dyDescent="0.25">
      <c r="A121" s="25" t="s">
        <v>40</v>
      </c>
      <c r="B121" s="5">
        <f t="shared" ref="B121" si="118">SUM(B122:B123)</f>
        <v>58.058797989109998</v>
      </c>
      <c r="C121" s="5">
        <f t="shared" ref="C121" si="119">SUM(C122:C123)</f>
        <v>44.898699000000001</v>
      </c>
      <c r="D121" s="5">
        <f t="shared" ref="D121" si="120">SUM(D122:D123)</f>
        <v>17.847864000000001</v>
      </c>
      <c r="E121" s="5">
        <f t="shared" ref="E121" si="121">SUM(E122:E123)</f>
        <v>12.097744</v>
      </c>
      <c r="F121" s="5">
        <f t="shared" ref="F121" si="122">SUM(F122:F123)</f>
        <v>12.097744</v>
      </c>
      <c r="G121" s="5">
        <f t="shared" ref="G121" si="123">SUM(G122:G123)</f>
        <v>12.097744</v>
      </c>
      <c r="H121" s="5">
        <f t="shared" ref="H121" si="124">SUM(H122:H123)</f>
        <v>12.097744</v>
      </c>
      <c r="I121" s="5">
        <f t="shared" ref="I121" si="125">SUM(I122:I123)</f>
        <v>12.097744</v>
      </c>
      <c r="J121" s="5">
        <f t="shared" ref="J121" si="126">SUM(J122:J123)</f>
        <v>12.097744</v>
      </c>
      <c r="K121" s="5">
        <f t="shared" ref="K121" si="127">SUM(K122:K123)</f>
        <v>12.097744</v>
      </c>
    </row>
    <row r="122" spans="1:11" s="21" customFormat="1" outlineLevel="4" x14ac:dyDescent="0.25">
      <c r="A122" s="24" t="s">
        <v>4</v>
      </c>
      <c r="B122" s="5">
        <v>58.058797989109998</v>
      </c>
      <c r="C122" s="5">
        <v>44.898699000000001</v>
      </c>
      <c r="D122" s="5">
        <v>17.847864000000001</v>
      </c>
      <c r="E122" s="5">
        <v>12.097744</v>
      </c>
      <c r="F122" s="5">
        <v>12.097744</v>
      </c>
      <c r="G122" s="5">
        <v>12.097744</v>
      </c>
      <c r="H122" s="5">
        <v>12.097744</v>
      </c>
      <c r="I122" s="5">
        <v>12.097744</v>
      </c>
      <c r="J122" s="5">
        <v>12.097744</v>
      </c>
      <c r="K122" s="5">
        <v>12.097744</v>
      </c>
    </row>
    <row r="123" spans="1:11" s="21" customFormat="1" outlineLevel="4" x14ac:dyDescent="0.25">
      <c r="A123" s="24" t="s">
        <v>8</v>
      </c>
      <c r="B123" s="5"/>
      <c r="C123" s="5"/>
      <c r="D123" s="5"/>
      <c r="E123" s="5"/>
      <c r="F123" s="5"/>
      <c r="G123" s="5"/>
      <c r="H123" s="5"/>
      <c r="I123" s="5"/>
      <c r="J123" s="5"/>
      <c r="K123" s="5"/>
    </row>
    <row r="124" spans="1:11" s="33" customFormat="1" outlineLevel="1" x14ac:dyDescent="0.25">
      <c r="A124" s="17" t="s">
        <v>34</v>
      </c>
      <c r="B124" s="17">
        <f t="shared" ref="B124" si="128">B125+B142</f>
        <v>93.440140393069996</v>
      </c>
      <c r="C124" s="17">
        <f t="shared" ref="C124" si="129">C125+C142</f>
        <v>64.979070200509994</v>
      </c>
      <c r="D124" s="17">
        <f t="shared" ref="D124" si="130">D125+D142</f>
        <v>30.152785830340001</v>
      </c>
      <c r="E124" s="17">
        <f t="shared" ref="E124" si="131">E125+E142</f>
        <v>9.5455778748600011</v>
      </c>
      <c r="F124" s="17">
        <f t="shared" ref="F124" si="132">F125+F142</f>
        <v>8.8859359930699995</v>
      </c>
      <c r="G124" s="17">
        <f t="shared" ref="G124" si="133">G125+G142</f>
        <v>7.2944791882999995</v>
      </c>
      <c r="H124" s="17">
        <f t="shared" ref="H124" si="134">H125+H142</f>
        <v>5.8120413282500003</v>
      </c>
      <c r="I124" s="17">
        <f t="shared" ref="I124" si="135">I125+I142</f>
        <v>5.1428117607599999</v>
      </c>
      <c r="J124" s="17">
        <f t="shared" ref="J124" si="136">J125+J142</f>
        <v>3.6992255153200002</v>
      </c>
      <c r="K124" s="17">
        <f t="shared" ref="K124" si="137">K125+K142</f>
        <v>3.1900475424300003</v>
      </c>
    </row>
    <row r="125" spans="1:11" s="21" customFormat="1" outlineLevel="2" x14ac:dyDescent="0.25">
      <c r="A125" s="19" t="s">
        <v>29</v>
      </c>
      <c r="B125" s="19">
        <f t="shared" ref="B125" si="138">B126+B131+B134+B138</f>
        <v>8.6011688693000004</v>
      </c>
      <c r="C125" s="19">
        <f t="shared" ref="C125" si="139">C126+C131+C134+C138</f>
        <v>5.6048636251699993</v>
      </c>
      <c r="D125" s="19">
        <f t="shared" ref="D125" si="140">D126+D131+D134+D138</f>
        <v>2.8119653940100005</v>
      </c>
      <c r="E125" s="19">
        <f t="shared" ref="E125" si="141">E126+E131+E134+E138</f>
        <v>2.6670959308600004</v>
      </c>
      <c r="F125" s="19">
        <f t="shared" ref="F125" si="142">F126+F131+F134+F138</f>
        <v>2.6597918818100004</v>
      </c>
      <c r="G125" s="19">
        <f t="shared" ref="G125" si="143">G126+G131+G134+G138</f>
        <v>2.2136716787599999</v>
      </c>
      <c r="H125" s="19">
        <f t="shared" ref="H125" si="144">H126+H131+H134+H138</f>
        <v>1.91601988657</v>
      </c>
      <c r="I125" s="19">
        <f t="shared" ref="I125" si="145">I126+I131+I134+I138</f>
        <v>1.82681352363</v>
      </c>
      <c r="J125" s="19">
        <f t="shared" ref="J125" si="146">J126+J131+J134+J138</f>
        <v>1.7728202960800001</v>
      </c>
      <c r="K125" s="19">
        <f t="shared" ref="K125" si="147">K126+K131+K134+K138</f>
        <v>1.75964232343</v>
      </c>
    </row>
    <row r="126" spans="1:11" s="21" customFormat="1" outlineLevel="3" x14ac:dyDescent="0.25">
      <c r="A126" s="9" t="s">
        <v>30</v>
      </c>
      <c r="B126" s="5">
        <f t="shared" ref="B126" si="148">SUM(B127:B130)</f>
        <v>3.0845000010000002E-2</v>
      </c>
      <c r="C126" s="5">
        <f t="shared" ref="C126" si="149">SUM(C127:C130)</f>
        <v>3.0845000010000002E-2</v>
      </c>
      <c r="D126" s="5">
        <f t="shared" ref="D126" si="150">SUM(D127:D130)</f>
        <v>3.0845000010000002E-2</v>
      </c>
      <c r="E126" s="5">
        <f t="shared" ref="E126" si="151">SUM(E127:E130)</f>
        <v>3.0845000010000002E-2</v>
      </c>
      <c r="F126" s="5">
        <f t="shared" ref="F126" si="152">SUM(F127:F130)</f>
        <v>3.0845000010000002E-2</v>
      </c>
      <c r="G126" s="5">
        <f t="shared" ref="G126" si="153">SUM(G127:G130)</f>
        <v>3.0845000010000002E-2</v>
      </c>
      <c r="H126" s="5">
        <f t="shared" ref="H126" si="154">SUM(H127:H130)</f>
        <v>3.0845000010000002E-2</v>
      </c>
      <c r="I126" s="5">
        <f t="shared" ref="I126" si="155">SUM(I127:I130)</f>
        <v>3.0845000010000002E-2</v>
      </c>
      <c r="J126" s="5">
        <f t="shared" ref="J126" si="156">SUM(J127:J130)</f>
        <v>3.0845000010000002E-2</v>
      </c>
      <c r="K126" s="5">
        <f t="shared" ref="K126" si="157">SUM(K127:K130)</f>
        <v>3.0845000010000002E-2</v>
      </c>
    </row>
    <row r="127" spans="1:11" s="21" customFormat="1" outlineLevel="4" x14ac:dyDescent="0.25">
      <c r="A127" s="24" t="s">
        <v>7</v>
      </c>
      <c r="B127" s="5"/>
      <c r="C127" s="5"/>
      <c r="D127" s="5"/>
      <c r="E127" s="5"/>
      <c r="F127" s="5"/>
      <c r="G127" s="5"/>
      <c r="H127" s="5"/>
      <c r="I127" s="5"/>
      <c r="J127" s="5"/>
      <c r="K127" s="5"/>
    </row>
    <row r="128" spans="1:11" s="21" customFormat="1" outlineLevel="4" x14ac:dyDescent="0.25">
      <c r="A128" s="24" t="s">
        <v>11</v>
      </c>
      <c r="B128" s="5"/>
      <c r="C128" s="5"/>
      <c r="D128" s="5"/>
      <c r="E128" s="5"/>
      <c r="F128" s="5"/>
      <c r="G128" s="5"/>
      <c r="H128" s="5"/>
      <c r="I128" s="5"/>
      <c r="J128" s="5"/>
      <c r="K128" s="5"/>
    </row>
    <row r="129" spans="1:11" s="21" customFormat="1" outlineLevel="4" x14ac:dyDescent="0.25">
      <c r="A129" s="24" t="s">
        <v>4</v>
      </c>
      <c r="B129" s="5"/>
      <c r="C129" s="5"/>
      <c r="D129" s="5"/>
      <c r="E129" s="5"/>
      <c r="F129" s="5"/>
      <c r="G129" s="5"/>
      <c r="H129" s="5"/>
      <c r="I129" s="5"/>
      <c r="J129" s="5"/>
      <c r="K129" s="5"/>
    </row>
    <row r="130" spans="1:11" s="21" customFormat="1" outlineLevel="4" x14ac:dyDescent="0.25">
      <c r="A130" s="24" t="s">
        <v>8</v>
      </c>
      <c r="B130" s="5">
        <v>3.0845000010000002E-2</v>
      </c>
      <c r="C130" s="5">
        <v>3.0845000010000002E-2</v>
      </c>
      <c r="D130" s="5">
        <v>3.0845000010000002E-2</v>
      </c>
      <c r="E130" s="5">
        <v>3.0845000010000002E-2</v>
      </c>
      <c r="F130" s="5">
        <v>3.0845000010000002E-2</v>
      </c>
      <c r="G130" s="5">
        <v>3.0845000010000002E-2</v>
      </c>
      <c r="H130" s="5">
        <v>3.0845000010000002E-2</v>
      </c>
      <c r="I130" s="5">
        <v>3.0845000010000002E-2</v>
      </c>
      <c r="J130" s="5">
        <v>3.0845000010000002E-2</v>
      </c>
      <c r="K130" s="5">
        <v>3.0845000010000002E-2</v>
      </c>
    </row>
    <row r="131" spans="1:11" s="21" customFormat="1" outlineLevel="3" x14ac:dyDescent="0.25">
      <c r="A131" s="25" t="s">
        <v>35</v>
      </c>
      <c r="B131" s="5">
        <f t="shared" ref="B131" si="158">SUM(B132:B133)</f>
        <v>6.0014062529999999</v>
      </c>
      <c r="C131" s="5">
        <f t="shared" ref="C131" si="159">SUM(C132:C133)</f>
        <v>2.5720312512899999</v>
      </c>
      <c r="D131" s="5">
        <f t="shared" ref="D131" si="160">SUM(D132:D133)</f>
        <v>0</v>
      </c>
      <c r="E131" s="5">
        <f t="shared" ref="E131" si="161">SUM(E132:E133)</f>
        <v>0</v>
      </c>
      <c r="F131" s="5">
        <f t="shared" ref="F131" si="162">SUM(F132:F133)</f>
        <v>0</v>
      </c>
      <c r="G131" s="5">
        <f t="shared" ref="G131" si="163">SUM(G132:G133)</f>
        <v>0</v>
      </c>
      <c r="H131" s="5">
        <f t="shared" ref="H131" si="164">SUM(H132:H133)</f>
        <v>0</v>
      </c>
      <c r="I131" s="5">
        <f t="shared" ref="I131" si="165">SUM(I132:I133)</f>
        <v>0</v>
      </c>
      <c r="J131" s="5">
        <f t="shared" ref="J131" si="166">SUM(J132:J133)</f>
        <v>0</v>
      </c>
      <c r="K131" s="5">
        <f t="shared" ref="K131" si="167">SUM(K132:K133)</f>
        <v>0</v>
      </c>
    </row>
    <row r="132" spans="1:11" s="21" customFormat="1" outlineLevel="4" x14ac:dyDescent="0.25">
      <c r="A132" s="24" t="s">
        <v>7</v>
      </c>
      <c r="B132" s="5"/>
      <c r="C132" s="5"/>
      <c r="D132" s="5"/>
      <c r="E132" s="5"/>
      <c r="F132" s="5"/>
      <c r="G132" s="5"/>
      <c r="H132" s="5"/>
      <c r="I132" s="5"/>
      <c r="J132" s="5"/>
      <c r="K132" s="5"/>
    </row>
    <row r="133" spans="1:11" s="21" customFormat="1" outlineLevel="4" x14ac:dyDescent="0.25">
      <c r="A133" s="24" t="s">
        <v>8</v>
      </c>
      <c r="B133" s="5">
        <v>6.0014062529999999</v>
      </c>
      <c r="C133" s="5">
        <v>2.5720312512899999</v>
      </c>
      <c r="D133" s="5"/>
      <c r="E133" s="5"/>
      <c r="F133" s="5"/>
      <c r="G133" s="5"/>
      <c r="H133" s="5"/>
      <c r="I133" s="5"/>
      <c r="J133" s="5"/>
      <c r="K133" s="5"/>
    </row>
    <row r="134" spans="1:11" s="21" customFormat="1" outlineLevel="3" x14ac:dyDescent="0.25">
      <c r="A134" s="25" t="s">
        <v>36</v>
      </c>
      <c r="B134" s="5">
        <f t="shared" ref="B134" si="168">SUM(B135:B137)</f>
        <v>5.7275810789999999E-2</v>
      </c>
      <c r="C134" s="5">
        <f t="shared" ref="C134" si="169">SUM(C135:C137)</f>
        <v>3.3985233599999998E-2</v>
      </c>
      <c r="D134" s="5">
        <f t="shared" ref="D134" si="170">SUM(D135:D137)</f>
        <v>2.6379778729999998E-2</v>
      </c>
      <c r="E134" s="5">
        <f t="shared" ref="E134" si="171">SUM(E135:E137)</f>
        <v>1.8843402879999999E-2</v>
      </c>
      <c r="F134" s="5">
        <f t="shared" ref="F134" si="172">SUM(F135:F137)</f>
        <v>1.2770705450000001E-2</v>
      </c>
      <c r="G134" s="5">
        <f t="shared" ref="G134" si="173">SUM(G135:G137)</f>
        <v>1.05096865E-2</v>
      </c>
      <c r="H134" s="5">
        <f t="shared" ref="H134" si="174">SUM(H135:H137)</f>
        <v>9.84366276E-3</v>
      </c>
      <c r="I134" s="5">
        <f t="shared" ref="I134" si="175">SUM(I135:I137)</f>
        <v>9.1837668300000005E-3</v>
      </c>
      <c r="J134" s="5">
        <f t="shared" ref="J134" si="176">SUM(J135:J137)</f>
        <v>8.5238704300000002E-3</v>
      </c>
      <c r="K134" s="5">
        <f t="shared" ref="K134" si="177">SUM(K135:K137)</f>
        <v>7.8687998700000001E-3</v>
      </c>
    </row>
    <row r="135" spans="1:11" s="21" customFormat="1" outlineLevel="4" x14ac:dyDescent="0.25">
      <c r="A135" s="24" t="s">
        <v>7</v>
      </c>
      <c r="B135" s="5">
        <v>2.7066371079999998E-2</v>
      </c>
      <c r="C135" s="5">
        <v>1.068939396E-2</v>
      </c>
      <c r="D135" s="5">
        <v>1.013443396E-2</v>
      </c>
      <c r="E135" s="5">
        <v>9.5801055900000005E-3</v>
      </c>
      <c r="F135" s="5">
        <v>9.0257775900000007E-3</v>
      </c>
      <c r="G135" s="5">
        <v>8.4719365600000006E-3</v>
      </c>
      <c r="H135" s="5">
        <v>7.9171208900000005E-3</v>
      </c>
      <c r="I135" s="5">
        <v>7.3627928999999998E-3</v>
      </c>
      <c r="J135" s="5">
        <v>6.8084641499999996E-3</v>
      </c>
      <c r="K135" s="5">
        <v>6.2544787900000003E-3</v>
      </c>
    </row>
    <row r="136" spans="1:11" s="21" customFormat="1" outlineLevel="4" x14ac:dyDescent="0.25">
      <c r="A136" s="24" t="s">
        <v>11</v>
      </c>
      <c r="B136" s="5">
        <v>3.0209439710000001E-2</v>
      </c>
      <c r="C136" s="5">
        <v>2.329583964E-2</v>
      </c>
      <c r="D136" s="5">
        <v>1.624534477E-2</v>
      </c>
      <c r="E136" s="5">
        <v>9.2632972899999999E-3</v>
      </c>
      <c r="F136" s="5">
        <v>3.7449278599999999E-3</v>
      </c>
      <c r="G136" s="5">
        <v>2.0377499399999999E-3</v>
      </c>
      <c r="H136" s="5">
        <v>1.9265418699999999E-3</v>
      </c>
      <c r="I136" s="5">
        <v>1.82097393E-3</v>
      </c>
      <c r="J136" s="5">
        <v>1.71540628E-3</v>
      </c>
      <c r="K136" s="5">
        <v>1.6143210800000001E-3</v>
      </c>
    </row>
    <row r="137" spans="1:11" s="21" customFormat="1" outlineLevel="4" x14ac:dyDescent="0.25">
      <c r="A137" s="24" t="s">
        <v>8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</row>
    <row r="138" spans="1:11" s="21" customFormat="1" outlineLevel="3" x14ac:dyDescent="0.25">
      <c r="A138" s="25" t="s">
        <v>37</v>
      </c>
      <c r="B138" s="5">
        <f t="shared" ref="B138" si="178">SUM(B139:B141)</f>
        <v>2.5116418055</v>
      </c>
      <c r="C138" s="5">
        <f t="shared" ref="C138" si="179">SUM(C139:C141)</f>
        <v>2.9680021402699999</v>
      </c>
      <c r="D138" s="5">
        <f t="shared" ref="D138" si="180">SUM(D139:D141)</f>
        <v>2.7547406152700002</v>
      </c>
      <c r="E138" s="5">
        <f t="shared" ref="E138" si="181">SUM(E139:E141)</f>
        <v>2.6174075279700002</v>
      </c>
      <c r="F138" s="5">
        <f t="shared" ref="F138" si="182">SUM(F139:F141)</f>
        <v>2.6161761763500002</v>
      </c>
      <c r="G138" s="5">
        <f t="shared" ref="G138" si="183">SUM(G139:G141)</f>
        <v>2.1723169922499999</v>
      </c>
      <c r="H138" s="5">
        <f t="shared" ref="H138" si="184">SUM(H139:H141)</f>
        <v>1.8753312237999999</v>
      </c>
      <c r="I138" s="5">
        <f t="shared" ref="I138" si="185">SUM(I139:I141)</f>
        <v>1.7867847567900002</v>
      </c>
      <c r="J138" s="5">
        <f t="shared" ref="J138" si="186">SUM(J139:J141)</f>
        <v>1.7334514256400002</v>
      </c>
      <c r="K138" s="5">
        <f t="shared" ref="K138" si="187">SUM(K139:K141)</f>
        <v>1.72092852355</v>
      </c>
    </row>
    <row r="139" spans="1:11" s="21" customFormat="1" outlineLevel="4" x14ac:dyDescent="0.25">
      <c r="A139" s="24" t="s">
        <v>7</v>
      </c>
      <c r="B139" s="5">
        <v>0.95499758913999999</v>
      </c>
      <c r="C139" s="5">
        <v>0.70457306737000003</v>
      </c>
      <c r="D139" s="5">
        <v>0.63258201506</v>
      </c>
      <c r="E139" s="5">
        <v>0.56410948460999999</v>
      </c>
      <c r="F139" s="5">
        <v>0.63266282204000002</v>
      </c>
      <c r="G139" s="5">
        <v>0.25426854655999998</v>
      </c>
      <c r="H139" s="5">
        <v>3.2647774980000002E-2</v>
      </c>
      <c r="I139" s="5">
        <v>1.009213904E-2</v>
      </c>
      <c r="J139" s="5">
        <v>6.2089247799999997E-3</v>
      </c>
      <c r="K139" s="5">
        <v>4.9191713800000002E-3</v>
      </c>
    </row>
    <row r="140" spans="1:11" s="21" customFormat="1" outlineLevel="4" x14ac:dyDescent="0.25">
      <c r="A140" s="24" t="s">
        <v>8</v>
      </c>
      <c r="B140" s="5">
        <v>0.82276618301000004</v>
      </c>
      <c r="C140" s="5">
        <v>0.54741972073</v>
      </c>
      <c r="D140" s="5">
        <v>0.41204795067</v>
      </c>
      <c r="E140" s="5">
        <v>0.3402380425</v>
      </c>
      <c r="F140" s="5">
        <v>0.27045335344999999</v>
      </c>
      <c r="G140" s="5">
        <v>0.20203909351999999</v>
      </c>
      <c r="H140" s="5">
        <v>0.13257279927999999</v>
      </c>
      <c r="I140" s="5">
        <v>6.3632616889999993E-2</v>
      </c>
      <c r="J140" s="5">
        <v>1.4182500000000001E-2</v>
      </c>
      <c r="K140" s="5"/>
    </row>
    <row r="141" spans="1:11" s="21" customFormat="1" outlineLevel="4" x14ac:dyDescent="0.25">
      <c r="A141" s="24" t="s">
        <v>16</v>
      </c>
      <c r="B141" s="5">
        <v>0.73387803335000001</v>
      </c>
      <c r="C141" s="5">
        <v>1.7160093521699999</v>
      </c>
      <c r="D141" s="5">
        <v>1.71011064954</v>
      </c>
      <c r="E141" s="5">
        <v>1.7130600008600001</v>
      </c>
      <c r="F141" s="5">
        <v>1.7130600008600001</v>
      </c>
      <c r="G141" s="5">
        <v>1.7160093521699999</v>
      </c>
      <c r="H141" s="5">
        <v>1.71011064954</v>
      </c>
      <c r="I141" s="5">
        <v>1.7130600008600001</v>
      </c>
      <c r="J141" s="5">
        <v>1.7130600008600001</v>
      </c>
      <c r="K141" s="5">
        <v>1.7160093521699999</v>
      </c>
    </row>
    <row r="142" spans="1:11" s="21" customFormat="1" outlineLevel="2" x14ac:dyDescent="0.25">
      <c r="A142" s="19" t="s">
        <v>33</v>
      </c>
      <c r="B142" s="19">
        <f t="shared" ref="B142:K142" si="188">B143+B146+B150</f>
        <v>84.838971523769999</v>
      </c>
      <c r="C142" s="19">
        <f t="shared" si="188"/>
        <v>59.374206575339997</v>
      </c>
      <c r="D142" s="19">
        <f t="shared" si="188"/>
        <v>27.340820436330002</v>
      </c>
      <c r="E142" s="19">
        <f t="shared" si="188"/>
        <v>6.8784819439999998</v>
      </c>
      <c r="F142" s="19">
        <f t="shared" si="188"/>
        <v>6.22614411126</v>
      </c>
      <c r="G142" s="19">
        <f t="shared" si="188"/>
        <v>5.0808075095399996</v>
      </c>
      <c r="H142" s="19">
        <f t="shared" si="188"/>
        <v>3.8960214416800003</v>
      </c>
      <c r="I142" s="19">
        <f t="shared" si="188"/>
        <v>3.3159982371299996</v>
      </c>
      <c r="J142" s="19">
        <f t="shared" si="188"/>
        <v>1.9264052192400001</v>
      </c>
      <c r="K142" s="19">
        <f t="shared" si="188"/>
        <v>1.4304052190000001</v>
      </c>
    </row>
    <row r="143" spans="1:11" s="21" customFormat="1" outlineLevel="3" x14ac:dyDescent="0.25">
      <c r="A143" s="25" t="s">
        <v>35</v>
      </c>
      <c r="B143" s="5">
        <f t="shared" ref="B143" si="189">SUM(B144:B145)</f>
        <v>46.50000002326</v>
      </c>
      <c r="C143" s="5">
        <f t="shared" ref="C143" si="190">SUM(C144:C145)</f>
        <v>46.50000002326</v>
      </c>
      <c r="D143" s="5">
        <f t="shared" ref="D143" si="191">SUM(D144:D145)</f>
        <v>0</v>
      </c>
      <c r="E143" s="5">
        <f t="shared" ref="E143" si="192">SUM(E144:E145)</f>
        <v>0</v>
      </c>
      <c r="F143" s="5">
        <f t="shared" ref="F143" si="193">SUM(F144:F145)</f>
        <v>0</v>
      </c>
      <c r="G143" s="5">
        <f t="shared" ref="G143" si="194">SUM(G144:G145)</f>
        <v>0</v>
      </c>
      <c r="H143" s="5">
        <f t="shared" ref="H143" si="195">SUM(H144:H145)</f>
        <v>0</v>
      </c>
      <c r="I143" s="5">
        <f t="shared" ref="I143" si="196">SUM(I144:I145)</f>
        <v>0</v>
      </c>
      <c r="J143" s="5">
        <f t="shared" ref="J143" si="197">SUM(J144:J145)</f>
        <v>0</v>
      </c>
      <c r="K143" s="5">
        <f t="shared" ref="K143" si="198">SUM(K144:K145)</f>
        <v>0</v>
      </c>
    </row>
    <row r="144" spans="1:11" s="21" customFormat="1" outlineLevel="4" x14ac:dyDescent="0.25">
      <c r="A144" s="24" t="s">
        <v>7</v>
      </c>
      <c r="B144" s="5"/>
      <c r="C144" s="5"/>
      <c r="D144" s="5"/>
      <c r="E144" s="5"/>
      <c r="F144" s="5"/>
      <c r="G144" s="5"/>
      <c r="H144" s="5"/>
      <c r="I144" s="5"/>
      <c r="J144" s="5"/>
      <c r="K144" s="5"/>
    </row>
    <row r="145" spans="1:11" s="21" customFormat="1" outlineLevel="4" x14ac:dyDescent="0.25">
      <c r="A145" s="24" t="s">
        <v>8</v>
      </c>
      <c r="B145" s="5">
        <v>46.50000002326</v>
      </c>
      <c r="C145" s="5">
        <v>46.50000002326</v>
      </c>
      <c r="D145" s="5"/>
      <c r="E145" s="5"/>
      <c r="F145" s="5"/>
      <c r="G145" s="5"/>
      <c r="H145" s="5"/>
      <c r="I145" s="5"/>
      <c r="J145" s="5"/>
      <c r="K145" s="5"/>
    </row>
    <row r="146" spans="1:11" s="21" customFormat="1" outlineLevel="3" x14ac:dyDescent="0.25">
      <c r="A146" s="25" t="s">
        <v>36</v>
      </c>
      <c r="B146" s="5">
        <f t="shared" ref="B146" si="199">SUM(B147:B149)</f>
        <v>2.9090786261899999</v>
      </c>
      <c r="C146" s="5">
        <f t="shared" ref="C146" si="200">SUM(C147:C149)</f>
        <v>2.3776500524799999</v>
      </c>
      <c r="D146" s="5">
        <f t="shared" ref="D146" si="201">SUM(D147:D149)</f>
        <v>2.3776500524799999</v>
      </c>
      <c r="E146" s="5">
        <f t="shared" ref="E146" si="202">SUM(E147:E149)</f>
        <v>2.27502953723</v>
      </c>
      <c r="F146" s="5">
        <f t="shared" ref="F146" si="203">SUM(F147:F149)</f>
        <v>2.0338292011100001</v>
      </c>
      <c r="G146" s="5">
        <f t="shared" ref="G146" si="204">SUM(G147:G149)</f>
        <v>1.1364925862600002</v>
      </c>
      <c r="H146" s="5">
        <f t="shared" ref="H146" si="205">SUM(H147:H149)</f>
        <v>1.13649258664</v>
      </c>
      <c r="I146" s="5">
        <f t="shared" ref="I146" si="206">SUM(I147:I149)</f>
        <v>1.13649258702</v>
      </c>
      <c r="J146" s="5">
        <f t="shared" ref="J146" si="207">SUM(J147:J149)</f>
        <v>1.13649258702</v>
      </c>
      <c r="K146" s="5">
        <f t="shared" ref="K146" si="208">SUM(K147:K149)</f>
        <v>1.13649258702</v>
      </c>
    </row>
    <row r="147" spans="1:11" s="21" customFormat="1" outlineLevel="4" x14ac:dyDescent="0.25">
      <c r="A147" s="24" t="s">
        <v>7</v>
      </c>
      <c r="B147" s="5">
        <v>0.61224170344999995</v>
      </c>
      <c r="C147" s="5">
        <v>8.0813129740000003E-2</v>
      </c>
      <c r="D147" s="5">
        <v>8.0813129740000003E-2</v>
      </c>
      <c r="E147" s="5">
        <v>8.0813129740000003E-2</v>
      </c>
      <c r="F147" s="5">
        <v>8.0813129740000003E-2</v>
      </c>
      <c r="G147" s="5">
        <v>8.0813129740000003E-2</v>
      </c>
      <c r="H147" s="5">
        <v>8.0813130120000007E-2</v>
      </c>
      <c r="I147" s="5">
        <v>8.0813130499999997E-2</v>
      </c>
      <c r="J147" s="5">
        <v>8.0813130499999997E-2</v>
      </c>
      <c r="K147" s="5">
        <v>8.0813130499999997E-2</v>
      </c>
    </row>
    <row r="148" spans="1:11" s="21" customFormat="1" outlineLevel="4" x14ac:dyDescent="0.25">
      <c r="A148" s="24" t="s">
        <v>11</v>
      </c>
      <c r="B148" s="5">
        <v>2.2968369227399998</v>
      </c>
      <c r="C148" s="5">
        <v>2.2968369227399998</v>
      </c>
      <c r="D148" s="5">
        <v>2.2968369227399998</v>
      </c>
      <c r="E148" s="5">
        <v>2.1942164074899999</v>
      </c>
      <c r="F148" s="5">
        <v>1.95301607137</v>
      </c>
      <c r="G148" s="5">
        <v>1.0556794565200001</v>
      </c>
      <c r="H148" s="5">
        <v>1.0556794565200001</v>
      </c>
      <c r="I148" s="5">
        <v>1.0556794565200001</v>
      </c>
      <c r="J148" s="5">
        <v>1.0556794565200001</v>
      </c>
      <c r="K148" s="5">
        <v>1.0556794565200001</v>
      </c>
    </row>
    <row r="149" spans="1:11" s="21" customFormat="1" outlineLevel="4" x14ac:dyDescent="0.25">
      <c r="A149" s="24" t="s">
        <v>8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</row>
    <row r="150" spans="1:11" s="21" customFormat="1" outlineLevel="3" x14ac:dyDescent="0.25">
      <c r="A150" s="25" t="s">
        <v>37</v>
      </c>
      <c r="B150" s="5">
        <f t="shared" ref="B150" si="209">SUM(B151:B153)</f>
        <v>35.429892874320004</v>
      </c>
      <c r="C150" s="5">
        <f t="shared" ref="C150" si="210">SUM(C151:C153)</f>
        <v>10.4965564996</v>
      </c>
      <c r="D150" s="5">
        <f t="shared" ref="D150" si="211">SUM(D151:D153)</f>
        <v>24.963170383850002</v>
      </c>
      <c r="E150" s="5">
        <f t="shared" ref="E150" si="212">SUM(E151:E153)</f>
        <v>4.6034524067699998</v>
      </c>
      <c r="F150" s="5">
        <f t="shared" ref="F150" si="213">SUM(F151:F153)</f>
        <v>4.1923149101499995</v>
      </c>
      <c r="G150" s="5">
        <f t="shared" ref="G150" si="214">SUM(G151:G153)</f>
        <v>3.9443149232799999</v>
      </c>
      <c r="H150" s="5">
        <f t="shared" ref="H150" si="215">SUM(H151:H153)</f>
        <v>2.7595288550400001</v>
      </c>
      <c r="I150" s="5">
        <f t="shared" ref="I150" si="216">SUM(I151:I153)</f>
        <v>2.1795056501099999</v>
      </c>
      <c r="J150" s="5">
        <f t="shared" ref="J150" si="217">SUM(J151:J153)</f>
        <v>0.78991263222000008</v>
      </c>
      <c r="K150" s="5">
        <f t="shared" ref="K150" si="218">SUM(K151:K153)</f>
        <v>0.29391263198000001</v>
      </c>
    </row>
    <row r="151" spans="1:11" s="21" customFormat="1" outlineLevel="4" x14ac:dyDescent="0.25">
      <c r="A151" s="24" t="s">
        <v>7</v>
      </c>
      <c r="B151" s="5">
        <v>27.00608793028</v>
      </c>
      <c r="C151" s="5">
        <v>4.6042479179700004</v>
      </c>
      <c r="D151" s="5">
        <v>22.529555069130001</v>
      </c>
      <c r="E151" s="5">
        <v>2.49435564803</v>
      </c>
      <c r="F151" s="5">
        <v>2.23333565149</v>
      </c>
      <c r="G151" s="5">
        <v>1.98533566462</v>
      </c>
      <c r="H151" s="5">
        <v>0.80054959638000001</v>
      </c>
      <c r="I151" s="5">
        <v>0.40476863202000002</v>
      </c>
      <c r="J151" s="5">
        <v>0.29391263198000001</v>
      </c>
      <c r="K151" s="5">
        <v>0.29391263198000001</v>
      </c>
    </row>
    <row r="152" spans="1:11" s="21" customFormat="1" outlineLevel="4" x14ac:dyDescent="0.25">
      <c r="A152" s="24" t="s">
        <v>8</v>
      </c>
      <c r="B152" s="5">
        <v>8.4238049440400005</v>
      </c>
      <c r="C152" s="5">
        <v>5.89230858163</v>
      </c>
      <c r="D152" s="5">
        <v>2.4336153147199999</v>
      </c>
      <c r="E152" s="5">
        <v>2.1090967587399998</v>
      </c>
      <c r="F152" s="5">
        <v>1.9589792586599999</v>
      </c>
      <c r="G152" s="5">
        <v>1.9589792586599999</v>
      </c>
      <c r="H152" s="5">
        <v>1.9589792586599999</v>
      </c>
      <c r="I152" s="5">
        <v>1.77473701809</v>
      </c>
      <c r="J152" s="5">
        <v>0.49600000024000002</v>
      </c>
      <c r="K152" s="5"/>
    </row>
    <row r="153" spans="1:11" s="21" customFormat="1" outlineLevel="4" x14ac:dyDescent="0.25">
      <c r="A153" s="24" t="s">
        <v>16</v>
      </c>
      <c r="B153" s="5"/>
      <c r="C153" s="5"/>
      <c r="D153" s="5"/>
      <c r="E153" s="5"/>
      <c r="F153" s="5"/>
      <c r="G153" s="5"/>
      <c r="H153" s="5"/>
      <c r="I153" s="5"/>
      <c r="J153" s="5"/>
      <c r="K153" s="5"/>
    </row>
    <row r="156" spans="1:11" s="31" customFormat="1" x14ac:dyDescent="0.25">
      <c r="A156" s="30"/>
      <c r="B156" s="30">
        <v>2041</v>
      </c>
      <c r="C156" s="30">
        <v>2042</v>
      </c>
      <c r="D156" s="30">
        <v>2043</v>
      </c>
      <c r="E156" s="30">
        <v>2044</v>
      </c>
      <c r="F156" s="30">
        <v>2045</v>
      </c>
    </row>
    <row r="157" spans="1:11" s="33" customFormat="1" x14ac:dyDescent="0.25">
      <c r="A157" s="32" t="s">
        <v>27</v>
      </c>
      <c r="B157" s="12">
        <f t="shared" ref="B157" si="219">B158+B173</f>
        <v>19.919915034140004</v>
      </c>
      <c r="C157" s="12">
        <f t="shared" ref="C157" si="220">C158+C173</f>
        <v>18.991880403</v>
      </c>
      <c r="D157" s="12">
        <f t="shared" ref="D157" si="221">D158+D173</f>
        <v>18.08342023086</v>
      </c>
      <c r="E157" s="12">
        <f t="shared" ref="E157" si="222">E158+E173</f>
        <v>17.155383226330002</v>
      </c>
      <c r="F157" s="12">
        <f t="shared" ref="F157" si="223">F158+F173</f>
        <v>16.119359002580001</v>
      </c>
    </row>
    <row r="158" spans="1:11" s="33" customFormat="1" outlineLevel="1" x14ac:dyDescent="0.25">
      <c r="A158" s="17" t="s">
        <v>28</v>
      </c>
      <c r="B158" s="17">
        <f t="shared" ref="B158" si="224">B159+B167</f>
        <v>18.449060125000003</v>
      </c>
      <c r="C158" s="17">
        <f t="shared" ref="C158" si="225">C159+C167</f>
        <v>17.541729324999999</v>
      </c>
      <c r="D158" s="17">
        <f t="shared" ref="D158" si="226">D159+D167</f>
        <v>16.634398525000002</v>
      </c>
      <c r="E158" s="17">
        <f t="shared" ref="E158" si="227">E159+E167</f>
        <v>15.727067725000001</v>
      </c>
      <c r="F158" s="17">
        <f t="shared" ref="F158" si="228">F159+F167</f>
        <v>14.819736925000001</v>
      </c>
    </row>
    <row r="159" spans="1:11" s="21" customFormat="1" outlineLevel="2" x14ac:dyDescent="0.25">
      <c r="A159" s="19" t="s">
        <v>29</v>
      </c>
      <c r="B159" s="19">
        <f t="shared" ref="B159" si="229">B160+B162+B164</f>
        <v>6.3513161250000003</v>
      </c>
      <c r="C159" s="19">
        <f t="shared" ref="C159" si="230">C160+C162+C164</f>
        <v>5.4439853249999999</v>
      </c>
      <c r="D159" s="19">
        <f t="shared" ref="D159" si="231">D160+D162+D164</f>
        <v>4.5366545250000003</v>
      </c>
      <c r="E159" s="19">
        <f t="shared" ref="E159" si="232">E160+E162+E164</f>
        <v>3.6293237249999999</v>
      </c>
      <c r="F159" s="19">
        <f t="shared" ref="F159" si="233">F160+F162+F164</f>
        <v>2.7219929249999999</v>
      </c>
    </row>
    <row r="160" spans="1:11" s="21" customFormat="1" outlineLevel="3" x14ac:dyDescent="0.25">
      <c r="A160" s="9" t="s">
        <v>30</v>
      </c>
      <c r="B160" s="5">
        <f t="shared" ref="B160" si="234">SUM(B161:B161)</f>
        <v>0</v>
      </c>
      <c r="C160" s="5">
        <f t="shared" ref="C160" si="235">SUM(C161:C161)</f>
        <v>0</v>
      </c>
      <c r="D160" s="5">
        <f t="shared" ref="D160" si="236">SUM(D161:D161)</f>
        <v>0</v>
      </c>
      <c r="E160" s="5">
        <f t="shared" ref="E160" si="237">SUM(E161:E161)</f>
        <v>0</v>
      </c>
      <c r="F160" s="5">
        <f t="shared" ref="F160" si="238">SUM(F161:F161)</f>
        <v>0</v>
      </c>
    </row>
    <row r="161" spans="1:6" s="21" customFormat="1" outlineLevel="4" x14ac:dyDescent="0.25">
      <c r="A161" s="24" t="s">
        <v>4</v>
      </c>
      <c r="B161" s="5"/>
      <c r="C161" s="5"/>
      <c r="D161" s="5"/>
      <c r="E161" s="5"/>
      <c r="F161" s="5"/>
    </row>
    <row r="162" spans="1:6" s="21" customFormat="1" outlineLevel="3" x14ac:dyDescent="0.25">
      <c r="A162" s="25" t="s">
        <v>31</v>
      </c>
      <c r="B162" s="5">
        <f t="shared" ref="B162" si="239">SUM(B163:B163)</f>
        <v>0</v>
      </c>
      <c r="C162" s="5">
        <f t="shared" ref="C162" si="240">SUM(C163:C163)</f>
        <v>0</v>
      </c>
      <c r="D162" s="5">
        <f t="shared" ref="D162" si="241">SUM(D163:D163)</f>
        <v>0</v>
      </c>
      <c r="E162" s="5">
        <f t="shared" ref="E162" si="242">SUM(E163:E163)</f>
        <v>0</v>
      </c>
      <c r="F162" s="5">
        <f t="shared" ref="F162" si="243">SUM(F163:F163)</f>
        <v>0</v>
      </c>
    </row>
    <row r="163" spans="1:6" s="21" customFormat="1" outlineLevel="4" x14ac:dyDescent="0.25">
      <c r="A163" s="24" t="s">
        <v>4</v>
      </c>
      <c r="B163" s="5"/>
      <c r="C163" s="5"/>
      <c r="D163" s="5"/>
      <c r="E163" s="5"/>
      <c r="F163" s="5"/>
    </row>
    <row r="164" spans="1:6" s="21" customFormat="1" outlineLevel="3" x14ac:dyDescent="0.25">
      <c r="A164" s="25" t="s">
        <v>40</v>
      </c>
      <c r="B164" s="5">
        <f t="shared" ref="B164" si="244">SUM(B165:B166)</f>
        <v>6.3513161250000003</v>
      </c>
      <c r="C164" s="5">
        <f t="shared" ref="C164" si="245">SUM(C165:C166)</f>
        <v>5.4439853249999999</v>
      </c>
      <c r="D164" s="5">
        <f t="shared" ref="D164" si="246">SUM(D165:D166)</f>
        <v>4.5366545250000003</v>
      </c>
      <c r="E164" s="5">
        <f t="shared" ref="E164" si="247">SUM(E165:E166)</f>
        <v>3.6293237249999999</v>
      </c>
      <c r="F164" s="5">
        <f t="shared" ref="F164" si="248">SUM(F165:F166)</f>
        <v>2.7219929249999999</v>
      </c>
    </row>
    <row r="165" spans="1:6" s="21" customFormat="1" outlineLevel="4" x14ac:dyDescent="0.25">
      <c r="A165" s="24" t="s">
        <v>4</v>
      </c>
      <c r="B165" s="5">
        <v>6.3513161250000003</v>
      </c>
      <c r="C165" s="5">
        <v>5.4439853249999999</v>
      </c>
      <c r="D165" s="5">
        <v>4.5366545250000003</v>
      </c>
      <c r="E165" s="5">
        <v>3.6293237249999999</v>
      </c>
      <c r="F165" s="5">
        <v>2.7219929249999999</v>
      </c>
    </row>
    <row r="166" spans="1:6" s="21" customFormat="1" outlineLevel="4" x14ac:dyDescent="0.25">
      <c r="A166" s="24" t="s">
        <v>8</v>
      </c>
      <c r="B166" s="5"/>
      <c r="C166" s="5"/>
      <c r="D166" s="5"/>
      <c r="E166" s="5"/>
      <c r="F166" s="5"/>
    </row>
    <row r="167" spans="1:6" s="21" customFormat="1" outlineLevel="2" x14ac:dyDescent="0.25">
      <c r="A167" s="19" t="s">
        <v>33</v>
      </c>
      <c r="B167" s="19">
        <f t="shared" ref="B167" si="249">B168+B170</f>
        <v>12.097744</v>
      </c>
      <c r="C167" s="19">
        <f t="shared" ref="C167" si="250">C168+C170</f>
        <v>12.097744</v>
      </c>
      <c r="D167" s="19">
        <f t="shared" ref="D167" si="251">D168+D170</f>
        <v>12.097744</v>
      </c>
      <c r="E167" s="19">
        <f t="shared" ref="E167" si="252">E168+E170</f>
        <v>12.097744</v>
      </c>
      <c r="F167" s="19">
        <f t="shared" ref="F167" si="253">F168+F170</f>
        <v>12.097744</v>
      </c>
    </row>
    <row r="168" spans="1:6" s="21" customFormat="1" outlineLevel="3" x14ac:dyDescent="0.25">
      <c r="A168" s="25" t="s">
        <v>31</v>
      </c>
      <c r="B168" s="5">
        <f t="shared" ref="B168" si="254">SUM(B169:B169)</f>
        <v>0</v>
      </c>
      <c r="C168" s="5">
        <f t="shared" ref="C168" si="255">SUM(C169:C169)</f>
        <v>0</v>
      </c>
      <c r="D168" s="5">
        <f t="shared" ref="D168" si="256">SUM(D169:D169)</f>
        <v>0</v>
      </c>
      <c r="E168" s="5">
        <f t="shared" ref="E168" si="257">SUM(E169:E169)</f>
        <v>0</v>
      </c>
      <c r="F168" s="5">
        <f t="shared" ref="F168" si="258">SUM(F169:F169)</f>
        <v>0</v>
      </c>
    </row>
    <row r="169" spans="1:6" s="21" customFormat="1" outlineLevel="4" x14ac:dyDescent="0.25">
      <c r="A169" s="24" t="s">
        <v>4</v>
      </c>
      <c r="B169" s="5"/>
      <c r="C169" s="5"/>
      <c r="D169" s="5"/>
      <c r="E169" s="5"/>
      <c r="F169" s="5"/>
    </row>
    <row r="170" spans="1:6" s="21" customFormat="1" outlineLevel="3" x14ac:dyDescent="0.25">
      <c r="A170" s="25" t="s">
        <v>40</v>
      </c>
      <c r="B170" s="5">
        <f t="shared" ref="B170" si="259">SUM(B171:B172)</f>
        <v>12.097744</v>
      </c>
      <c r="C170" s="5">
        <f t="shared" ref="C170" si="260">SUM(C171:C172)</f>
        <v>12.097744</v>
      </c>
      <c r="D170" s="5">
        <f t="shared" ref="D170" si="261">SUM(D171:D172)</f>
        <v>12.097744</v>
      </c>
      <c r="E170" s="5">
        <f t="shared" ref="E170" si="262">SUM(E171:E172)</f>
        <v>12.097744</v>
      </c>
      <c r="F170" s="5">
        <f t="shared" ref="F170" si="263">SUM(F171:F172)</f>
        <v>12.097744</v>
      </c>
    </row>
    <row r="171" spans="1:6" s="21" customFormat="1" outlineLevel="4" x14ac:dyDescent="0.25">
      <c r="A171" s="24" t="s">
        <v>4</v>
      </c>
      <c r="B171" s="5">
        <v>12.097744</v>
      </c>
      <c r="C171" s="5">
        <v>12.097744</v>
      </c>
      <c r="D171" s="5">
        <v>12.097744</v>
      </c>
      <c r="E171" s="5">
        <v>12.097744</v>
      </c>
      <c r="F171" s="5">
        <v>12.097744</v>
      </c>
    </row>
    <row r="172" spans="1:6" s="21" customFormat="1" outlineLevel="4" x14ac:dyDescent="0.25">
      <c r="A172" s="24" t="s">
        <v>8</v>
      </c>
      <c r="B172" s="5"/>
      <c r="C172" s="5"/>
      <c r="D172" s="5"/>
      <c r="E172" s="5"/>
      <c r="F172" s="5"/>
    </row>
    <row r="173" spans="1:6" s="33" customFormat="1" outlineLevel="1" x14ac:dyDescent="0.25">
      <c r="A173" s="17" t="s">
        <v>34</v>
      </c>
      <c r="B173" s="17">
        <f t="shared" ref="B173" si="264">B174+B191</f>
        <v>1.4708549091400001</v>
      </c>
      <c r="C173" s="17">
        <f t="shared" ref="C173" si="265">C174+C191</f>
        <v>1.450151078</v>
      </c>
      <c r="D173" s="17">
        <f t="shared" ref="D173" si="266">D174+D191</f>
        <v>1.4490217058599999</v>
      </c>
      <c r="E173" s="17">
        <f t="shared" ref="E173" si="267">E174+E191</f>
        <v>1.42831550133</v>
      </c>
      <c r="F173" s="17">
        <f t="shared" ref="F173" si="268">F174+F191</f>
        <v>1.29962207758</v>
      </c>
    </row>
    <row r="174" spans="1:6" s="21" customFormat="1" outlineLevel="2" x14ac:dyDescent="0.25">
      <c r="A174" s="19" t="s">
        <v>29</v>
      </c>
      <c r="B174" s="19">
        <f t="shared" ref="B174" si="269">B175+B180+B183+B187</f>
        <v>4.0449684559999997E-2</v>
      </c>
      <c r="C174" s="19">
        <f t="shared" ref="C174" si="270">C175+C180+C183+C187</f>
        <v>3.8019543580000002E-2</v>
      </c>
      <c r="D174" s="19">
        <f t="shared" ref="D174" si="271">D175+D180+D183+D187</f>
        <v>3.6890175159999997E-2</v>
      </c>
      <c r="E174" s="19">
        <f t="shared" ref="E174" si="272">E175+E180+E183+E187</f>
        <v>3.576291467E-2</v>
      </c>
      <c r="F174" s="19">
        <f t="shared" ref="F174" si="273">F175+F180+F183+F187</f>
        <v>3.5099493349999997E-2</v>
      </c>
    </row>
    <row r="175" spans="1:6" s="21" customFormat="1" outlineLevel="3" x14ac:dyDescent="0.25">
      <c r="A175" s="9" t="s">
        <v>30</v>
      </c>
      <c r="B175" s="5">
        <f t="shared" ref="B175" si="274">SUM(B176:B179)</f>
        <v>3.053500001E-2</v>
      </c>
      <c r="C175" s="5">
        <f t="shared" ref="C175" si="275">SUM(C176:C179)</f>
        <v>3.053500001E-2</v>
      </c>
      <c r="D175" s="5">
        <f t="shared" ref="D175" si="276">SUM(D176:D179)</f>
        <v>3.053500001E-2</v>
      </c>
      <c r="E175" s="5">
        <f t="shared" ref="E175" si="277">SUM(E176:E179)</f>
        <v>3.053500001E-2</v>
      </c>
      <c r="F175" s="5">
        <f t="shared" ref="F175" si="278">SUM(F176:F179)</f>
        <v>3.053500001E-2</v>
      </c>
    </row>
    <row r="176" spans="1:6" s="21" customFormat="1" outlineLevel="4" x14ac:dyDescent="0.25">
      <c r="A176" s="24" t="s">
        <v>7</v>
      </c>
      <c r="B176" s="5"/>
      <c r="C176" s="5"/>
      <c r="D176" s="5"/>
      <c r="E176" s="5"/>
      <c r="F176" s="5"/>
    </row>
    <row r="177" spans="1:6" s="21" customFormat="1" outlineLevel="4" x14ac:dyDescent="0.25">
      <c r="A177" s="24" t="s">
        <v>11</v>
      </c>
      <c r="B177" s="5"/>
      <c r="C177" s="5"/>
      <c r="D177" s="5"/>
      <c r="E177" s="5"/>
      <c r="F177" s="5"/>
    </row>
    <row r="178" spans="1:6" s="21" customFormat="1" outlineLevel="4" x14ac:dyDescent="0.25">
      <c r="A178" s="24" t="s">
        <v>4</v>
      </c>
      <c r="B178" s="5"/>
      <c r="C178" s="5"/>
      <c r="D178" s="5"/>
      <c r="E178" s="5"/>
      <c r="F178" s="5"/>
    </row>
    <row r="179" spans="1:6" s="21" customFormat="1" outlineLevel="4" x14ac:dyDescent="0.25">
      <c r="A179" s="24" t="s">
        <v>8</v>
      </c>
      <c r="B179" s="5">
        <v>3.053500001E-2</v>
      </c>
      <c r="C179" s="5">
        <v>3.053500001E-2</v>
      </c>
      <c r="D179" s="5">
        <v>3.053500001E-2</v>
      </c>
      <c r="E179" s="5">
        <v>3.053500001E-2</v>
      </c>
      <c r="F179" s="5">
        <v>3.053500001E-2</v>
      </c>
    </row>
    <row r="180" spans="1:6" s="21" customFormat="1" outlineLevel="3" x14ac:dyDescent="0.25">
      <c r="A180" s="25" t="s">
        <v>35</v>
      </c>
      <c r="B180" s="5">
        <f t="shared" ref="B180" si="279">SUM(B181:B182)</f>
        <v>0</v>
      </c>
      <c r="C180" s="5">
        <f t="shared" ref="C180" si="280">SUM(C181:C182)</f>
        <v>0</v>
      </c>
      <c r="D180" s="5">
        <f t="shared" ref="D180" si="281">SUM(D181:D182)</f>
        <v>0</v>
      </c>
      <c r="E180" s="5">
        <f t="shared" ref="E180" si="282">SUM(E181:E182)</f>
        <v>0</v>
      </c>
      <c r="F180" s="5">
        <f t="shared" ref="F180" si="283">SUM(F181:F182)</f>
        <v>0</v>
      </c>
    </row>
    <row r="181" spans="1:6" s="21" customFormat="1" outlineLevel="4" x14ac:dyDescent="0.25">
      <c r="A181" s="24" t="s">
        <v>7</v>
      </c>
      <c r="B181" s="5"/>
      <c r="C181" s="5"/>
      <c r="D181" s="5"/>
      <c r="E181" s="5"/>
      <c r="F181" s="5"/>
    </row>
    <row r="182" spans="1:6" s="21" customFormat="1" outlineLevel="4" x14ac:dyDescent="0.25">
      <c r="A182" s="24" t="s">
        <v>8</v>
      </c>
      <c r="B182" s="5"/>
      <c r="C182" s="5"/>
      <c r="D182" s="5"/>
      <c r="E182" s="5"/>
      <c r="F182" s="5"/>
    </row>
    <row r="183" spans="1:6" s="21" customFormat="1" outlineLevel="3" x14ac:dyDescent="0.25">
      <c r="A183" s="25" t="s">
        <v>36</v>
      </c>
      <c r="B183" s="5">
        <f t="shared" ref="B183" si="284">SUM(B184:B186)</f>
        <v>7.2040782699999998E-3</v>
      </c>
      <c r="C183" s="5">
        <f t="shared" ref="C183" si="285">SUM(C184:C186)</f>
        <v>6.5441818899999995E-3</v>
      </c>
      <c r="D183" s="5">
        <f t="shared" ref="D183" si="286">SUM(D184:D186)</f>
        <v>5.8842860099999998E-3</v>
      </c>
      <c r="E183" s="5">
        <f t="shared" ref="E183" si="287">SUM(E184:E186)</f>
        <v>5.2279146600000001E-3</v>
      </c>
      <c r="F183" s="5">
        <f t="shared" ref="F183" si="288">SUM(F184:F186)</f>
        <v>4.5644933399999997E-3</v>
      </c>
    </row>
    <row r="184" spans="1:6" s="21" customFormat="1" outlineLevel="4" x14ac:dyDescent="0.25">
      <c r="A184" s="24" t="s">
        <v>7</v>
      </c>
      <c r="B184" s="5">
        <v>5.6998081799999999E-3</v>
      </c>
      <c r="C184" s="5">
        <v>5.1454794399999997E-3</v>
      </c>
      <c r="D184" s="5">
        <v>4.5911518200000001E-3</v>
      </c>
      <c r="E184" s="5">
        <v>4.0370221299999998E-3</v>
      </c>
      <c r="F184" s="5">
        <v>3.4824947400000001E-3</v>
      </c>
    </row>
    <row r="185" spans="1:6" s="21" customFormat="1" outlineLevel="4" x14ac:dyDescent="0.25">
      <c r="A185" s="24" t="s">
        <v>11</v>
      </c>
      <c r="B185" s="5">
        <v>1.5042700899999999E-3</v>
      </c>
      <c r="C185" s="5">
        <v>1.3987024500000001E-3</v>
      </c>
      <c r="D185" s="5">
        <v>1.2931341899999999E-3</v>
      </c>
      <c r="E185" s="5">
        <v>1.1908925300000001E-3</v>
      </c>
      <c r="F185" s="5">
        <v>1.0819986E-3</v>
      </c>
    </row>
    <row r="186" spans="1:6" s="21" customFormat="1" outlineLevel="4" x14ac:dyDescent="0.25">
      <c r="A186" s="24" t="s">
        <v>8</v>
      </c>
      <c r="B186" s="5"/>
      <c r="C186" s="5"/>
      <c r="D186" s="5"/>
      <c r="E186" s="5"/>
      <c r="F186" s="5"/>
    </row>
    <row r="187" spans="1:6" s="21" customFormat="1" outlineLevel="3" x14ac:dyDescent="0.25">
      <c r="A187" s="25" t="s">
        <v>37</v>
      </c>
      <c r="B187" s="5">
        <f t="shared" ref="B187" si="289">SUM(B188:B190)</f>
        <v>2.7106062800000001E-3</v>
      </c>
      <c r="C187" s="5">
        <f t="shared" ref="C187" si="290">SUM(C188:C190)</f>
        <v>9.4036168000000001E-4</v>
      </c>
      <c r="D187" s="5">
        <f t="shared" ref="D187" si="291">SUM(D188:D190)</f>
        <v>4.7088913999999998E-4</v>
      </c>
      <c r="E187" s="5">
        <f t="shared" ref="E187" si="292">SUM(E188:E190)</f>
        <v>0</v>
      </c>
      <c r="F187" s="5">
        <f t="shared" ref="F187" si="293">SUM(F188:F190)</f>
        <v>0</v>
      </c>
    </row>
    <row r="188" spans="1:6" s="21" customFormat="1" outlineLevel="4" x14ac:dyDescent="0.25">
      <c r="A188" s="24" t="s">
        <v>7</v>
      </c>
      <c r="B188" s="5">
        <v>2.7106062800000001E-3</v>
      </c>
      <c r="C188" s="5">
        <v>9.4036168000000001E-4</v>
      </c>
      <c r="D188" s="5">
        <v>4.7088913999999998E-4</v>
      </c>
      <c r="E188" s="5"/>
      <c r="F188" s="5"/>
    </row>
    <row r="189" spans="1:6" s="21" customFormat="1" outlineLevel="4" x14ac:dyDescent="0.25">
      <c r="A189" s="24" t="s">
        <v>8</v>
      </c>
      <c r="B189" s="5"/>
      <c r="C189" s="5"/>
      <c r="D189" s="5"/>
      <c r="E189" s="5"/>
      <c r="F189" s="5"/>
    </row>
    <row r="190" spans="1:6" s="21" customFormat="1" outlineLevel="4" x14ac:dyDescent="0.25">
      <c r="A190" s="24" t="s">
        <v>16</v>
      </c>
      <c r="B190" s="5"/>
      <c r="C190" s="5"/>
      <c r="D190" s="5"/>
      <c r="E190" s="5"/>
      <c r="F190" s="5"/>
    </row>
    <row r="191" spans="1:6" s="21" customFormat="1" outlineLevel="2" x14ac:dyDescent="0.25">
      <c r="A191" s="19" t="s">
        <v>33</v>
      </c>
      <c r="B191" s="19">
        <f t="shared" ref="B191" si="294">B192+B195+B199</f>
        <v>1.4304052245800001</v>
      </c>
      <c r="C191" s="19">
        <f t="shared" ref="C191" si="295">C192+C195+C199</f>
        <v>1.4121315344200001</v>
      </c>
      <c r="D191" s="19">
        <f t="shared" ref="D191" si="296">D192+D195+D199</f>
        <v>1.4121315307</v>
      </c>
      <c r="E191" s="19">
        <f t="shared" ref="E191" si="297">E192+E195+E199</f>
        <v>1.3925525866599999</v>
      </c>
      <c r="F191" s="19">
        <f t="shared" ref="F191" si="298">F192+F195+F199</f>
        <v>1.2645225842300001</v>
      </c>
    </row>
    <row r="192" spans="1:6" s="21" customFormat="1" outlineLevel="3" x14ac:dyDescent="0.25">
      <c r="A192" s="25" t="s">
        <v>35</v>
      </c>
      <c r="B192" s="5">
        <f t="shared" ref="B192" si="299">SUM(B193:B194)</f>
        <v>0</v>
      </c>
      <c r="C192" s="5">
        <f t="shared" ref="C192" si="300">SUM(C193:C194)</f>
        <v>0</v>
      </c>
      <c r="D192" s="5">
        <f t="shared" ref="D192" si="301">SUM(D193:D194)</f>
        <v>0</v>
      </c>
      <c r="E192" s="5">
        <f t="shared" ref="E192" si="302">SUM(E193:E194)</f>
        <v>0</v>
      </c>
      <c r="F192" s="5">
        <f t="shared" ref="F192" si="303">SUM(F193:F194)</f>
        <v>0</v>
      </c>
    </row>
    <row r="193" spans="1:6" s="21" customFormat="1" outlineLevel="4" x14ac:dyDescent="0.25">
      <c r="A193" s="24" t="s">
        <v>7</v>
      </c>
      <c r="B193" s="5"/>
      <c r="C193" s="5"/>
      <c r="D193" s="5"/>
      <c r="E193" s="5"/>
      <c r="F193" s="5"/>
    </row>
    <row r="194" spans="1:6" s="21" customFormat="1" outlineLevel="4" x14ac:dyDescent="0.25">
      <c r="A194" s="24" t="s">
        <v>8</v>
      </c>
      <c r="B194" s="5"/>
      <c r="C194" s="5"/>
      <c r="D194" s="5"/>
      <c r="E194" s="5"/>
      <c r="F194" s="5"/>
    </row>
    <row r="195" spans="1:6" s="21" customFormat="1" outlineLevel="3" x14ac:dyDescent="0.25">
      <c r="A195" s="25" t="s">
        <v>36</v>
      </c>
      <c r="B195" s="5">
        <f t="shared" ref="B195" si="304">SUM(B196:B198)</f>
        <v>1.13649258702</v>
      </c>
      <c r="C195" s="5">
        <f t="shared" ref="C195" si="305">SUM(C196:C198)</f>
        <v>1.13649258702</v>
      </c>
      <c r="D195" s="5">
        <f t="shared" ref="D195" si="306">SUM(D196:D198)</f>
        <v>1.13649258702</v>
      </c>
      <c r="E195" s="5">
        <f t="shared" ref="E195" si="307">SUM(E196:E198)</f>
        <v>1.13649258702</v>
      </c>
      <c r="F195" s="5">
        <f t="shared" ref="F195" si="308">SUM(F196:F198)</f>
        <v>1.13649258702</v>
      </c>
    </row>
    <row r="196" spans="1:6" s="21" customFormat="1" outlineLevel="4" x14ac:dyDescent="0.25">
      <c r="A196" s="24" t="s">
        <v>7</v>
      </c>
      <c r="B196" s="5">
        <v>8.0813130499999997E-2</v>
      </c>
      <c r="C196" s="5">
        <v>8.0813130499999997E-2</v>
      </c>
      <c r="D196" s="5">
        <v>8.0813130499999997E-2</v>
      </c>
      <c r="E196" s="5">
        <v>8.0813130499999997E-2</v>
      </c>
      <c r="F196" s="5">
        <v>8.0813130499999997E-2</v>
      </c>
    </row>
    <row r="197" spans="1:6" s="21" customFormat="1" outlineLevel="4" x14ac:dyDescent="0.25">
      <c r="A197" s="24" t="s">
        <v>11</v>
      </c>
      <c r="B197" s="5">
        <v>1.0556794565200001</v>
      </c>
      <c r="C197" s="5">
        <v>1.0556794565200001</v>
      </c>
      <c r="D197" s="5">
        <v>1.0556794565200001</v>
      </c>
      <c r="E197" s="5">
        <v>1.0556794565200001</v>
      </c>
      <c r="F197" s="5">
        <v>1.0556794565200001</v>
      </c>
    </row>
    <row r="198" spans="1:6" s="21" customFormat="1" outlineLevel="4" x14ac:dyDescent="0.25">
      <c r="A198" s="24" t="s">
        <v>8</v>
      </c>
      <c r="B198" s="5"/>
      <c r="C198" s="5"/>
      <c r="D198" s="5"/>
      <c r="E198" s="5"/>
      <c r="F198" s="5"/>
    </row>
    <row r="199" spans="1:6" s="21" customFormat="1" outlineLevel="3" x14ac:dyDescent="0.25">
      <c r="A199" s="25" t="s">
        <v>37</v>
      </c>
      <c r="B199" s="5">
        <f t="shared" ref="B199" si="309">SUM(B200:B202)</f>
        <v>0.29391263756000002</v>
      </c>
      <c r="C199" s="5">
        <f t="shared" ref="C199" si="310">SUM(C200:C202)</f>
        <v>0.2756389474</v>
      </c>
      <c r="D199" s="5">
        <f t="shared" ref="D199" si="311">SUM(D200:D202)</f>
        <v>0.27563894368000003</v>
      </c>
      <c r="E199" s="5">
        <f t="shared" ref="E199" si="312">SUM(E200:E202)</f>
        <v>0.25605999963999998</v>
      </c>
      <c r="F199" s="5">
        <f t="shared" ref="F199" si="313">SUM(F200:F202)</f>
        <v>0.12802999721</v>
      </c>
    </row>
    <row r="200" spans="1:6" s="21" customFormat="1" outlineLevel="4" x14ac:dyDescent="0.25">
      <c r="A200" s="24" t="s">
        <v>7</v>
      </c>
      <c r="B200" s="5">
        <v>0.29391263756000002</v>
      </c>
      <c r="C200" s="5">
        <v>0.2756389474</v>
      </c>
      <c r="D200" s="5">
        <v>0.27563894368000003</v>
      </c>
      <c r="E200" s="5">
        <v>0.25605999963999998</v>
      </c>
      <c r="F200" s="5">
        <v>0.12802999721</v>
      </c>
    </row>
    <row r="201" spans="1:6" s="21" customFormat="1" outlineLevel="4" x14ac:dyDescent="0.25">
      <c r="A201" s="24" t="s">
        <v>8</v>
      </c>
      <c r="B201" s="5"/>
      <c r="C201" s="5"/>
      <c r="D201" s="5"/>
      <c r="E201" s="5"/>
      <c r="F201" s="5"/>
    </row>
    <row r="202" spans="1:6" s="21" customFormat="1" outlineLevel="4" x14ac:dyDescent="0.25">
      <c r="A202" s="24" t="s">
        <v>16</v>
      </c>
      <c r="B202" s="5"/>
      <c r="C202" s="5"/>
      <c r="D202" s="5"/>
      <c r="E202" s="5"/>
      <c r="F202" s="5"/>
    </row>
  </sheetData>
  <mergeCells count="3">
    <mergeCell ref="A55:G55"/>
    <mergeCell ref="A1:K1"/>
    <mergeCell ref="J2:K2"/>
  </mergeCells>
  <pageMargins left="0.7" right="0.7" top="0.75" bottom="0.75" header="0.3" footer="0.3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Z47"/>
  <sheetViews>
    <sheetView topLeftCell="A18" workbookViewId="0">
      <selection activeCell="E16" sqref="E16"/>
    </sheetView>
  </sheetViews>
  <sheetFormatPr defaultRowHeight="15" outlineLevelRow="4" x14ac:dyDescent="0.25"/>
  <cols>
    <col min="1" max="1" width="28.5703125" style="22" bestFit="1" customWidth="1"/>
    <col min="2" max="26" width="8.28515625" style="23" bestFit="1" customWidth="1"/>
    <col min="27" max="16384" width="9.140625" style="21"/>
  </cols>
  <sheetData>
    <row r="1" spans="1:26" s="3" customFormat="1" x14ac:dyDescent="0.25">
      <c r="A1" s="29"/>
      <c r="B1" s="29">
        <v>2021</v>
      </c>
      <c r="C1" s="29">
        <v>2022</v>
      </c>
      <c r="D1" s="29">
        <v>2023</v>
      </c>
      <c r="E1" s="29">
        <v>2024</v>
      </c>
      <c r="F1" s="29">
        <v>2025</v>
      </c>
      <c r="G1" s="29">
        <v>2026</v>
      </c>
      <c r="H1" s="29">
        <v>2027</v>
      </c>
      <c r="I1" s="29">
        <v>2028</v>
      </c>
      <c r="J1" s="29">
        <v>2029</v>
      </c>
      <c r="K1" s="29">
        <v>2030</v>
      </c>
      <c r="L1" s="29">
        <v>2031</v>
      </c>
      <c r="M1" s="29">
        <v>2032</v>
      </c>
      <c r="N1" s="29">
        <v>2033</v>
      </c>
      <c r="O1" s="29">
        <v>2034</v>
      </c>
      <c r="P1" s="29">
        <v>2035</v>
      </c>
      <c r="Q1" s="29">
        <v>2036</v>
      </c>
      <c r="R1" s="29">
        <v>2037</v>
      </c>
      <c r="S1" s="29">
        <v>2038</v>
      </c>
      <c r="T1" s="29">
        <v>2039</v>
      </c>
      <c r="U1" s="29">
        <v>2040</v>
      </c>
      <c r="V1" s="29">
        <v>2041</v>
      </c>
      <c r="W1" s="29">
        <v>2042</v>
      </c>
      <c r="X1" s="29">
        <v>2043</v>
      </c>
      <c r="Y1" s="29">
        <v>2044</v>
      </c>
      <c r="Z1" s="29">
        <v>2045</v>
      </c>
    </row>
    <row r="2" spans="1:26" x14ac:dyDescent="0.25">
      <c r="A2" s="28" t="s">
        <v>0</v>
      </c>
      <c r="B2" s="5">
        <f t="shared" ref="B2:Z2" si="0">B3+B18</f>
        <v>291.12841534414002</v>
      </c>
      <c r="C2" s="5">
        <f t="shared" si="0"/>
        <v>210.45642698271999</v>
      </c>
      <c r="D2" s="5">
        <f t="shared" si="0"/>
        <v>207.12446159557001</v>
      </c>
      <c r="E2" s="5">
        <f t="shared" si="0"/>
        <v>257.23118314854003</v>
      </c>
      <c r="F2" s="5">
        <f t="shared" si="0"/>
        <v>221.65616028899998</v>
      </c>
      <c r="G2" s="5">
        <f t="shared" si="0"/>
        <v>191.4257866943</v>
      </c>
      <c r="H2" s="5">
        <f t="shared" si="0"/>
        <v>149.92876290625003</v>
      </c>
      <c r="I2" s="5">
        <f t="shared" si="0"/>
        <v>157.39815862374002</v>
      </c>
      <c r="J2" s="5">
        <f t="shared" si="0"/>
        <v>116.93895041082</v>
      </c>
      <c r="K2" s="5">
        <f t="shared" si="0"/>
        <v>94.019854928759997</v>
      </c>
      <c r="L2" s="5">
        <f t="shared" si="0"/>
        <v>173.44054911839999</v>
      </c>
      <c r="M2" s="5">
        <f t="shared" si="0"/>
        <v>127.27269783384</v>
      </c>
      <c r="N2" s="5">
        <f t="shared" si="0"/>
        <v>62.066054263470008</v>
      </c>
      <c r="O2" s="5">
        <f t="shared" si="0"/>
        <v>34.419365338980001</v>
      </c>
      <c r="P2" s="5">
        <f t="shared" si="0"/>
        <v>32.747186275570002</v>
      </c>
      <c r="Q2" s="5">
        <f t="shared" si="0"/>
        <v>30.279585720690001</v>
      </c>
      <c r="R2" s="5">
        <f t="shared" si="0"/>
        <v>27.889819917210001</v>
      </c>
      <c r="S2" s="5">
        <f t="shared" si="0"/>
        <v>26.313262310509998</v>
      </c>
      <c r="T2" s="5">
        <f t="shared" si="0"/>
        <v>23.962348026059999</v>
      </c>
      <c r="U2" s="5">
        <f t="shared" si="0"/>
        <v>22.54584211049</v>
      </c>
      <c r="V2" s="5">
        <f t="shared" si="0"/>
        <v>19.919321534170003</v>
      </c>
      <c r="W2" s="5">
        <f t="shared" si="0"/>
        <v>18.991289760729998</v>
      </c>
      <c r="X2" s="5">
        <f t="shared" si="0"/>
        <v>18.08283244519</v>
      </c>
      <c r="Y2" s="5">
        <f t="shared" si="0"/>
        <v>17.154798297980001</v>
      </c>
      <c r="Z2" s="5">
        <f t="shared" si="0"/>
        <v>16.11877693157</v>
      </c>
    </row>
    <row r="3" spans="1:26" outlineLevel="1" x14ac:dyDescent="0.25">
      <c r="A3" s="27" t="s">
        <v>1</v>
      </c>
      <c r="B3" s="5">
        <f t="shared" ref="B3:Z3" si="1">B4+B12</f>
        <v>128.20356698900002</v>
      </c>
      <c r="C3" s="5">
        <f t="shared" si="1"/>
        <v>74.433707126270008</v>
      </c>
      <c r="D3" s="5">
        <f t="shared" si="1"/>
        <v>73.389843315130008</v>
      </c>
      <c r="E3" s="5">
        <f t="shared" si="1"/>
        <v>82.730143196059998</v>
      </c>
      <c r="F3" s="5">
        <f t="shared" si="1"/>
        <v>86.999705070400012</v>
      </c>
      <c r="G3" s="5">
        <f t="shared" si="1"/>
        <v>52.597083081670007</v>
      </c>
      <c r="H3" s="5">
        <f t="shared" si="1"/>
        <v>55.840216795550006</v>
      </c>
      <c r="I3" s="5">
        <f t="shared" si="1"/>
        <v>61.031488387960003</v>
      </c>
      <c r="J3" s="5">
        <f t="shared" si="1"/>
        <v>51.839468943290001</v>
      </c>
      <c r="K3" s="5">
        <f t="shared" si="1"/>
        <v>62.223252317160004</v>
      </c>
      <c r="L3" s="5">
        <f t="shared" si="1"/>
        <v>80.038686590149993</v>
      </c>
      <c r="M3" s="5">
        <f t="shared" si="1"/>
        <v>62.309632376259998</v>
      </c>
      <c r="N3" s="5">
        <f t="shared" si="1"/>
        <v>31.913731380490002</v>
      </c>
      <c r="O3" s="5">
        <f t="shared" si="1"/>
        <v>24.874400771959998</v>
      </c>
      <c r="P3" s="5">
        <f t="shared" si="1"/>
        <v>23.86186073276</v>
      </c>
      <c r="Q3" s="5">
        <f t="shared" si="1"/>
        <v>22.985714125000001</v>
      </c>
      <c r="R3" s="5">
        <f t="shared" si="1"/>
        <v>22.078383325000001</v>
      </c>
      <c r="S3" s="5">
        <f t="shared" si="1"/>
        <v>21.171052525</v>
      </c>
      <c r="T3" s="5">
        <f t="shared" si="1"/>
        <v>20.263721725</v>
      </c>
      <c r="U3" s="5">
        <f t="shared" si="1"/>
        <v>19.356390924999999</v>
      </c>
      <c r="V3" s="5">
        <f t="shared" si="1"/>
        <v>18.449060125000003</v>
      </c>
      <c r="W3" s="5">
        <f t="shared" si="1"/>
        <v>17.541729324999999</v>
      </c>
      <c r="X3" s="5">
        <f t="shared" si="1"/>
        <v>16.634398525000002</v>
      </c>
      <c r="Y3" s="5">
        <f t="shared" si="1"/>
        <v>15.727067725000001</v>
      </c>
      <c r="Z3" s="5">
        <f t="shared" si="1"/>
        <v>14.819736925000001</v>
      </c>
    </row>
    <row r="4" spans="1:26" outlineLevel="2" x14ac:dyDescent="0.25">
      <c r="A4" s="26" t="s">
        <v>2</v>
      </c>
      <c r="B4" s="5">
        <f t="shared" ref="B4:Z4" si="2">B5+B7+B9</f>
        <v>58.042331426980006</v>
      </c>
      <c r="C4" s="5">
        <f t="shared" si="2"/>
        <v>49.431217752420004</v>
      </c>
      <c r="D4" s="5">
        <f t="shared" si="2"/>
        <v>46.094975490979998</v>
      </c>
      <c r="E4" s="5">
        <f t="shared" si="2"/>
        <v>42.76113455518</v>
      </c>
      <c r="F4" s="5">
        <f t="shared" si="2"/>
        <v>38.387456547920003</v>
      </c>
      <c r="G4" s="5">
        <f t="shared" si="2"/>
        <v>34.023829559190006</v>
      </c>
      <c r="H4" s="5">
        <f t="shared" si="2"/>
        <v>32.378044273070003</v>
      </c>
      <c r="I4" s="5">
        <f t="shared" si="2"/>
        <v>29.76855586548</v>
      </c>
      <c r="J4" s="5">
        <f t="shared" si="2"/>
        <v>27.326536420810001</v>
      </c>
      <c r="K4" s="5">
        <f t="shared" si="2"/>
        <v>25.173198794680001</v>
      </c>
      <c r="L4" s="5">
        <f t="shared" si="2"/>
        <v>21.847636078559997</v>
      </c>
      <c r="M4" s="5">
        <f t="shared" si="2"/>
        <v>17.278680853779999</v>
      </c>
      <c r="N4" s="5">
        <f t="shared" si="2"/>
        <v>13.933614858009999</v>
      </c>
      <c r="O4" s="5">
        <f t="shared" si="2"/>
        <v>12.644404249479999</v>
      </c>
      <c r="P4" s="5">
        <f t="shared" si="2"/>
        <v>11.63186420978</v>
      </c>
      <c r="Q4" s="5">
        <f t="shared" si="2"/>
        <v>10.887970125000001</v>
      </c>
      <c r="R4" s="5">
        <f t="shared" si="2"/>
        <v>9.9806393250000003</v>
      </c>
      <c r="S4" s="5">
        <f t="shared" si="2"/>
        <v>9.0733085249999998</v>
      </c>
      <c r="T4" s="5">
        <f t="shared" si="2"/>
        <v>8.1659777249999994</v>
      </c>
      <c r="U4" s="5">
        <f t="shared" si="2"/>
        <v>7.2586469249999999</v>
      </c>
      <c r="V4" s="5">
        <f t="shared" si="2"/>
        <v>6.3513161250000003</v>
      </c>
      <c r="W4" s="5">
        <f t="shared" si="2"/>
        <v>5.4439853249999999</v>
      </c>
      <c r="X4" s="5">
        <f t="shared" si="2"/>
        <v>4.5366545250000003</v>
      </c>
      <c r="Y4" s="5">
        <f t="shared" si="2"/>
        <v>3.6293237249999999</v>
      </c>
      <c r="Z4" s="5">
        <f t="shared" si="2"/>
        <v>2.7219929249999999</v>
      </c>
    </row>
    <row r="5" spans="1:26" outlineLevel="3" collapsed="1" x14ac:dyDescent="0.25">
      <c r="A5" s="25" t="s">
        <v>3</v>
      </c>
      <c r="B5" s="5">
        <f t="shared" ref="B5:Z5" si="3">SUM(B6:B6)</f>
        <v>2.2957000000000001E-4</v>
      </c>
      <c r="C5" s="5">
        <f t="shared" si="3"/>
        <v>2.2957000000000001E-4</v>
      </c>
      <c r="D5" s="5">
        <f t="shared" si="3"/>
        <v>0</v>
      </c>
      <c r="E5" s="5">
        <f t="shared" si="3"/>
        <v>0</v>
      </c>
      <c r="F5" s="5">
        <f t="shared" si="3"/>
        <v>0</v>
      </c>
      <c r="G5" s="5">
        <f t="shared" si="3"/>
        <v>0</v>
      </c>
      <c r="H5" s="5">
        <f t="shared" si="3"/>
        <v>0</v>
      </c>
      <c r="I5" s="5">
        <f t="shared" si="3"/>
        <v>0</v>
      </c>
      <c r="J5" s="5">
        <f t="shared" si="3"/>
        <v>0</v>
      </c>
      <c r="K5" s="5">
        <f t="shared" si="3"/>
        <v>0</v>
      </c>
      <c r="L5" s="5">
        <f t="shared" si="3"/>
        <v>0</v>
      </c>
      <c r="M5" s="5">
        <f t="shared" si="3"/>
        <v>0</v>
      </c>
      <c r="N5" s="5">
        <f t="shared" si="3"/>
        <v>0</v>
      </c>
      <c r="O5" s="5">
        <f t="shared" si="3"/>
        <v>0</v>
      </c>
      <c r="P5" s="5">
        <f t="shared" si="3"/>
        <v>0</v>
      </c>
      <c r="Q5" s="5">
        <f t="shared" si="3"/>
        <v>0</v>
      </c>
      <c r="R5" s="5">
        <f t="shared" si="3"/>
        <v>0</v>
      </c>
      <c r="S5" s="5">
        <f t="shared" si="3"/>
        <v>0</v>
      </c>
      <c r="T5" s="5">
        <f t="shared" si="3"/>
        <v>0</v>
      </c>
      <c r="U5" s="5">
        <f t="shared" si="3"/>
        <v>0</v>
      </c>
      <c r="V5" s="5">
        <f t="shared" si="3"/>
        <v>0</v>
      </c>
      <c r="W5" s="5">
        <f t="shared" si="3"/>
        <v>0</v>
      </c>
      <c r="X5" s="5">
        <f t="shared" si="3"/>
        <v>0</v>
      </c>
      <c r="Y5" s="5">
        <f t="shared" si="3"/>
        <v>0</v>
      </c>
      <c r="Z5" s="5">
        <f t="shared" si="3"/>
        <v>0</v>
      </c>
    </row>
    <row r="6" spans="1:26" hidden="1" outlineLevel="4" x14ac:dyDescent="0.25">
      <c r="A6" s="24" t="s">
        <v>4</v>
      </c>
      <c r="B6" s="5">
        <v>2.2957000000000001E-4</v>
      </c>
      <c r="C6" s="5">
        <v>2.2957000000000001E-4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outlineLevel="3" collapsed="1" x14ac:dyDescent="0.25">
      <c r="A7" s="25" t="s">
        <v>5</v>
      </c>
      <c r="B7" s="5">
        <f t="shared" ref="B7:Z7" si="4">SUM(B8:B8)</f>
        <v>9.6693804899999999E-2</v>
      </c>
      <c r="C7" s="5">
        <f t="shared" si="4"/>
        <v>9.0081178770000006E-2</v>
      </c>
      <c r="D7" s="5">
        <f t="shared" si="4"/>
        <v>8.346855265E-2</v>
      </c>
      <c r="E7" s="5">
        <f t="shared" si="4"/>
        <v>7.6862745080000003E-2</v>
      </c>
      <c r="F7" s="5">
        <f t="shared" si="4"/>
        <v>7.0243300420000002E-2</v>
      </c>
      <c r="G7" s="5">
        <f t="shared" si="4"/>
        <v>6.3630674289999994E-2</v>
      </c>
      <c r="H7" s="5">
        <f t="shared" si="4"/>
        <v>5.7018048170000002E-2</v>
      </c>
      <c r="I7" s="5">
        <f t="shared" si="4"/>
        <v>5.0412240580000003E-2</v>
      </c>
      <c r="J7" s="5">
        <f t="shared" si="4"/>
        <v>4.3792795910000001E-2</v>
      </c>
      <c r="K7" s="5">
        <f t="shared" si="4"/>
        <v>3.7180169780000001E-2</v>
      </c>
      <c r="L7" s="5">
        <f t="shared" si="4"/>
        <v>3.0567543660000002E-2</v>
      </c>
      <c r="M7" s="5">
        <f t="shared" si="4"/>
        <v>2.3961736080000001E-2</v>
      </c>
      <c r="N7" s="5">
        <f t="shared" si="4"/>
        <v>1.7342291409999998E-2</v>
      </c>
      <c r="O7" s="5">
        <f t="shared" si="4"/>
        <v>1.072966528E-2</v>
      </c>
      <c r="P7" s="5">
        <f t="shared" si="4"/>
        <v>4.1170391799999996E-3</v>
      </c>
      <c r="Q7" s="5">
        <f t="shared" si="4"/>
        <v>0</v>
      </c>
      <c r="R7" s="5">
        <f t="shared" si="4"/>
        <v>0</v>
      </c>
      <c r="S7" s="5">
        <f t="shared" si="4"/>
        <v>0</v>
      </c>
      <c r="T7" s="5">
        <f t="shared" si="4"/>
        <v>0</v>
      </c>
      <c r="U7" s="5">
        <f t="shared" si="4"/>
        <v>0</v>
      </c>
      <c r="V7" s="5">
        <f t="shared" si="4"/>
        <v>0</v>
      </c>
      <c r="W7" s="5">
        <f t="shared" si="4"/>
        <v>0</v>
      </c>
      <c r="X7" s="5">
        <f t="shared" si="4"/>
        <v>0</v>
      </c>
      <c r="Y7" s="5">
        <f t="shared" si="4"/>
        <v>0</v>
      </c>
      <c r="Z7" s="5">
        <f t="shared" si="4"/>
        <v>0</v>
      </c>
    </row>
    <row r="8" spans="1:26" hidden="1" outlineLevel="4" x14ac:dyDescent="0.25">
      <c r="A8" s="24" t="s">
        <v>4</v>
      </c>
      <c r="B8" s="5">
        <v>9.6693804899999999E-2</v>
      </c>
      <c r="C8" s="5">
        <v>9.0081178770000006E-2</v>
      </c>
      <c r="D8" s="5">
        <v>8.346855265E-2</v>
      </c>
      <c r="E8" s="5">
        <v>7.6862745080000003E-2</v>
      </c>
      <c r="F8" s="5">
        <v>7.0243300420000002E-2</v>
      </c>
      <c r="G8" s="5">
        <v>6.3630674289999994E-2</v>
      </c>
      <c r="H8" s="5">
        <v>5.7018048170000002E-2</v>
      </c>
      <c r="I8" s="5">
        <v>5.0412240580000003E-2</v>
      </c>
      <c r="J8" s="5">
        <v>4.3792795910000001E-2</v>
      </c>
      <c r="K8" s="5">
        <v>3.7180169780000001E-2</v>
      </c>
      <c r="L8" s="5">
        <v>3.0567543660000002E-2</v>
      </c>
      <c r="M8" s="5">
        <v>2.3961736080000001E-2</v>
      </c>
      <c r="N8" s="5">
        <v>1.7342291409999998E-2</v>
      </c>
      <c r="O8" s="5">
        <v>1.072966528E-2</v>
      </c>
      <c r="P8" s="5">
        <v>4.1170391799999996E-3</v>
      </c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outlineLevel="3" collapsed="1" x14ac:dyDescent="0.25">
      <c r="A9" s="25" t="s">
        <v>6</v>
      </c>
      <c r="B9" s="5">
        <f t="shared" ref="B9:Z9" si="5">SUM(B10:B11)</f>
        <v>57.945408052080005</v>
      </c>
      <c r="C9" s="5">
        <f t="shared" si="5"/>
        <v>49.340907003650003</v>
      </c>
      <c r="D9" s="5">
        <f t="shared" si="5"/>
        <v>46.011506938330001</v>
      </c>
      <c r="E9" s="5">
        <f t="shared" si="5"/>
        <v>42.6842718101</v>
      </c>
      <c r="F9" s="5">
        <f t="shared" si="5"/>
        <v>38.3172132475</v>
      </c>
      <c r="G9" s="5">
        <f t="shared" si="5"/>
        <v>33.960198884900002</v>
      </c>
      <c r="H9" s="5">
        <f t="shared" si="5"/>
        <v>32.321026224900002</v>
      </c>
      <c r="I9" s="5">
        <f t="shared" si="5"/>
        <v>29.718143624900001</v>
      </c>
      <c r="J9" s="5">
        <f t="shared" si="5"/>
        <v>27.2827436249</v>
      </c>
      <c r="K9" s="5">
        <f t="shared" si="5"/>
        <v>25.1360186249</v>
      </c>
      <c r="L9" s="5">
        <f t="shared" si="5"/>
        <v>21.817068534899999</v>
      </c>
      <c r="M9" s="5">
        <f t="shared" si="5"/>
        <v>17.254719117699999</v>
      </c>
      <c r="N9" s="5">
        <f t="shared" si="5"/>
        <v>13.9162725666</v>
      </c>
      <c r="O9" s="5">
        <f t="shared" si="5"/>
        <v>12.6336745842</v>
      </c>
      <c r="P9" s="5">
        <f t="shared" si="5"/>
        <v>11.627747170599999</v>
      </c>
      <c r="Q9" s="5">
        <f t="shared" si="5"/>
        <v>10.887970125000001</v>
      </c>
      <c r="R9" s="5">
        <f t="shared" si="5"/>
        <v>9.9806393250000003</v>
      </c>
      <c r="S9" s="5">
        <f t="shared" si="5"/>
        <v>9.0733085249999998</v>
      </c>
      <c r="T9" s="5">
        <f t="shared" si="5"/>
        <v>8.1659777249999994</v>
      </c>
      <c r="U9" s="5">
        <f t="shared" si="5"/>
        <v>7.2586469249999999</v>
      </c>
      <c r="V9" s="5">
        <f t="shared" si="5"/>
        <v>6.3513161250000003</v>
      </c>
      <c r="W9" s="5">
        <f t="shared" si="5"/>
        <v>5.4439853249999999</v>
      </c>
      <c r="X9" s="5">
        <f t="shared" si="5"/>
        <v>4.5366545250000003</v>
      </c>
      <c r="Y9" s="5">
        <f t="shared" si="5"/>
        <v>3.6293237249999999</v>
      </c>
      <c r="Z9" s="5">
        <f t="shared" si="5"/>
        <v>2.7219929249999999</v>
      </c>
    </row>
    <row r="10" spans="1:26" hidden="1" outlineLevel="4" x14ac:dyDescent="0.25">
      <c r="A10" s="24" t="s">
        <v>4</v>
      </c>
      <c r="B10" s="5">
        <v>57.394845840080002</v>
      </c>
      <c r="C10" s="5">
        <v>49.340907003650003</v>
      </c>
      <c r="D10" s="5">
        <v>46.011506938330001</v>
      </c>
      <c r="E10" s="5">
        <v>42.6842718101</v>
      </c>
      <c r="F10" s="5">
        <v>38.3172132475</v>
      </c>
      <c r="G10" s="5">
        <v>33.960198884900002</v>
      </c>
      <c r="H10" s="5">
        <v>32.321026224900002</v>
      </c>
      <c r="I10" s="5">
        <v>29.718143624900001</v>
      </c>
      <c r="J10" s="5">
        <v>27.2827436249</v>
      </c>
      <c r="K10" s="5">
        <v>25.1360186249</v>
      </c>
      <c r="L10" s="5">
        <v>21.817068534899999</v>
      </c>
      <c r="M10" s="5">
        <v>17.254719117699999</v>
      </c>
      <c r="N10" s="5">
        <v>13.9162725666</v>
      </c>
      <c r="O10" s="5">
        <v>12.6336745842</v>
      </c>
      <c r="P10" s="5">
        <v>11.627747170599999</v>
      </c>
      <c r="Q10" s="5">
        <v>10.887970125000001</v>
      </c>
      <c r="R10" s="5">
        <v>9.9806393250000003</v>
      </c>
      <c r="S10" s="5">
        <v>9.0733085249999998</v>
      </c>
      <c r="T10" s="5">
        <v>8.1659777249999994</v>
      </c>
      <c r="U10" s="5">
        <v>7.2586469249999999</v>
      </c>
      <c r="V10" s="5">
        <v>6.3513161250000003</v>
      </c>
      <c r="W10" s="5">
        <v>5.4439853249999999</v>
      </c>
      <c r="X10" s="5">
        <v>4.5366545250000003</v>
      </c>
      <c r="Y10" s="5">
        <v>3.6293237249999999</v>
      </c>
      <c r="Z10" s="5">
        <v>2.7219929249999999</v>
      </c>
    </row>
    <row r="11" spans="1:26" hidden="1" outlineLevel="4" x14ac:dyDescent="0.25">
      <c r="A11" s="24" t="s">
        <v>8</v>
      </c>
      <c r="B11" s="5">
        <v>0.550562212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outlineLevel="2" x14ac:dyDescent="0.25">
      <c r="A12" s="26" t="s">
        <v>9</v>
      </c>
      <c r="B12" s="5">
        <f t="shared" ref="B12:Z12" si="6">B13+B15</f>
        <v>70.161235562020011</v>
      </c>
      <c r="C12" s="5">
        <f t="shared" si="6"/>
        <v>25.00248937385</v>
      </c>
      <c r="D12" s="5">
        <f t="shared" si="6"/>
        <v>27.294867824150003</v>
      </c>
      <c r="E12" s="5">
        <f t="shared" si="6"/>
        <v>39.969008640879998</v>
      </c>
      <c r="F12" s="5">
        <f t="shared" si="6"/>
        <v>48.612248522480002</v>
      </c>
      <c r="G12" s="5">
        <f t="shared" si="6"/>
        <v>18.573253522480002</v>
      </c>
      <c r="H12" s="5">
        <f t="shared" si="6"/>
        <v>23.462172522480003</v>
      </c>
      <c r="I12" s="5">
        <f t="shared" si="6"/>
        <v>31.262932522480003</v>
      </c>
      <c r="J12" s="5">
        <f t="shared" si="6"/>
        <v>24.512932522480003</v>
      </c>
      <c r="K12" s="5">
        <f t="shared" si="6"/>
        <v>37.050053522479999</v>
      </c>
      <c r="L12" s="5">
        <f t="shared" si="6"/>
        <v>58.191050511589999</v>
      </c>
      <c r="M12" s="5">
        <f t="shared" si="6"/>
        <v>45.030951522480002</v>
      </c>
      <c r="N12" s="5">
        <f t="shared" si="6"/>
        <v>17.980116522480003</v>
      </c>
      <c r="O12" s="5">
        <f t="shared" si="6"/>
        <v>12.22999652248</v>
      </c>
      <c r="P12" s="5">
        <f t="shared" si="6"/>
        <v>12.229996522980001</v>
      </c>
      <c r="Q12" s="5">
        <f t="shared" si="6"/>
        <v>12.097744</v>
      </c>
      <c r="R12" s="5">
        <f t="shared" si="6"/>
        <v>12.097744</v>
      </c>
      <c r="S12" s="5">
        <f t="shared" si="6"/>
        <v>12.097744</v>
      </c>
      <c r="T12" s="5">
        <f t="shared" si="6"/>
        <v>12.097744</v>
      </c>
      <c r="U12" s="5">
        <f t="shared" si="6"/>
        <v>12.097744</v>
      </c>
      <c r="V12" s="5">
        <f t="shared" si="6"/>
        <v>12.097744</v>
      </c>
      <c r="W12" s="5">
        <f t="shared" si="6"/>
        <v>12.097744</v>
      </c>
      <c r="X12" s="5">
        <f t="shared" si="6"/>
        <v>12.097744</v>
      </c>
      <c r="Y12" s="5">
        <f t="shared" si="6"/>
        <v>12.097744</v>
      </c>
      <c r="Z12" s="5">
        <f t="shared" si="6"/>
        <v>12.097744</v>
      </c>
    </row>
    <row r="13" spans="1:26" outlineLevel="3" collapsed="1" x14ac:dyDescent="0.25">
      <c r="A13" s="25" t="s">
        <v>5</v>
      </c>
      <c r="B13" s="5">
        <f t="shared" ref="B13:Z13" si="7">SUM(B14:B14)</f>
        <v>0.13225252248</v>
      </c>
      <c r="C13" s="5">
        <f t="shared" si="7"/>
        <v>0.13225252248</v>
      </c>
      <c r="D13" s="5">
        <f t="shared" si="7"/>
        <v>0.13225252248</v>
      </c>
      <c r="E13" s="5">
        <f t="shared" si="7"/>
        <v>0.13225252248</v>
      </c>
      <c r="F13" s="5">
        <f t="shared" si="7"/>
        <v>0.13225252248</v>
      </c>
      <c r="G13" s="5">
        <f t="shared" si="7"/>
        <v>0.13225252248</v>
      </c>
      <c r="H13" s="5">
        <f t="shared" si="7"/>
        <v>0.13225252248</v>
      </c>
      <c r="I13" s="5">
        <f t="shared" si="7"/>
        <v>0.13225252248</v>
      </c>
      <c r="J13" s="5">
        <f t="shared" si="7"/>
        <v>0.13225252248</v>
      </c>
      <c r="K13" s="5">
        <f t="shared" si="7"/>
        <v>0.13225252248</v>
      </c>
      <c r="L13" s="5">
        <f t="shared" si="7"/>
        <v>0.13225252248</v>
      </c>
      <c r="M13" s="5">
        <f t="shared" si="7"/>
        <v>0.13225252248</v>
      </c>
      <c r="N13" s="5">
        <f t="shared" si="7"/>
        <v>0.13225252248</v>
      </c>
      <c r="O13" s="5">
        <f t="shared" si="7"/>
        <v>0.13225252248</v>
      </c>
      <c r="P13" s="5">
        <f t="shared" si="7"/>
        <v>0.13225252298000001</v>
      </c>
      <c r="Q13" s="5">
        <f t="shared" si="7"/>
        <v>0</v>
      </c>
      <c r="R13" s="5">
        <f t="shared" si="7"/>
        <v>0</v>
      </c>
      <c r="S13" s="5">
        <f t="shared" si="7"/>
        <v>0</v>
      </c>
      <c r="T13" s="5">
        <f t="shared" si="7"/>
        <v>0</v>
      </c>
      <c r="U13" s="5">
        <f t="shared" si="7"/>
        <v>0</v>
      </c>
      <c r="V13" s="5">
        <f t="shared" si="7"/>
        <v>0</v>
      </c>
      <c r="W13" s="5">
        <f t="shared" si="7"/>
        <v>0</v>
      </c>
      <c r="X13" s="5">
        <f t="shared" si="7"/>
        <v>0</v>
      </c>
      <c r="Y13" s="5">
        <f t="shared" si="7"/>
        <v>0</v>
      </c>
      <c r="Z13" s="5">
        <f t="shared" si="7"/>
        <v>0</v>
      </c>
    </row>
    <row r="14" spans="1:26" hidden="1" outlineLevel="4" x14ac:dyDescent="0.25">
      <c r="A14" s="24" t="s">
        <v>4</v>
      </c>
      <c r="B14" s="5">
        <v>0.13225252248</v>
      </c>
      <c r="C14" s="5">
        <v>0.13225252248</v>
      </c>
      <c r="D14" s="5">
        <v>0.13225252248</v>
      </c>
      <c r="E14" s="5">
        <v>0.13225252248</v>
      </c>
      <c r="F14" s="5">
        <v>0.13225252248</v>
      </c>
      <c r="G14" s="5">
        <v>0.13225252248</v>
      </c>
      <c r="H14" s="5">
        <v>0.13225252248</v>
      </c>
      <c r="I14" s="5">
        <v>0.13225252248</v>
      </c>
      <c r="J14" s="5">
        <v>0.13225252248</v>
      </c>
      <c r="K14" s="5">
        <v>0.13225252248</v>
      </c>
      <c r="L14" s="5">
        <v>0.13225252248</v>
      </c>
      <c r="M14" s="5">
        <v>0.13225252248</v>
      </c>
      <c r="N14" s="5">
        <v>0.13225252248</v>
      </c>
      <c r="O14" s="5">
        <v>0.13225252248</v>
      </c>
      <c r="P14" s="5">
        <v>0.13225252298000001</v>
      </c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outlineLevel="3" x14ac:dyDescent="0.25">
      <c r="A15" s="25" t="s">
        <v>6</v>
      </c>
      <c r="B15" s="5">
        <f t="shared" ref="B15:Z15" si="8">SUM(B16:B17)</f>
        <v>70.028983039540009</v>
      </c>
      <c r="C15" s="5">
        <f t="shared" si="8"/>
        <v>24.870236851369999</v>
      </c>
      <c r="D15" s="5">
        <f t="shared" si="8"/>
        <v>27.162615301670002</v>
      </c>
      <c r="E15" s="5">
        <f t="shared" si="8"/>
        <v>39.836756118399997</v>
      </c>
      <c r="F15" s="5">
        <f t="shared" si="8"/>
        <v>48.479996</v>
      </c>
      <c r="G15" s="5">
        <f t="shared" si="8"/>
        <v>18.441001</v>
      </c>
      <c r="H15" s="5">
        <f t="shared" si="8"/>
        <v>23.329920000000001</v>
      </c>
      <c r="I15" s="5">
        <f t="shared" si="8"/>
        <v>31.130680000000002</v>
      </c>
      <c r="J15" s="5">
        <f t="shared" si="8"/>
        <v>24.380680000000002</v>
      </c>
      <c r="K15" s="5">
        <f t="shared" si="8"/>
        <v>36.917800999999997</v>
      </c>
      <c r="L15" s="5">
        <f t="shared" si="8"/>
        <v>58.058797989109998</v>
      </c>
      <c r="M15" s="5">
        <f t="shared" si="8"/>
        <v>44.898699000000001</v>
      </c>
      <c r="N15" s="5">
        <f t="shared" si="8"/>
        <v>17.847864000000001</v>
      </c>
      <c r="O15" s="5">
        <f t="shared" si="8"/>
        <v>12.097744</v>
      </c>
      <c r="P15" s="5">
        <f t="shared" si="8"/>
        <v>12.097744</v>
      </c>
      <c r="Q15" s="5">
        <f t="shared" si="8"/>
        <v>12.097744</v>
      </c>
      <c r="R15" s="5">
        <f t="shared" si="8"/>
        <v>12.097744</v>
      </c>
      <c r="S15" s="5">
        <f t="shared" si="8"/>
        <v>12.097744</v>
      </c>
      <c r="T15" s="5">
        <f t="shared" si="8"/>
        <v>12.097744</v>
      </c>
      <c r="U15" s="5">
        <f t="shared" si="8"/>
        <v>12.097744</v>
      </c>
      <c r="V15" s="5">
        <f t="shared" si="8"/>
        <v>12.097744</v>
      </c>
      <c r="W15" s="5">
        <f t="shared" si="8"/>
        <v>12.097744</v>
      </c>
      <c r="X15" s="5">
        <f t="shared" si="8"/>
        <v>12.097744</v>
      </c>
      <c r="Y15" s="5">
        <f t="shared" si="8"/>
        <v>12.097744</v>
      </c>
      <c r="Z15" s="5">
        <f t="shared" si="8"/>
        <v>12.097744</v>
      </c>
    </row>
    <row r="16" spans="1:26" outlineLevel="4" x14ac:dyDescent="0.25">
      <c r="A16" s="24" t="s">
        <v>4</v>
      </c>
      <c r="B16" s="5">
        <v>55.421315482570002</v>
      </c>
      <c r="C16" s="5">
        <v>24.870236851369999</v>
      </c>
      <c r="D16" s="5">
        <v>27.162615301670002</v>
      </c>
      <c r="E16" s="5">
        <v>39.836756118399997</v>
      </c>
      <c r="F16" s="5">
        <v>48.479996</v>
      </c>
      <c r="G16" s="5">
        <v>18.441001</v>
      </c>
      <c r="H16" s="5">
        <v>23.329920000000001</v>
      </c>
      <c r="I16" s="5">
        <v>31.130680000000002</v>
      </c>
      <c r="J16" s="5">
        <v>24.380680000000002</v>
      </c>
      <c r="K16" s="5">
        <v>36.917800999999997</v>
      </c>
      <c r="L16" s="5">
        <v>58.058797989109998</v>
      </c>
      <c r="M16" s="5">
        <v>44.898699000000001</v>
      </c>
      <c r="N16" s="5">
        <v>17.847864000000001</v>
      </c>
      <c r="O16" s="5">
        <v>12.097744</v>
      </c>
      <c r="P16" s="5">
        <v>12.097744</v>
      </c>
      <c r="Q16" s="5">
        <v>12.097744</v>
      </c>
      <c r="R16" s="5">
        <v>12.097744</v>
      </c>
      <c r="S16" s="5">
        <v>12.097744</v>
      </c>
      <c r="T16" s="5">
        <v>12.097744</v>
      </c>
      <c r="U16" s="5">
        <v>12.097744</v>
      </c>
      <c r="V16" s="5">
        <v>12.097744</v>
      </c>
      <c r="W16" s="5">
        <v>12.097744</v>
      </c>
      <c r="X16" s="5">
        <v>12.097744</v>
      </c>
      <c r="Y16" s="5">
        <v>12.097744</v>
      </c>
      <c r="Z16" s="5">
        <v>12.097744</v>
      </c>
    </row>
    <row r="17" spans="1:26" outlineLevel="4" x14ac:dyDescent="0.25">
      <c r="A17" s="24" t="s">
        <v>8</v>
      </c>
      <c r="B17" s="5">
        <v>14.60766755697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outlineLevel="1" x14ac:dyDescent="0.25">
      <c r="A18" s="27" t="s">
        <v>10</v>
      </c>
      <c r="B18" s="5">
        <f t="shared" ref="B18:Z18" si="9">B19+B36</f>
        <v>162.92484835514</v>
      </c>
      <c r="C18" s="5">
        <f t="shared" si="9"/>
        <v>136.02271985644998</v>
      </c>
      <c r="D18" s="5">
        <f t="shared" si="9"/>
        <v>133.73461828044</v>
      </c>
      <c r="E18" s="5">
        <f t="shared" si="9"/>
        <v>174.50103995248</v>
      </c>
      <c r="F18" s="5">
        <f t="shared" si="9"/>
        <v>134.65645521859997</v>
      </c>
      <c r="G18" s="5">
        <f t="shared" si="9"/>
        <v>138.82870361262999</v>
      </c>
      <c r="H18" s="5">
        <f t="shared" si="9"/>
        <v>94.088546110700008</v>
      </c>
      <c r="I18" s="5">
        <f t="shared" si="9"/>
        <v>96.366670235780006</v>
      </c>
      <c r="J18" s="5">
        <f t="shared" si="9"/>
        <v>65.099481467529998</v>
      </c>
      <c r="K18" s="5">
        <f t="shared" si="9"/>
        <v>31.796602611600001</v>
      </c>
      <c r="L18" s="5">
        <f t="shared" si="9"/>
        <v>93.401862528250007</v>
      </c>
      <c r="M18" s="5">
        <f t="shared" si="9"/>
        <v>64.963065457580001</v>
      </c>
      <c r="N18" s="5">
        <f t="shared" si="9"/>
        <v>30.152322882980002</v>
      </c>
      <c r="O18" s="5">
        <f t="shared" si="9"/>
        <v>9.5449645670199992</v>
      </c>
      <c r="P18" s="5">
        <f t="shared" si="9"/>
        <v>8.8853255428099995</v>
      </c>
      <c r="Q18" s="5">
        <f t="shared" si="9"/>
        <v>7.2938715956899998</v>
      </c>
      <c r="R18" s="5">
        <f t="shared" si="9"/>
        <v>5.8114365922100006</v>
      </c>
      <c r="S18" s="5">
        <f t="shared" si="9"/>
        <v>5.1422097855099995</v>
      </c>
      <c r="T18" s="5">
        <f t="shared" si="9"/>
        <v>3.6986263010600005</v>
      </c>
      <c r="U18" s="5">
        <f t="shared" si="9"/>
        <v>3.1894511854900003</v>
      </c>
      <c r="V18" s="5">
        <f t="shared" si="9"/>
        <v>1.4702614091700001</v>
      </c>
      <c r="W18" s="5">
        <f t="shared" si="9"/>
        <v>1.4495604357300003</v>
      </c>
      <c r="X18" s="5">
        <f t="shared" si="9"/>
        <v>1.4484339201900001</v>
      </c>
      <c r="Y18" s="5">
        <f t="shared" si="9"/>
        <v>1.4277305729800001</v>
      </c>
      <c r="Z18" s="5">
        <f t="shared" si="9"/>
        <v>1.2990400065700003</v>
      </c>
    </row>
    <row r="19" spans="1:26" outlineLevel="2" x14ac:dyDescent="0.25">
      <c r="A19" s="26" t="s">
        <v>2</v>
      </c>
      <c r="B19" s="5">
        <f t="shared" ref="B19:Z19" si="10">B20+B25+B28+B32</f>
        <v>50.81124066964</v>
      </c>
      <c r="C19" s="5">
        <f t="shared" si="10"/>
        <v>46.220642487379997</v>
      </c>
      <c r="D19" s="5">
        <f t="shared" si="10"/>
        <v>42.202623501200001</v>
      </c>
      <c r="E19" s="5">
        <f t="shared" si="10"/>
        <v>37.597849391099999</v>
      </c>
      <c r="F19" s="5">
        <f t="shared" si="10"/>
        <v>31.455880390289998</v>
      </c>
      <c r="G19" s="5">
        <f t="shared" si="10"/>
        <v>27.352789789120003</v>
      </c>
      <c r="H19" s="5">
        <f t="shared" si="10"/>
        <v>20.749944404849998</v>
      </c>
      <c r="I19" s="5">
        <f t="shared" si="10"/>
        <v>16.71207856673</v>
      </c>
      <c r="J19" s="5">
        <f t="shared" si="10"/>
        <v>10.980527594790001</v>
      </c>
      <c r="K19" s="5">
        <f t="shared" si="10"/>
        <v>9.8518045837599999</v>
      </c>
      <c r="L19" s="5">
        <f t="shared" si="10"/>
        <v>8.5632719600000016</v>
      </c>
      <c r="M19" s="5">
        <f t="shared" si="10"/>
        <v>5.5892398377599992</v>
      </c>
      <c r="N19" s="5">
        <f t="shared" si="10"/>
        <v>2.8118834021699999</v>
      </c>
      <c r="O19" s="5">
        <f t="shared" si="10"/>
        <v>2.6668635785400001</v>
      </c>
      <c r="P19" s="5">
        <f t="shared" si="10"/>
        <v>2.6595623863300002</v>
      </c>
      <c r="Q19" s="5">
        <f t="shared" si="10"/>
        <v>2.2134450409299999</v>
      </c>
      <c r="R19" s="5">
        <f t="shared" si="10"/>
        <v>1.9157961056900001</v>
      </c>
      <c r="S19" s="5">
        <f t="shared" si="10"/>
        <v>1.8265925039200002</v>
      </c>
      <c r="T19" s="5">
        <f t="shared" si="10"/>
        <v>1.7726020373600002</v>
      </c>
      <c r="U19" s="5">
        <f t="shared" si="10"/>
        <v>1.7594269220300001</v>
      </c>
      <c r="V19" s="5">
        <f t="shared" si="10"/>
        <v>4.0237140130000001E-2</v>
      </c>
      <c r="W19" s="5">
        <f t="shared" si="10"/>
        <v>3.7809856850000004E-2</v>
      </c>
      <c r="X19" s="5">
        <f t="shared" si="10"/>
        <v>3.6683345030000002E-2</v>
      </c>
      <c r="Y19" s="5">
        <f t="shared" si="10"/>
        <v>3.5558941859999998E-2</v>
      </c>
      <c r="Z19" s="5">
        <f t="shared" si="10"/>
        <v>3.4898377879999998E-2</v>
      </c>
    </row>
    <row r="20" spans="1:26" outlineLevel="3" collapsed="1" x14ac:dyDescent="0.25">
      <c r="A20" s="25" t="s">
        <v>3</v>
      </c>
      <c r="B20" s="5">
        <f t="shared" ref="B20:Z20" si="11">SUM(B21:B24)</f>
        <v>8.9432536340000007E-2</v>
      </c>
      <c r="C20" s="5">
        <f t="shared" si="11"/>
        <v>0.13473689520000001</v>
      </c>
      <c r="D20" s="5">
        <f t="shared" si="11"/>
        <v>3.2525000009999999E-2</v>
      </c>
      <c r="E20" s="5">
        <f t="shared" si="11"/>
        <v>3.252550001E-2</v>
      </c>
      <c r="F20" s="5">
        <f t="shared" si="11"/>
        <v>3.252550001E-2</v>
      </c>
      <c r="G20" s="5">
        <f t="shared" si="11"/>
        <v>3.252550001E-2</v>
      </c>
      <c r="H20" s="5">
        <f t="shared" si="11"/>
        <v>3.252550001E-2</v>
      </c>
      <c r="I20" s="5">
        <f t="shared" si="11"/>
        <v>3.251900001E-2</v>
      </c>
      <c r="J20" s="5">
        <f t="shared" si="11"/>
        <v>3.0845000010000002E-2</v>
      </c>
      <c r="K20" s="5">
        <f t="shared" si="11"/>
        <v>3.0845000010000002E-2</v>
      </c>
      <c r="L20" s="5">
        <f t="shared" si="11"/>
        <v>3.0845000010000002E-2</v>
      </c>
      <c r="M20" s="5">
        <f t="shared" si="11"/>
        <v>3.0845000010000002E-2</v>
      </c>
      <c r="N20" s="5">
        <f t="shared" si="11"/>
        <v>3.0845000010000002E-2</v>
      </c>
      <c r="O20" s="5">
        <f t="shared" si="11"/>
        <v>3.0845000010000002E-2</v>
      </c>
      <c r="P20" s="5">
        <f t="shared" si="11"/>
        <v>3.0845000010000002E-2</v>
      </c>
      <c r="Q20" s="5">
        <f t="shared" si="11"/>
        <v>3.0845000010000002E-2</v>
      </c>
      <c r="R20" s="5">
        <f t="shared" si="11"/>
        <v>3.0845000010000002E-2</v>
      </c>
      <c r="S20" s="5">
        <f t="shared" si="11"/>
        <v>3.0845000010000002E-2</v>
      </c>
      <c r="T20" s="5">
        <f t="shared" si="11"/>
        <v>3.0845000010000002E-2</v>
      </c>
      <c r="U20" s="5">
        <f t="shared" si="11"/>
        <v>3.0845000010000002E-2</v>
      </c>
      <c r="V20" s="5">
        <f t="shared" si="11"/>
        <v>3.053500001E-2</v>
      </c>
      <c r="W20" s="5">
        <f t="shared" si="11"/>
        <v>3.053500001E-2</v>
      </c>
      <c r="X20" s="5">
        <f t="shared" si="11"/>
        <v>3.053500001E-2</v>
      </c>
      <c r="Y20" s="5">
        <f t="shared" si="11"/>
        <v>3.053500001E-2</v>
      </c>
      <c r="Z20" s="5">
        <f t="shared" si="11"/>
        <v>3.053500001E-2</v>
      </c>
    </row>
    <row r="21" spans="1:26" hidden="1" outlineLevel="4" x14ac:dyDescent="0.25">
      <c r="A21" s="24" t="s">
        <v>7</v>
      </c>
      <c r="B21" s="5">
        <v>1.647E-3</v>
      </c>
      <c r="C21" s="5">
        <v>1.6578000000000001E-3</v>
      </c>
      <c r="D21" s="5">
        <v>1.6739999999999999E-3</v>
      </c>
      <c r="E21" s="5">
        <v>1.6739999999999999E-3</v>
      </c>
      <c r="F21" s="5">
        <v>1.6739999999999999E-3</v>
      </c>
      <c r="G21" s="5">
        <v>1.6739999999999999E-3</v>
      </c>
      <c r="H21" s="5">
        <v>1.6739999999999999E-3</v>
      </c>
      <c r="I21" s="5">
        <v>1.6739999999999999E-3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idden="1" outlineLevel="4" x14ac:dyDescent="0.25">
      <c r="A22" s="24" t="s">
        <v>11</v>
      </c>
      <c r="B22" s="5">
        <v>6.1488000000000005E-4</v>
      </c>
      <c r="C22" s="5">
        <v>6.4985759999999998E-4</v>
      </c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idden="1" outlineLevel="4" x14ac:dyDescent="0.25">
      <c r="A23" s="24" t="s">
        <v>4</v>
      </c>
      <c r="B23" s="5">
        <v>3.5049999999999999E-3</v>
      </c>
      <c r="C23" s="5">
        <v>3.5054999999999999E-3</v>
      </c>
      <c r="D23" s="5">
        <v>6.0000000000000002E-6</v>
      </c>
      <c r="E23" s="5">
        <v>6.4999999999999996E-6</v>
      </c>
      <c r="F23" s="5">
        <v>6.4999999999999996E-6</v>
      </c>
      <c r="G23" s="5">
        <v>6.4999999999999996E-6</v>
      </c>
      <c r="H23" s="5">
        <v>6.4999999999999996E-6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idden="1" outlineLevel="4" x14ac:dyDescent="0.25">
      <c r="A24" s="24" t="s">
        <v>8</v>
      </c>
      <c r="B24" s="5">
        <v>8.3665656340000005E-2</v>
      </c>
      <c r="C24" s="5">
        <v>0.1289237376</v>
      </c>
      <c r="D24" s="5">
        <v>3.0845000010000002E-2</v>
      </c>
      <c r="E24" s="5">
        <v>3.0845000010000002E-2</v>
      </c>
      <c r="F24" s="5">
        <v>3.0845000010000002E-2</v>
      </c>
      <c r="G24" s="5">
        <v>3.0845000010000002E-2</v>
      </c>
      <c r="H24" s="5">
        <v>3.0845000010000002E-2</v>
      </c>
      <c r="I24" s="5">
        <v>3.0845000010000002E-2</v>
      </c>
      <c r="J24" s="5">
        <v>3.0845000010000002E-2</v>
      </c>
      <c r="K24" s="5">
        <v>3.0845000010000002E-2</v>
      </c>
      <c r="L24" s="5">
        <v>3.0845000010000002E-2</v>
      </c>
      <c r="M24" s="5">
        <v>3.0845000010000002E-2</v>
      </c>
      <c r="N24" s="5">
        <v>3.0845000010000002E-2</v>
      </c>
      <c r="O24" s="5">
        <v>3.0845000010000002E-2</v>
      </c>
      <c r="P24" s="5">
        <v>3.0845000010000002E-2</v>
      </c>
      <c r="Q24" s="5">
        <v>3.0845000010000002E-2</v>
      </c>
      <c r="R24" s="5">
        <v>3.0845000010000002E-2</v>
      </c>
      <c r="S24" s="5">
        <v>3.0845000010000002E-2</v>
      </c>
      <c r="T24" s="5">
        <v>3.0845000010000002E-2</v>
      </c>
      <c r="U24" s="5">
        <v>3.0845000010000002E-2</v>
      </c>
      <c r="V24" s="5">
        <v>3.053500001E-2</v>
      </c>
      <c r="W24" s="5">
        <v>3.053500001E-2</v>
      </c>
      <c r="X24" s="5">
        <v>3.053500001E-2</v>
      </c>
      <c r="Y24" s="5">
        <v>3.053500001E-2</v>
      </c>
      <c r="Z24" s="5">
        <v>3.053500001E-2</v>
      </c>
    </row>
    <row r="25" spans="1:26" outlineLevel="3" collapsed="1" x14ac:dyDescent="0.25">
      <c r="A25" s="25" t="s">
        <v>12</v>
      </c>
      <c r="B25" s="5">
        <f t="shared" ref="B25:Z25" si="12">SUM(B26:B27)</f>
        <v>40.058281281640006</v>
      </c>
      <c r="C25" s="5">
        <f t="shared" si="12"/>
        <v>36.413158377739997</v>
      </c>
      <c r="D25" s="5">
        <f t="shared" si="12"/>
        <v>33.274091706010005</v>
      </c>
      <c r="E25" s="5">
        <f t="shared" si="12"/>
        <v>28.806813241850001</v>
      </c>
      <c r="F25" s="5">
        <f t="shared" si="12"/>
        <v>24.354882738239997</v>
      </c>
      <c r="G25" s="5">
        <f t="shared" si="12"/>
        <v>20.966269954850002</v>
      </c>
      <c r="H25" s="5">
        <f t="shared" si="12"/>
        <v>15.13882363724</v>
      </c>
      <c r="I25" s="5">
        <f t="shared" si="12"/>
        <v>11.84782315168</v>
      </c>
      <c r="J25" s="5">
        <f t="shared" si="12"/>
        <v>6.8789604576499999</v>
      </c>
      <c r="K25" s="5">
        <f t="shared" si="12"/>
        <v>6.85875000342</v>
      </c>
      <c r="L25" s="5">
        <f t="shared" si="12"/>
        <v>6.0014062529999999</v>
      </c>
      <c r="M25" s="5">
        <f t="shared" si="12"/>
        <v>2.5720312512899999</v>
      </c>
      <c r="N25" s="5">
        <f t="shared" si="12"/>
        <v>0</v>
      </c>
      <c r="O25" s="5">
        <f t="shared" si="12"/>
        <v>0</v>
      </c>
      <c r="P25" s="5">
        <f t="shared" si="12"/>
        <v>0</v>
      </c>
      <c r="Q25" s="5">
        <f t="shared" si="12"/>
        <v>0</v>
      </c>
      <c r="R25" s="5">
        <f t="shared" si="12"/>
        <v>0</v>
      </c>
      <c r="S25" s="5">
        <f t="shared" si="12"/>
        <v>0</v>
      </c>
      <c r="T25" s="5">
        <f t="shared" si="12"/>
        <v>0</v>
      </c>
      <c r="U25" s="5">
        <f t="shared" si="12"/>
        <v>0</v>
      </c>
      <c r="V25" s="5">
        <f t="shared" si="12"/>
        <v>0</v>
      </c>
      <c r="W25" s="5">
        <f t="shared" si="12"/>
        <v>0</v>
      </c>
      <c r="X25" s="5">
        <f t="shared" si="12"/>
        <v>0</v>
      </c>
      <c r="Y25" s="5">
        <f t="shared" si="12"/>
        <v>0</v>
      </c>
      <c r="Z25" s="5">
        <f t="shared" si="12"/>
        <v>0</v>
      </c>
    </row>
    <row r="26" spans="1:26" hidden="1" outlineLevel="4" x14ac:dyDescent="0.25">
      <c r="A26" s="24" t="s">
        <v>7</v>
      </c>
      <c r="B26" s="5">
        <v>3.7293690433000002</v>
      </c>
      <c r="C26" s="5">
        <v>3.65065501142</v>
      </c>
      <c r="D26" s="5">
        <v>3.5157536011500001</v>
      </c>
      <c r="E26" s="5">
        <v>3.3499701166300002</v>
      </c>
      <c r="F26" s="5">
        <v>3.16067655764</v>
      </c>
      <c r="G26" s="5">
        <v>2.9647147933500002</v>
      </c>
      <c r="H26" s="5">
        <v>0.30361932732000002</v>
      </c>
      <c r="I26" s="5">
        <v>0.15307314584000001</v>
      </c>
      <c r="J26" s="5">
        <v>2.0210454230000001E-2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idden="1" outlineLevel="4" x14ac:dyDescent="0.25">
      <c r="A27" s="24" t="s">
        <v>8</v>
      </c>
      <c r="B27" s="5">
        <v>36.328912238340003</v>
      </c>
      <c r="C27" s="5">
        <v>32.762503366319997</v>
      </c>
      <c r="D27" s="5">
        <v>29.758338104860002</v>
      </c>
      <c r="E27" s="5">
        <v>25.456843125220001</v>
      </c>
      <c r="F27" s="5">
        <v>21.194206180599998</v>
      </c>
      <c r="G27" s="5">
        <v>18.001555161500001</v>
      </c>
      <c r="H27" s="5">
        <v>14.83520430992</v>
      </c>
      <c r="I27" s="5">
        <v>11.69475000584</v>
      </c>
      <c r="J27" s="5">
        <v>6.85875000342</v>
      </c>
      <c r="K27" s="5">
        <v>6.85875000342</v>
      </c>
      <c r="L27" s="5">
        <v>6.0014062529999999</v>
      </c>
      <c r="M27" s="5">
        <v>2.5720312512899999</v>
      </c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outlineLevel="3" collapsed="1" x14ac:dyDescent="0.25">
      <c r="A28" s="25" t="s">
        <v>13</v>
      </c>
      <c r="B28" s="5">
        <f t="shared" ref="B28:Z28" si="13">SUM(B29:B31)</f>
        <v>0.44156093854999995</v>
      </c>
      <c r="C28" s="5">
        <f t="shared" si="13"/>
        <v>0.40420138356000002</v>
      </c>
      <c r="D28" s="5">
        <f t="shared" si="13"/>
        <v>0.37170205333999995</v>
      </c>
      <c r="E28" s="5">
        <f t="shared" si="13"/>
        <v>0.37361506598999999</v>
      </c>
      <c r="F28" s="5">
        <f t="shared" si="13"/>
        <v>0.34799172169999998</v>
      </c>
      <c r="G28" s="5">
        <f t="shared" si="13"/>
        <v>0.31925095822999999</v>
      </c>
      <c r="H28" s="5">
        <f t="shared" si="13"/>
        <v>0.26666967838</v>
      </c>
      <c r="I28" s="5">
        <f t="shared" si="13"/>
        <v>0.21283303901</v>
      </c>
      <c r="J28" s="5">
        <f t="shared" si="13"/>
        <v>0.15868915865</v>
      </c>
      <c r="K28" s="5">
        <f t="shared" si="13"/>
        <v>0.10469105432</v>
      </c>
      <c r="L28" s="5">
        <f t="shared" si="13"/>
        <v>5.7034694519999998E-2</v>
      </c>
      <c r="M28" s="5">
        <f t="shared" si="13"/>
        <v>3.3746974659999998E-2</v>
      </c>
      <c r="N28" s="5">
        <f t="shared" si="13"/>
        <v>2.61443775E-2</v>
      </c>
      <c r="O28" s="5">
        <f t="shared" si="13"/>
        <v>1.8610858979999999E-2</v>
      </c>
      <c r="P28" s="5">
        <f t="shared" si="13"/>
        <v>1.2541017770000001E-2</v>
      </c>
      <c r="Q28" s="5">
        <f t="shared" si="13"/>
        <v>1.0282856159999999E-2</v>
      </c>
      <c r="R28" s="5">
        <f t="shared" si="13"/>
        <v>9.6196893700000001E-3</v>
      </c>
      <c r="S28" s="5">
        <f t="shared" si="13"/>
        <v>8.962650400000001E-3</v>
      </c>
      <c r="T28" s="5">
        <f t="shared" si="13"/>
        <v>8.3056117100000007E-3</v>
      </c>
      <c r="U28" s="5">
        <f t="shared" si="13"/>
        <v>7.6533984699999995E-3</v>
      </c>
      <c r="V28" s="5">
        <f t="shared" si="13"/>
        <v>6.9915338399999995E-3</v>
      </c>
      <c r="W28" s="5">
        <f t="shared" si="13"/>
        <v>6.3344951600000001E-3</v>
      </c>
      <c r="X28" s="5">
        <f t="shared" si="13"/>
        <v>5.6774558799999996E-3</v>
      </c>
      <c r="Y28" s="5">
        <f t="shared" si="13"/>
        <v>5.0239418499999997E-3</v>
      </c>
      <c r="Z28" s="5">
        <f t="shared" si="13"/>
        <v>4.3633778699999999E-3</v>
      </c>
    </row>
    <row r="29" spans="1:26" hidden="1" outlineLevel="4" x14ac:dyDescent="0.25">
      <c r="A29" s="24" t="s">
        <v>7</v>
      </c>
      <c r="B29" s="5">
        <v>0.34477047206</v>
      </c>
      <c r="C29" s="5">
        <v>0.31492075905</v>
      </c>
      <c r="D29" s="5">
        <v>0.28885825533999998</v>
      </c>
      <c r="E29" s="5">
        <v>0.29708881335999998</v>
      </c>
      <c r="F29" s="5">
        <v>0.27817731654</v>
      </c>
      <c r="G29" s="5">
        <v>0.25556379365999998</v>
      </c>
      <c r="H29" s="5">
        <v>0.20854770018999999</v>
      </c>
      <c r="I29" s="5">
        <v>0.16153249355999999</v>
      </c>
      <c r="J29" s="5">
        <v>0.11451562371</v>
      </c>
      <c r="K29" s="5">
        <v>6.7499567440000005E-2</v>
      </c>
      <c r="L29" s="5">
        <v>2.6825254810000001E-2</v>
      </c>
      <c r="M29" s="5">
        <v>1.045113502E-2</v>
      </c>
      <c r="N29" s="5">
        <v>9.89903273E-3</v>
      </c>
      <c r="O29" s="5">
        <v>9.3475616900000006E-3</v>
      </c>
      <c r="P29" s="5">
        <v>8.7960899100000007E-3</v>
      </c>
      <c r="Q29" s="5">
        <v>8.2451062199999994E-3</v>
      </c>
      <c r="R29" s="5">
        <v>7.6931474999999997E-3</v>
      </c>
      <c r="S29" s="5">
        <v>7.1416764700000003E-3</v>
      </c>
      <c r="T29" s="5">
        <v>6.59020543E-3</v>
      </c>
      <c r="U29" s="5">
        <v>6.0390773899999996E-3</v>
      </c>
      <c r="V29" s="5">
        <v>5.4872637499999996E-3</v>
      </c>
      <c r="W29" s="5">
        <v>4.9357927100000002E-3</v>
      </c>
      <c r="X29" s="5">
        <v>4.3843216899999999E-3</v>
      </c>
      <c r="Y29" s="5">
        <v>3.8330493199999999E-3</v>
      </c>
      <c r="Z29" s="5">
        <v>3.2813792699999999E-3</v>
      </c>
    </row>
    <row r="30" spans="1:26" hidden="1" outlineLevel="4" x14ac:dyDescent="0.25">
      <c r="A30" s="24" t="s">
        <v>11</v>
      </c>
      <c r="B30" s="5">
        <v>9.4693413970000001E-2</v>
      </c>
      <c r="C30" s="5">
        <v>8.8700327590000003E-2</v>
      </c>
      <c r="D30" s="5">
        <v>8.2843797999999996E-2</v>
      </c>
      <c r="E30" s="5">
        <v>7.652625263E-2</v>
      </c>
      <c r="F30" s="5">
        <v>6.9814405159999995E-2</v>
      </c>
      <c r="G30" s="5">
        <v>6.3687164569999996E-2</v>
      </c>
      <c r="H30" s="5">
        <v>5.812197819E-2</v>
      </c>
      <c r="I30" s="5">
        <v>5.1300545449999999E-2</v>
      </c>
      <c r="J30" s="5">
        <v>4.4173534940000002E-2</v>
      </c>
      <c r="K30" s="5">
        <v>3.7191486879999999E-2</v>
      </c>
      <c r="L30" s="5">
        <v>3.0209439710000001E-2</v>
      </c>
      <c r="M30" s="5">
        <v>2.329583964E-2</v>
      </c>
      <c r="N30" s="5">
        <v>1.624534477E-2</v>
      </c>
      <c r="O30" s="5">
        <v>9.2632972899999999E-3</v>
      </c>
      <c r="P30" s="5">
        <v>3.7449278599999999E-3</v>
      </c>
      <c r="Q30" s="5">
        <v>2.0377499399999999E-3</v>
      </c>
      <c r="R30" s="5">
        <v>1.9265418699999999E-3</v>
      </c>
      <c r="S30" s="5">
        <v>1.82097393E-3</v>
      </c>
      <c r="T30" s="5">
        <v>1.71540628E-3</v>
      </c>
      <c r="U30" s="5">
        <v>1.6143210800000001E-3</v>
      </c>
      <c r="V30" s="5">
        <v>1.5042700899999999E-3</v>
      </c>
      <c r="W30" s="5">
        <v>1.3987024500000001E-3</v>
      </c>
      <c r="X30" s="5">
        <v>1.2931341899999999E-3</v>
      </c>
      <c r="Y30" s="5">
        <v>1.1908925300000001E-3</v>
      </c>
      <c r="Z30" s="5">
        <v>1.0819986E-3</v>
      </c>
    </row>
    <row r="31" spans="1:26" hidden="1" outlineLevel="4" x14ac:dyDescent="0.25">
      <c r="A31" s="24" t="s">
        <v>8</v>
      </c>
      <c r="B31" s="5">
        <v>2.0970525199999999E-3</v>
      </c>
      <c r="C31" s="5">
        <v>5.8029692000000001E-4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outlineLevel="3" collapsed="1" x14ac:dyDescent="0.25">
      <c r="A32" s="25" t="s">
        <v>15</v>
      </c>
      <c r="B32" s="5">
        <f t="shared" ref="B32:Z32" si="14">SUM(B33:B35)</f>
        <v>10.221965913110001</v>
      </c>
      <c r="C32" s="5">
        <f t="shared" si="14"/>
        <v>9.2685458308799991</v>
      </c>
      <c r="D32" s="5">
        <f t="shared" si="14"/>
        <v>8.52430474184</v>
      </c>
      <c r="E32" s="5">
        <f t="shared" si="14"/>
        <v>8.3848955832499996</v>
      </c>
      <c r="F32" s="5">
        <f t="shared" si="14"/>
        <v>6.7204804303400003</v>
      </c>
      <c r="G32" s="5">
        <f t="shared" si="14"/>
        <v>6.0347433760299998</v>
      </c>
      <c r="H32" s="5">
        <f t="shared" si="14"/>
        <v>5.3119255892200004</v>
      </c>
      <c r="I32" s="5">
        <f t="shared" si="14"/>
        <v>4.6189033760299996</v>
      </c>
      <c r="J32" s="5">
        <f t="shared" si="14"/>
        <v>3.9120329784800001</v>
      </c>
      <c r="K32" s="5">
        <f t="shared" si="14"/>
        <v>2.8575185260099998</v>
      </c>
      <c r="L32" s="5">
        <f t="shared" si="14"/>
        <v>2.4739860124700002</v>
      </c>
      <c r="M32" s="5">
        <f t="shared" si="14"/>
        <v>2.9526166117999999</v>
      </c>
      <c r="N32" s="5">
        <f t="shared" si="14"/>
        <v>2.75489402466</v>
      </c>
      <c r="O32" s="5">
        <f t="shared" si="14"/>
        <v>2.6174077195500001</v>
      </c>
      <c r="P32" s="5">
        <f t="shared" si="14"/>
        <v>2.6161763685500001</v>
      </c>
      <c r="Q32" s="5">
        <f t="shared" si="14"/>
        <v>2.1723171847599998</v>
      </c>
      <c r="R32" s="5">
        <f t="shared" si="14"/>
        <v>1.8753314163100001</v>
      </c>
      <c r="S32" s="5">
        <f t="shared" si="14"/>
        <v>1.7867848535100002</v>
      </c>
      <c r="T32" s="5">
        <f t="shared" si="14"/>
        <v>1.7334514256400002</v>
      </c>
      <c r="U32" s="5">
        <f t="shared" si="14"/>
        <v>1.72092852355</v>
      </c>
      <c r="V32" s="5">
        <f t="shared" si="14"/>
        <v>2.7106062800000001E-3</v>
      </c>
      <c r="W32" s="5">
        <f t="shared" si="14"/>
        <v>9.4036168000000001E-4</v>
      </c>
      <c r="X32" s="5">
        <f t="shared" si="14"/>
        <v>4.7088913999999998E-4</v>
      </c>
      <c r="Y32" s="5">
        <f t="shared" si="14"/>
        <v>0</v>
      </c>
      <c r="Z32" s="5">
        <f t="shared" si="14"/>
        <v>0</v>
      </c>
    </row>
    <row r="33" spans="1:26" hidden="1" outlineLevel="4" x14ac:dyDescent="0.25">
      <c r="A33" s="24" t="s">
        <v>7</v>
      </c>
      <c r="B33" s="5">
        <v>1.9400972729899999</v>
      </c>
      <c r="C33" s="5">
        <v>2.0450445458300002</v>
      </c>
      <c r="D33" s="5">
        <v>2.1637699588600001</v>
      </c>
      <c r="E33" s="5">
        <v>2.5409808487099999</v>
      </c>
      <c r="F33" s="5">
        <v>1.9884617650800001</v>
      </c>
      <c r="G33" s="5">
        <v>1.99503256964</v>
      </c>
      <c r="H33" s="5">
        <v>1.84505559136</v>
      </c>
      <c r="I33" s="5">
        <v>1.7107564425699999</v>
      </c>
      <c r="J33" s="5">
        <v>1.6019039627</v>
      </c>
      <c r="K33" s="5">
        <v>1.1069110041400001</v>
      </c>
      <c r="L33" s="5">
        <v>0.95499758913999999</v>
      </c>
      <c r="M33" s="5">
        <v>0.70457306737000003</v>
      </c>
      <c r="N33" s="5">
        <v>0.63258201506</v>
      </c>
      <c r="O33" s="5">
        <v>0.56410948460999999</v>
      </c>
      <c r="P33" s="5">
        <v>0.63266282204000002</v>
      </c>
      <c r="Q33" s="5">
        <v>0.25426854655999998</v>
      </c>
      <c r="R33" s="5">
        <v>3.2647774980000002E-2</v>
      </c>
      <c r="S33" s="5">
        <v>1.009213904E-2</v>
      </c>
      <c r="T33" s="5">
        <v>6.2089247799999997E-3</v>
      </c>
      <c r="U33" s="5">
        <v>4.9191713800000002E-3</v>
      </c>
      <c r="V33" s="5">
        <v>2.7106062800000001E-3</v>
      </c>
      <c r="W33" s="5">
        <v>9.4036168000000001E-4</v>
      </c>
      <c r="X33" s="5">
        <v>4.7088913999999998E-4</v>
      </c>
      <c r="Y33" s="5"/>
      <c r="Z33" s="5"/>
    </row>
    <row r="34" spans="1:26" hidden="1" outlineLevel="4" x14ac:dyDescent="0.25">
      <c r="A34" s="24" t="s">
        <v>8</v>
      </c>
      <c r="B34" s="5">
        <v>5.3076931101899998</v>
      </c>
      <c r="C34" s="5">
        <v>5.0887592723799999</v>
      </c>
      <c r="D34" s="5">
        <v>4.6946652164799998</v>
      </c>
      <c r="E34" s="5">
        <v>4.66664384155</v>
      </c>
      <c r="F34" s="5">
        <v>4.0131367577599999</v>
      </c>
      <c r="G34" s="5">
        <v>3.4089894565400001</v>
      </c>
      <c r="H34" s="5">
        <v>2.83614864801</v>
      </c>
      <c r="I34" s="5">
        <v>2.2771434718400001</v>
      </c>
      <c r="J34" s="5">
        <v>1.6796897777099999</v>
      </c>
      <c r="K34" s="5">
        <v>1.11988617202</v>
      </c>
      <c r="L34" s="5">
        <v>0.78511038998000005</v>
      </c>
      <c r="M34" s="5">
        <v>0.53203419226000004</v>
      </c>
      <c r="N34" s="5">
        <v>0.41220136006000002</v>
      </c>
      <c r="O34" s="5">
        <v>0.34023823407999998</v>
      </c>
      <c r="P34" s="5">
        <v>0.27045354565000002</v>
      </c>
      <c r="Q34" s="5">
        <v>0.20203928602999999</v>
      </c>
      <c r="R34" s="5">
        <v>0.13257299179000001</v>
      </c>
      <c r="S34" s="5">
        <v>6.3632713610000002E-2</v>
      </c>
      <c r="T34" s="5">
        <v>1.4182500000000001E-2</v>
      </c>
      <c r="U34" s="5"/>
      <c r="V34" s="5"/>
      <c r="W34" s="5"/>
      <c r="X34" s="5"/>
      <c r="Y34" s="5"/>
      <c r="Z34" s="5"/>
    </row>
    <row r="35" spans="1:26" hidden="1" outlineLevel="4" x14ac:dyDescent="0.25">
      <c r="A35" s="24" t="s">
        <v>16</v>
      </c>
      <c r="B35" s="5">
        <v>2.9741755299300001</v>
      </c>
      <c r="C35" s="5">
        <v>2.1347420126699999</v>
      </c>
      <c r="D35" s="5">
        <v>1.6658695665000001</v>
      </c>
      <c r="E35" s="5">
        <v>1.17727089299</v>
      </c>
      <c r="F35" s="5">
        <v>0.71888190750000003</v>
      </c>
      <c r="G35" s="5">
        <v>0.63072134984999995</v>
      </c>
      <c r="H35" s="5">
        <v>0.63072134984999995</v>
      </c>
      <c r="I35" s="5">
        <v>0.63100346161999998</v>
      </c>
      <c r="J35" s="5">
        <v>0.63043923807000002</v>
      </c>
      <c r="K35" s="5">
        <v>0.63072134984999995</v>
      </c>
      <c r="L35" s="5">
        <v>0.73387803335000001</v>
      </c>
      <c r="M35" s="5">
        <v>1.7160093521699999</v>
      </c>
      <c r="N35" s="5">
        <v>1.71011064954</v>
      </c>
      <c r="O35" s="5">
        <v>1.7130600008600001</v>
      </c>
      <c r="P35" s="5">
        <v>1.7130600008600001</v>
      </c>
      <c r="Q35" s="5">
        <v>1.7160093521699999</v>
      </c>
      <c r="R35" s="5">
        <v>1.71011064954</v>
      </c>
      <c r="S35" s="5">
        <v>1.7130600008600001</v>
      </c>
      <c r="T35" s="5">
        <v>1.7130600008600001</v>
      </c>
      <c r="U35" s="5">
        <v>1.7160093521699999</v>
      </c>
      <c r="V35" s="5"/>
      <c r="W35" s="5"/>
      <c r="X35" s="5"/>
      <c r="Y35" s="5"/>
      <c r="Z35" s="5"/>
    </row>
    <row r="36" spans="1:26" outlineLevel="2" x14ac:dyDescent="0.25">
      <c r="A36" s="26" t="s">
        <v>9</v>
      </c>
      <c r="B36" s="5">
        <f t="shared" ref="B36:Z36" si="15">B37+B40+B44</f>
        <v>112.11360768550001</v>
      </c>
      <c r="C36" s="5">
        <f t="shared" si="15"/>
        <v>89.802077369069991</v>
      </c>
      <c r="D36" s="5">
        <f t="shared" si="15"/>
        <v>91.531994779239994</v>
      </c>
      <c r="E36" s="5">
        <f t="shared" si="15"/>
        <v>136.90319056138</v>
      </c>
      <c r="F36" s="5">
        <f t="shared" si="15"/>
        <v>103.20057482830998</v>
      </c>
      <c r="G36" s="5">
        <f t="shared" si="15"/>
        <v>111.47591382351</v>
      </c>
      <c r="H36" s="5">
        <f t="shared" si="15"/>
        <v>73.33860170585001</v>
      </c>
      <c r="I36" s="5">
        <f t="shared" si="15"/>
        <v>79.654591669050006</v>
      </c>
      <c r="J36" s="5">
        <f t="shared" si="15"/>
        <v>54.118953872740001</v>
      </c>
      <c r="K36" s="5">
        <f t="shared" si="15"/>
        <v>21.944798027840001</v>
      </c>
      <c r="L36" s="5">
        <f t="shared" si="15"/>
        <v>84.838590568249998</v>
      </c>
      <c r="M36" s="5">
        <f t="shared" si="15"/>
        <v>59.373825619819996</v>
      </c>
      <c r="N36" s="5">
        <f t="shared" si="15"/>
        <v>27.340439480810002</v>
      </c>
      <c r="O36" s="5">
        <f t="shared" si="15"/>
        <v>6.87810098848</v>
      </c>
      <c r="P36" s="5">
        <f t="shared" si="15"/>
        <v>6.2257631564799993</v>
      </c>
      <c r="Q36" s="5">
        <f t="shared" si="15"/>
        <v>5.0804265547599998</v>
      </c>
      <c r="R36" s="5">
        <f t="shared" si="15"/>
        <v>3.8956404865200005</v>
      </c>
      <c r="S36" s="5">
        <f t="shared" si="15"/>
        <v>3.3156172815899998</v>
      </c>
      <c r="T36" s="5">
        <f t="shared" si="15"/>
        <v>1.9260242637000002</v>
      </c>
      <c r="U36" s="5">
        <f t="shared" si="15"/>
        <v>1.4300242634600002</v>
      </c>
      <c r="V36" s="5">
        <f t="shared" si="15"/>
        <v>1.4300242690400002</v>
      </c>
      <c r="W36" s="5">
        <f t="shared" si="15"/>
        <v>1.4117505788800002</v>
      </c>
      <c r="X36" s="5">
        <f t="shared" si="15"/>
        <v>1.4117505751600001</v>
      </c>
      <c r="Y36" s="5">
        <f t="shared" si="15"/>
        <v>1.3921716311200001</v>
      </c>
      <c r="Z36" s="5">
        <f t="shared" si="15"/>
        <v>1.2641416286900002</v>
      </c>
    </row>
    <row r="37" spans="1:26" outlineLevel="3" collapsed="1" x14ac:dyDescent="0.25">
      <c r="A37" s="25" t="s">
        <v>12</v>
      </c>
      <c r="B37" s="5">
        <f t="shared" ref="B37:Z37" si="16">SUM(B38:B39)</f>
        <v>76.184627342270005</v>
      </c>
      <c r="C37" s="5">
        <f t="shared" si="16"/>
        <v>47.129123634389998</v>
      </c>
      <c r="D37" s="5">
        <f t="shared" si="16"/>
        <v>46.34336755076</v>
      </c>
      <c r="E37" s="5">
        <f t="shared" si="16"/>
        <v>68.871427673040003</v>
      </c>
      <c r="F37" s="5">
        <f t="shared" si="16"/>
        <v>45.082560089490002</v>
      </c>
      <c r="G37" s="5">
        <f t="shared" si="16"/>
        <v>81.684079669319999</v>
      </c>
      <c r="H37" s="5">
        <f t="shared" si="16"/>
        <v>44.149930650550004</v>
      </c>
      <c r="I37" s="5">
        <f t="shared" si="16"/>
        <v>53.227939655090005</v>
      </c>
      <c r="J37" s="5">
        <f t="shared" si="16"/>
        <v>0.89603882180000005</v>
      </c>
      <c r="K37" s="5">
        <f t="shared" si="16"/>
        <v>0</v>
      </c>
      <c r="L37" s="5">
        <f t="shared" si="16"/>
        <v>46.50000002326</v>
      </c>
      <c r="M37" s="5">
        <f t="shared" si="16"/>
        <v>46.50000002326</v>
      </c>
      <c r="N37" s="5">
        <f t="shared" si="16"/>
        <v>0</v>
      </c>
      <c r="O37" s="5">
        <f t="shared" si="16"/>
        <v>0</v>
      </c>
      <c r="P37" s="5">
        <f t="shared" si="16"/>
        <v>0</v>
      </c>
      <c r="Q37" s="5">
        <f t="shared" si="16"/>
        <v>0</v>
      </c>
      <c r="R37" s="5">
        <f t="shared" si="16"/>
        <v>0</v>
      </c>
      <c r="S37" s="5">
        <f t="shared" si="16"/>
        <v>0</v>
      </c>
      <c r="T37" s="5">
        <f t="shared" si="16"/>
        <v>0</v>
      </c>
      <c r="U37" s="5">
        <f t="shared" si="16"/>
        <v>0</v>
      </c>
      <c r="V37" s="5">
        <f t="shared" si="16"/>
        <v>0</v>
      </c>
      <c r="W37" s="5">
        <f t="shared" si="16"/>
        <v>0</v>
      </c>
      <c r="X37" s="5">
        <f t="shared" si="16"/>
        <v>0</v>
      </c>
      <c r="Y37" s="5">
        <f t="shared" si="16"/>
        <v>0</v>
      </c>
      <c r="Z37" s="5">
        <f t="shared" si="16"/>
        <v>0</v>
      </c>
    </row>
    <row r="38" spans="1:26" hidden="1" outlineLevel="4" x14ac:dyDescent="0.25">
      <c r="A38" s="24" t="s">
        <v>7</v>
      </c>
      <c r="B38" s="5">
        <v>2.7015262393900001</v>
      </c>
      <c r="C38" s="5">
        <v>4.6497792314200002</v>
      </c>
      <c r="D38" s="5">
        <v>4.3312065297500002</v>
      </c>
      <c r="E38" s="5">
        <v>4.1106606406499999</v>
      </c>
      <c r="F38" s="5">
        <v>3.8870630688899999</v>
      </c>
      <c r="G38" s="5">
        <v>40.827939648890002</v>
      </c>
      <c r="H38" s="5">
        <v>3.6279396302900002</v>
      </c>
      <c r="I38" s="5">
        <v>3.6279396302900002</v>
      </c>
      <c r="J38" s="5">
        <v>0.89603882180000005</v>
      </c>
      <c r="K38" s="5">
        <v>0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idden="1" outlineLevel="4" x14ac:dyDescent="0.25">
      <c r="A39" s="24" t="s">
        <v>8</v>
      </c>
      <c r="B39" s="5">
        <v>73.483101102879999</v>
      </c>
      <c r="C39" s="5">
        <v>42.47934440297</v>
      </c>
      <c r="D39" s="5">
        <v>42.012161021010002</v>
      </c>
      <c r="E39" s="5">
        <v>64.760767032390007</v>
      </c>
      <c r="F39" s="5">
        <v>41.195497020600001</v>
      </c>
      <c r="G39" s="5">
        <v>40.856140020429997</v>
      </c>
      <c r="H39" s="5">
        <v>40.521991020260003</v>
      </c>
      <c r="I39" s="5">
        <v>49.600000024800003</v>
      </c>
      <c r="J39" s="5"/>
      <c r="K39" s="5"/>
      <c r="L39" s="5">
        <v>46.50000002326</v>
      </c>
      <c r="M39" s="5">
        <v>46.50000002326</v>
      </c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outlineLevel="3" collapsed="1" x14ac:dyDescent="0.25">
      <c r="A40" s="25" t="s">
        <v>13</v>
      </c>
      <c r="B40" s="5">
        <f t="shared" ref="B40:Z40" si="17">SUM(B41:B43)</f>
        <v>1.9441832783400002</v>
      </c>
      <c r="C40" s="5">
        <f t="shared" si="17"/>
        <v>2.60872663479</v>
      </c>
      <c r="D40" s="5">
        <f t="shared" si="17"/>
        <v>2.6302727948399998</v>
      </c>
      <c r="E40" s="5">
        <f t="shared" si="17"/>
        <v>2.6445961597199998</v>
      </c>
      <c r="F40" s="5">
        <f t="shared" si="17"/>
        <v>22.44508483133</v>
      </c>
      <c r="G40" s="5">
        <f t="shared" si="17"/>
        <v>3.6172690970799999</v>
      </c>
      <c r="H40" s="5">
        <f t="shared" si="17"/>
        <v>3.6172690970799999</v>
      </c>
      <c r="I40" s="5">
        <f t="shared" si="17"/>
        <v>3.6172690970799999</v>
      </c>
      <c r="J40" s="5">
        <f t="shared" si="17"/>
        <v>3.6172690970799999</v>
      </c>
      <c r="K40" s="5">
        <f t="shared" si="17"/>
        <v>3.6172691000599997</v>
      </c>
      <c r="L40" s="5">
        <f t="shared" si="17"/>
        <v>2.9086976706699996</v>
      </c>
      <c r="M40" s="5">
        <f t="shared" si="17"/>
        <v>2.3772690969599997</v>
      </c>
      <c r="N40" s="5">
        <f t="shared" si="17"/>
        <v>2.3772690969599997</v>
      </c>
      <c r="O40" s="5">
        <f t="shared" si="17"/>
        <v>2.2746485817099997</v>
      </c>
      <c r="P40" s="5">
        <f t="shared" si="17"/>
        <v>2.0334482463299999</v>
      </c>
      <c r="Q40" s="5">
        <f t="shared" si="17"/>
        <v>1.1361116314800002</v>
      </c>
      <c r="R40" s="5">
        <f t="shared" si="17"/>
        <v>1.1361116314800002</v>
      </c>
      <c r="S40" s="5">
        <f t="shared" si="17"/>
        <v>1.1361116314800002</v>
      </c>
      <c r="T40" s="5">
        <f t="shared" si="17"/>
        <v>1.1361116314800002</v>
      </c>
      <c r="U40" s="5">
        <f t="shared" si="17"/>
        <v>1.1361116314800002</v>
      </c>
      <c r="V40" s="5">
        <f t="shared" si="17"/>
        <v>1.1361116314800002</v>
      </c>
      <c r="W40" s="5">
        <f t="shared" si="17"/>
        <v>1.1361116314800002</v>
      </c>
      <c r="X40" s="5">
        <f t="shared" si="17"/>
        <v>1.1361116314800002</v>
      </c>
      <c r="Y40" s="5">
        <f t="shared" si="17"/>
        <v>1.1361116314800002</v>
      </c>
      <c r="Z40" s="5">
        <f t="shared" si="17"/>
        <v>1.1361116314800002</v>
      </c>
    </row>
    <row r="41" spans="1:26" hidden="1" outlineLevel="4" x14ac:dyDescent="0.25">
      <c r="A41" s="24" t="s">
        <v>7</v>
      </c>
      <c r="B41" s="5">
        <v>1.05284332483</v>
      </c>
      <c r="C41" s="5">
        <v>1.3650729472200001</v>
      </c>
      <c r="D41" s="5">
        <v>1.38911532862</v>
      </c>
      <c r="E41" s="5">
        <v>1.4034386935000001</v>
      </c>
      <c r="F41" s="5">
        <v>1.3667043351699999</v>
      </c>
      <c r="G41" s="5">
        <v>1.32043217434</v>
      </c>
      <c r="H41" s="5">
        <v>1.32043217434</v>
      </c>
      <c r="I41" s="5">
        <v>1.32043217434</v>
      </c>
      <c r="J41" s="5">
        <v>1.32043217434</v>
      </c>
      <c r="K41" s="5">
        <v>1.3204321773200001</v>
      </c>
      <c r="L41" s="5">
        <v>0.61186074793</v>
      </c>
      <c r="M41" s="5">
        <v>8.0432174219999999E-2</v>
      </c>
      <c r="N41" s="5">
        <v>8.0432174219999999E-2</v>
      </c>
      <c r="O41" s="5">
        <v>8.0432174219999999E-2</v>
      </c>
      <c r="P41" s="5">
        <v>8.0432174960000005E-2</v>
      </c>
      <c r="Q41" s="5">
        <v>8.0432174960000005E-2</v>
      </c>
      <c r="R41" s="5">
        <v>8.0432174960000005E-2</v>
      </c>
      <c r="S41" s="5">
        <v>8.0432174960000005E-2</v>
      </c>
      <c r="T41" s="5">
        <v>8.0432174960000005E-2</v>
      </c>
      <c r="U41" s="5">
        <v>8.0432174960000005E-2</v>
      </c>
      <c r="V41" s="5">
        <v>8.0432174960000005E-2</v>
      </c>
      <c r="W41" s="5">
        <v>8.0432174960000005E-2</v>
      </c>
      <c r="X41" s="5">
        <v>8.0432174960000005E-2</v>
      </c>
      <c r="Y41" s="5">
        <v>8.0432174960000005E-2</v>
      </c>
      <c r="Z41" s="5">
        <v>8.0432174960000005E-2</v>
      </c>
    </row>
    <row r="42" spans="1:26" hidden="1" outlineLevel="4" x14ac:dyDescent="0.25">
      <c r="A42" s="24" t="s">
        <v>11</v>
      </c>
      <c r="B42" s="5">
        <v>0.84788028597999998</v>
      </c>
      <c r="C42" s="5">
        <v>1.22914626442</v>
      </c>
      <c r="D42" s="5">
        <v>1.24115746622</v>
      </c>
      <c r="E42" s="5">
        <v>1.24115746622</v>
      </c>
      <c r="F42" s="5">
        <v>2.2968488267399998</v>
      </c>
      <c r="G42" s="5">
        <v>2.2968369227399998</v>
      </c>
      <c r="H42" s="5">
        <v>2.2968369227399998</v>
      </c>
      <c r="I42" s="5">
        <v>2.2968369227399998</v>
      </c>
      <c r="J42" s="5">
        <v>2.2968369227399998</v>
      </c>
      <c r="K42" s="5">
        <v>2.2968369227399998</v>
      </c>
      <c r="L42" s="5">
        <v>2.2968369227399998</v>
      </c>
      <c r="M42" s="5">
        <v>2.2968369227399998</v>
      </c>
      <c r="N42" s="5">
        <v>2.2968369227399998</v>
      </c>
      <c r="O42" s="5">
        <v>2.1942164074899999</v>
      </c>
      <c r="P42" s="5">
        <v>1.95301607137</v>
      </c>
      <c r="Q42" s="5">
        <v>1.0556794565200001</v>
      </c>
      <c r="R42" s="5">
        <v>1.0556794565200001</v>
      </c>
      <c r="S42" s="5">
        <v>1.0556794565200001</v>
      </c>
      <c r="T42" s="5">
        <v>1.0556794565200001</v>
      </c>
      <c r="U42" s="5">
        <v>1.0556794565200001</v>
      </c>
      <c r="V42" s="5">
        <v>1.0556794565200001</v>
      </c>
      <c r="W42" s="5">
        <v>1.0556794565200001</v>
      </c>
      <c r="X42" s="5">
        <v>1.0556794565200001</v>
      </c>
      <c r="Y42" s="5">
        <v>1.0556794565200001</v>
      </c>
      <c r="Z42" s="5">
        <v>1.0556794565200001</v>
      </c>
    </row>
    <row r="43" spans="1:26" hidden="1" outlineLevel="4" x14ac:dyDescent="0.25">
      <c r="A43" s="24" t="s">
        <v>8</v>
      </c>
      <c r="B43" s="5">
        <v>4.3459667530000003E-2</v>
      </c>
      <c r="C43" s="5">
        <v>1.450742315E-2</v>
      </c>
      <c r="D43" s="5"/>
      <c r="E43" s="5"/>
      <c r="F43" s="5">
        <v>18.781531669420001</v>
      </c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outlineLevel="3" x14ac:dyDescent="0.25">
      <c r="A44" s="25" t="s">
        <v>15</v>
      </c>
      <c r="B44" s="5">
        <f t="shared" ref="B44:Z44" si="18">SUM(B45:B47)</f>
        <v>33.984797064890003</v>
      </c>
      <c r="C44" s="5">
        <f t="shared" si="18"/>
        <v>40.064227099889997</v>
      </c>
      <c r="D44" s="5">
        <f t="shared" si="18"/>
        <v>42.558354433639998</v>
      </c>
      <c r="E44" s="5">
        <f t="shared" si="18"/>
        <v>65.387166728620002</v>
      </c>
      <c r="F44" s="5">
        <f t="shared" si="18"/>
        <v>35.672929907489994</v>
      </c>
      <c r="G44" s="5">
        <f t="shared" si="18"/>
        <v>26.174565057110001</v>
      </c>
      <c r="H44" s="5">
        <f t="shared" si="18"/>
        <v>25.571401958220001</v>
      </c>
      <c r="I44" s="5">
        <f t="shared" si="18"/>
        <v>22.809382916879997</v>
      </c>
      <c r="J44" s="5">
        <f t="shared" si="18"/>
        <v>49.605645953859998</v>
      </c>
      <c r="K44" s="5">
        <f t="shared" si="18"/>
        <v>18.327528927780001</v>
      </c>
      <c r="L44" s="5">
        <f t="shared" si="18"/>
        <v>35.429892874320004</v>
      </c>
      <c r="M44" s="5">
        <f t="shared" si="18"/>
        <v>10.4965564996</v>
      </c>
      <c r="N44" s="5">
        <f t="shared" si="18"/>
        <v>24.963170383850002</v>
      </c>
      <c r="O44" s="5">
        <f t="shared" si="18"/>
        <v>4.6034524067699998</v>
      </c>
      <c r="P44" s="5">
        <f t="shared" si="18"/>
        <v>4.1923149101499995</v>
      </c>
      <c r="Q44" s="5">
        <f t="shared" si="18"/>
        <v>3.9443149232799999</v>
      </c>
      <c r="R44" s="5">
        <f t="shared" si="18"/>
        <v>2.7595288550400001</v>
      </c>
      <c r="S44" s="5">
        <f t="shared" si="18"/>
        <v>2.1795056501099999</v>
      </c>
      <c r="T44" s="5">
        <f t="shared" si="18"/>
        <v>0.78991263222000008</v>
      </c>
      <c r="U44" s="5">
        <f t="shared" si="18"/>
        <v>0.29391263198000001</v>
      </c>
      <c r="V44" s="5">
        <f t="shared" si="18"/>
        <v>0.29391263756000002</v>
      </c>
      <c r="W44" s="5">
        <f t="shared" si="18"/>
        <v>0.2756389474</v>
      </c>
      <c r="X44" s="5">
        <f t="shared" si="18"/>
        <v>0.27563894368000003</v>
      </c>
      <c r="Y44" s="5">
        <f t="shared" si="18"/>
        <v>0.25605999963999998</v>
      </c>
      <c r="Z44" s="5">
        <f t="shared" si="18"/>
        <v>0.12802999721</v>
      </c>
    </row>
    <row r="45" spans="1:26" outlineLevel="4" x14ac:dyDescent="0.25">
      <c r="A45" s="24" t="s">
        <v>7</v>
      </c>
      <c r="B45" s="5">
        <v>6.8913491380199998</v>
      </c>
      <c r="C45" s="5">
        <v>8.3619920935500005</v>
      </c>
      <c r="D45" s="5">
        <v>9.7015680852199999</v>
      </c>
      <c r="E45" s="5">
        <v>33.378883868370004</v>
      </c>
      <c r="F45" s="5">
        <v>11.315333542079999</v>
      </c>
      <c r="G45" s="5">
        <v>10.5432591187</v>
      </c>
      <c r="H45" s="5">
        <v>9.8966995283599992</v>
      </c>
      <c r="I45" s="5">
        <v>8.1168269183399993</v>
      </c>
      <c r="J45" s="5">
        <v>35.493369792949998</v>
      </c>
      <c r="K45" s="5">
        <v>6.8915054251800001</v>
      </c>
      <c r="L45" s="5">
        <v>27.00608793028</v>
      </c>
      <c r="M45" s="5">
        <v>4.6042479179700004</v>
      </c>
      <c r="N45" s="5">
        <v>22.529555069130001</v>
      </c>
      <c r="O45" s="5">
        <v>2.49435564803</v>
      </c>
      <c r="P45" s="5">
        <v>2.23333565149</v>
      </c>
      <c r="Q45" s="5">
        <v>1.98533566462</v>
      </c>
      <c r="R45" s="5">
        <v>0.80054959638000001</v>
      </c>
      <c r="S45" s="5">
        <v>0.40476863202000002</v>
      </c>
      <c r="T45" s="5">
        <v>0.29391263198000001</v>
      </c>
      <c r="U45" s="5">
        <v>0.29391263198000001</v>
      </c>
      <c r="V45" s="5">
        <v>0.29391263756000002</v>
      </c>
      <c r="W45" s="5">
        <v>0.2756389474</v>
      </c>
      <c r="X45" s="5">
        <v>0.27563894368000003</v>
      </c>
      <c r="Y45" s="5">
        <v>0.25605999963999998</v>
      </c>
      <c r="Z45" s="5">
        <v>0.12802999721</v>
      </c>
    </row>
    <row r="46" spans="1:26" outlineLevel="4" x14ac:dyDescent="0.25">
      <c r="A46" s="24" t="s">
        <v>8</v>
      </c>
      <c r="B46" s="5">
        <v>12.49241162593</v>
      </c>
      <c r="C46" s="5">
        <v>17.005454224619999</v>
      </c>
      <c r="D46" s="5">
        <v>18.016388856500001</v>
      </c>
      <c r="E46" s="5">
        <v>17.16788541483</v>
      </c>
      <c r="F46" s="5">
        <v>16.937397642699999</v>
      </c>
      <c r="G46" s="5">
        <v>15.63130593841</v>
      </c>
      <c r="H46" s="5">
        <v>15.67470242986</v>
      </c>
      <c r="I46" s="5">
        <v>14.69255599854</v>
      </c>
      <c r="J46" s="5">
        <v>14.11227616091</v>
      </c>
      <c r="K46" s="5">
        <v>11.436023502599999</v>
      </c>
      <c r="L46" s="5">
        <v>8.4238049440400005</v>
      </c>
      <c r="M46" s="5">
        <v>5.89230858163</v>
      </c>
      <c r="N46" s="5">
        <v>2.4336153147199999</v>
      </c>
      <c r="O46" s="5">
        <v>2.1090967587399998</v>
      </c>
      <c r="P46" s="5">
        <v>1.9589792586599999</v>
      </c>
      <c r="Q46" s="5">
        <v>1.9589792586599999</v>
      </c>
      <c r="R46" s="5">
        <v>1.9589792586599999</v>
      </c>
      <c r="S46" s="5">
        <v>1.77473701809</v>
      </c>
      <c r="T46" s="5">
        <v>0.49600000024000002</v>
      </c>
      <c r="U46" s="5"/>
      <c r="V46" s="5"/>
      <c r="W46" s="5"/>
      <c r="X46" s="5"/>
      <c r="Y46" s="5"/>
      <c r="Z46" s="5"/>
    </row>
    <row r="47" spans="1:26" outlineLevel="4" x14ac:dyDescent="0.25">
      <c r="A47" s="24" t="s">
        <v>16</v>
      </c>
      <c r="B47" s="5">
        <v>14.601036300940001</v>
      </c>
      <c r="C47" s="5">
        <v>14.696780781719999</v>
      </c>
      <c r="D47" s="5">
        <v>14.840397491919999</v>
      </c>
      <c r="E47" s="5">
        <v>14.840397445420001</v>
      </c>
      <c r="F47" s="5">
        <v>7.4201987227100004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Аркуш1</vt:lpstr>
      <vt:lpstr>Аркуш1 (2)</vt:lpstr>
      <vt:lpstr>Аркуш1!Область_печати</vt:lpstr>
    </vt:vector>
  </TitlesOfParts>
  <Company>Ministry of Finance of Ukraine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Користувач Windows</cp:lastModifiedBy>
  <cp:lastPrinted>2020-01-11T09:04:11Z</cp:lastPrinted>
  <dcterms:created xsi:type="dcterms:W3CDTF">2020-01-03T10:28:45Z</dcterms:created>
  <dcterms:modified xsi:type="dcterms:W3CDTF">2020-01-13T08:13:15Z</dcterms:modified>
</cp:coreProperties>
</file>