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15"/>
  </bookViews>
  <sheets>
    <sheet name="Аркуш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K20" i="1"/>
  <c r="J20" i="1"/>
  <c r="I20" i="1"/>
  <c r="H20" i="1"/>
  <c r="G20" i="1"/>
  <c r="F20" i="1"/>
  <c r="E20" i="1"/>
  <c r="D20" i="1"/>
  <c r="C20" i="1"/>
  <c r="B20" i="1"/>
  <c r="K17" i="1"/>
  <c r="K16" i="1" s="1"/>
  <c r="J17" i="1"/>
  <c r="I17" i="1"/>
  <c r="H17" i="1"/>
  <c r="G17" i="1"/>
  <c r="G16" i="1" s="1"/>
  <c r="F17" i="1"/>
  <c r="E17" i="1"/>
  <c r="D17" i="1"/>
  <c r="C17" i="1"/>
  <c r="C16" i="1" s="1"/>
  <c r="B17" i="1"/>
  <c r="B16" i="1" l="1"/>
  <c r="J16" i="1"/>
  <c r="F16" i="1"/>
  <c r="E16" i="1"/>
  <c r="I16" i="1"/>
  <c r="D16" i="1"/>
  <c r="H16" i="1"/>
  <c r="B6" i="1"/>
  <c r="C6" i="1"/>
  <c r="D6" i="1"/>
  <c r="E6" i="1"/>
  <c r="F6" i="1"/>
  <c r="G6" i="1"/>
  <c r="H6" i="1"/>
  <c r="I6" i="1"/>
  <c r="J6" i="1"/>
  <c r="K6" i="1"/>
  <c r="B9" i="1"/>
  <c r="C9" i="1"/>
  <c r="D9" i="1"/>
  <c r="E9" i="1"/>
  <c r="F9" i="1"/>
  <c r="G9" i="1"/>
  <c r="H9" i="1"/>
  <c r="I9" i="1"/>
  <c r="J9" i="1"/>
  <c r="K9" i="1"/>
  <c r="G5" i="1" l="1"/>
  <c r="K5" i="1"/>
  <c r="C5" i="1"/>
  <c r="H5" i="1"/>
  <c r="D5" i="1"/>
  <c r="I5" i="1"/>
  <c r="E5" i="1"/>
  <c r="J5" i="1"/>
  <c r="F5" i="1"/>
  <c r="B5" i="1"/>
</calcChain>
</file>

<file path=xl/sharedStrings.xml><?xml version="1.0" encoding="utf-8"?>
<sst xmlns="http://schemas.openxmlformats.org/spreadsheetml/2006/main" count="41" uniqueCount="18">
  <si>
    <t>2019-1</t>
  </si>
  <si>
    <t>2019-2</t>
  </si>
  <si>
    <t>2019-3</t>
  </si>
  <si>
    <t>2019-4</t>
  </si>
  <si>
    <t>2020-1</t>
  </si>
  <si>
    <t>2020-2</t>
  </si>
  <si>
    <t>2020-3</t>
  </si>
  <si>
    <t>2020-4</t>
  </si>
  <si>
    <t>Estimated Government Debt Repayment Profile for the years 2019-2045 
under the existing agreements as of 01.07.2019*</t>
  </si>
  <si>
    <t xml:space="preserve">*- including payments already made up to July 1, 2019 </t>
  </si>
  <si>
    <t>bn, UAH</t>
  </si>
  <si>
    <t>Total</t>
  </si>
  <si>
    <t>Internal debt</t>
  </si>
  <si>
    <t>Debt-service payments</t>
  </si>
  <si>
    <t>Redemption</t>
  </si>
  <si>
    <t>External Debt</t>
  </si>
  <si>
    <t>TOTAL 2019</t>
  </si>
  <si>
    <t>TOTAL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</si>
</sst>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26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1" xfId="0" applyNumberFormat="1" applyBorder="1"/>
    <xf numFmtId="49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/>
    <xf numFmtId="0" fontId="0" fillId="0" borderId="0" xfId="0" applyBorder="1"/>
    <xf numFmtId="4" fontId="0" fillId="0" borderId="6" xfId="0" applyNumberFormat="1" applyBorder="1"/>
    <xf numFmtId="49" fontId="0" fillId="0" borderId="5" xfId="0" applyNumberFormat="1" applyBorder="1" applyAlignment="1">
      <alignment horizontal="left" indent="2"/>
    </xf>
    <xf numFmtId="4" fontId="0" fillId="0" borderId="7" xfId="0" applyNumberFormat="1" applyBorder="1"/>
    <xf numFmtId="4" fontId="0" fillId="0" borderId="8" xfId="0" applyNumberFormat="1" applyBorder="1"/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1" fillId="2" borderId="1" xfId="0" applyNumberFormat="1" applyFont="1" applyFill="1" applyBorder="1"/>
    <xf numFmtId="4" fontId="1" fillId="2" borderId="6" xfId="0" applyNumberFormat="1" applyFont="1" applyFill="1" applyBorder="1"/>
    <xf numFmtId="4" fontId="2" fillId="3" borderId="1" xfId="0" applyNumberFormat="1" applyFont="1" applyFill="1" applyBorder="1"/>
    <xf numFmtId="4" fontId="2" fillId="3" borderId="6" xfId="0" applyNumberFormat="1" applyFont="1" applyFill="1" applyBorder="1"/>
    <xf numFmtId="49" fontId="1" fillId="2" borderId="5" xfId="1" applyNumberFormat="1" applyFont="1" applyFill="1" applyBorder="1"/>
    <xf numFmtId="49" fontId="7" fillId="3" borderId="5" xfId="0" applyNumberFormat="1" applyFont="1" applyFill="1" applyBorder="1" applyAlignment="1">
      <alignment horizontal="left" indent="1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" fontId="3" fillId="0" borderId="9" xfId="0" applyNumberFormat="1" applyFont="1" applyBorder="1" applyAlignment="1">
      <alignment horizontal="right"/>
    </xf>
  </cellXfs>
  <cellStyles count="2">
    <cellStyle name="Акцент5" xfId="1" builtinId="4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44"/>
  <sheetViews>
    <sheetView tabSelected="1" workbookViewId="0">
      <selection activeCell="A13" sqref="A13:H13"/>
    </sheetView>
  </sheetViews>
  <sheetFormatPr defaultRowHeight="15" outlineLevelRow="2" x14ac:dyDescent="0.25"/>
  <cols>
    <col min="1" max="1" width="28.5703125" style="1" bestFit="1" customWidth="1"/>
    <col min="2" max="11" width="8.28515625" style="2" bestFit="1" customWidth="1"/>
  </cols>
  <sheetData>
    <row r="1" spans="1:11" ht="30" customHeight="1" x14ac:dyDescent="0.25">
      <c r="A1" s="22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15.75" thickBot="1" x14ac:dyDescent="0.3">
      <c r="J3" s="25" t="s">
        <v>10</v>
      </c>
      <c r="K3" s="25"/>
    </row>
    <row r="4" spans="1:11" s="15" customFormat="1" ht="30" x14ac:dyDescent="0.25">
      <c r="A4" s="12"/>
      <c r="B4" s="13" t="s">
        <v>0</v>
      </c>
      <c r="C4" s="13" t="s">
        <v>1</v>
      </c>
      <c r="D4" s="13" t="s">
        <v>2</v>
      </c>
      <c r="E4" s="13" t="s">
        <v>3</v>
      </c>
      <c r="F4" s="13" t="s">
        <v>16</v>
      </c>
      <c r="G4" s="13" t="s">
        <v>4</v>
      </c>
      <c r="H4" s="13" t="s">
        <v>5</v>
      </c>
      <c r="I4" s="13" t="s">
        <v>6</v>
      </c>
      <c r="J4" s="13" t="s">
        <v>7</v>
      </c>
      <c r="K4" s="14" t="s">
        <v>17</v>
      </c>
    </row>
    <row r="5" spans="1:11" x14ac:dyDescent="0.25">
      <c r="A5" s="20" t="s">
        <v>11</v>
      </c>
      <c r="B5" s="16">
        <f t="shared" ref="B5:K5" si="0">B6+B9</f>
        <v>126.34596641102999</v>
      </c>
      <c r="C5" s="16">
        <f t="shared" si="0"/>
        <v>144.79105802366001</v>
      </c>
      <c r="D5" s="16">
        <f t="shared" si="0"/>
        <v>133.80974884990002</v>
      </c>
      <c r="E5" s="16">
        <f t="shared" si="0"/>
        <v>83.016730269470003</v>
      </c>
      <c r="F5" s="16">
        <f t="shared" si="0"/>
        <v>487.96350355406003</v>
      </c>
      <c r="G5" s="16">
        <f t="shared" si="0"/>
        <v>107.42356755016</v>
      </c>
      <c r="H5" s="16">
        <f t="shared" si="0"/>
        <v>87.446386748329999</v>
      </c>
      <c r="I5" s="16">
        <f t="shared" si="0"/>
        <v>124.50792619181999</v>
      </c>
      <c r="J5" s="16">
        <f t="shared" si="0"/>
        <v>32.503728244000001</v>
      </c>
      <c r="K5" s="17">
        <f t="shared" si="0"/>
        <v>351.88160873431002</v>
      </c>
    </row>
    <row r="6" spans="1:11" outlineLevel="1" x14ac:dyDescent="0.25">
      <c r="A6" s="21" t="s">
        <v>12</v>
      </c>
      <c r="B6" s="18">
        <f t="shared" ref="B6:K6" si="1">SUM(B7:B8)</f>
        <v>96.029484302729998</v>
      </c>
      <c r="C6" s="18">
        <f t="shared" si="1"/>
        <v>101.62915690255001</v>
      </c>
      <c r="D6" s="18">
        <f t="shared" si="1"/>
        <v>74.40876983518001</v>
      </c>
      <c r="E6" s="18">
        <f t="shared" si="1"/>
        <v>72.250784291919999</v>
      </c>
      <c r="F6" s="18">
        <f t="shared" si="1"/>
        <v>344.31819533238001</v>
      </c>
      <c r="G6" s="18">
        <f t="shared" si="1"/>
        <v>71.903306293059998</v>
      </c>
      <c r="H6" s="18">
        <f t="shared" si="1"/>
        <v>44.827748059420003</v>
      </c>
      <c r="I6" s="18">
        <f t="shared" si="1"/>
        <v>32.149191318900002</v>
      </c>
      <c r="J6" s="18">
        <f t="shared" si="1"/>
        <v>21.843861689299999</v>
      </c>
      <c r="K6" s="19">
        <f t="shared" si="1"/>
        <v>170.72410736068002</v>
      </c>
    </row>
    <row r="7" spans="1:11" outlineLevel="2" x14ac:dyDescent="0.25">
      <c r="A7" s="9" t="s">
        <v>13</v>
      </c>
      <c r="B7" s="4">
        <v>13.083453731500001</v>
      </c>
      <c r="C7" s="4">
        <v>23.052358310190002</v>
      </c>
      <c r="D7" s="4">
        <v>15.595403190420001</v>
      </c>
      <c r="E7" s="4">
        <v>23.176324158389999</v>
      </c>
      <c r="F7" s="4">
        <v>74.907539390500006</v>
      </c>
      <c r="G7" s="4">
        <v>13.41082534257</v>
      </c>
      <c r="H7" s="4">
        <v>21.783477509979999</v>
      </c>
      <c r="I7" s="4">
        <v>10.32955273954</v>
      </c>
      <c r="J7" s="4">
        <v>19.019855456519998</v>
      </c>
      <c r="K7" s="8">
        <v>64.543711048610007</v>
      </c>
    </row>
    <row r="8" spans="1:11" outlineLevel="2" x14ac:dyDescent="0.25">
      <c r="A8" s="9" t="s">
        <v>14</v>
      </c>
      <c r="B8" s="4">
        <v>82.946030571229997</v>
      </c>
      <c r="C8" s="4">
        <v>78.576798592360007</v>
      </c>
      <c r="D8" s="4">
        <v>58.813366644760002</v>
      </c>
      <c r="E8" s="4">
        <v>49.074460133530003</v>
      </c>
      <c r="F8" s="4">
        <v>269.41065594188001</v>
      </c>
      <c r="G8" s="4">
        <v>58.492480950489998</v>
      </c>
      <c r="H8" s="4">
        <v>23.04427054944</v>
      </c>
      <c r="I8" s="4">
        <v>21.819638579359999</v>
      </c>
      <c r="J8" s="4">
        <v>2.82400623278</v>
      </c>
      <c r="K8" s="8">
        <v>106.18039631207</v>
      </c>
    </row>
    <row r="9" spans="1:11" outlineLevel="1" x14ac:dyDescent="0.25">
      <c r="A9" s="21" t="s">
        <v>15</v>
      </c>
      <c r="B9" s="18">
        <f t="shared" ref="B9:K9" si="2">SUM(B10:B11)</f>
        <v>30.316482108300001</v>
      </c>
      <c r="C9" s="18">
        <f t="shared" si="2"/>
        <v>43.161901121110006</v>
      </c>
      <c r="D9" s="18">
        <f t="shared" si="2"/>
        <v>59.400979014720001</v>
      </c>
      <c r="E9" s="18">
        <f t="shared" si="2"/>
        <v>10.76594597755</v>
      </c>
      <c r="F9" s="18">
        <f t="shared" si="2"/>
        <v>143.64530822168001</v>
      </c>
      <c r="G9" s="18">
        <f t="shared" si="2"/>
        <v>35.520261257100003</v>
      </c>
      <c r="H9" s="18">
        <f t="shared" si="2"/>
        <v>42.618638688909996</v>
      </c>
      <c r="I9" s="18">
        <f t="shared" si="2"/>
        <v>92.358734872919996</v>
      </c>
      <c r="J9" s="18">
        <f t="shared" si="2"/>
        <v>10.659866554699999</v>
      </c>
      <c r="K9" s="19">
        <f t="shared" si="2"/>
        <v>181.15750137363</v>
      </c>
    </row>
    <row r="10" spans="1:11" outlineLevel="2" x14ac:dyDescent="0.25">
      <c r="A10" s="9" t="s">
        <v>13</v>
      </c>
      <c r="B10" s="4">
        <v>18.964870131510001</v>
      </c>
      <c r="C10" s="4">
        <v>5.3648588789999998</v>
      </c>
      <c r="D10" s="4">
        <v>20.773205069740001</v>
      </c>
      <c r="E10" s="4">
        <v>5.4459607891999999</v>
      </c>
      <c r="F10" s="4">
        <v>50.548894869450002</v>
      </c>
      <c r="G10" s="4">
        <v>19.607728456989999</v>
      </c>
      <c r="H10" s="4">
        <v>8.0765077914199992</v>
      </c>
      <c r="I10" s="4">
        <v>19.653682608810001</v>
      </c>
      <c r="J10" s="4">
        <v>5.10961034393</v>
      </c>
      <c r="K10" s="8">
        <v>52.447529201149997</v>
      </c>
    </row>
    <row r="11" spans="1:11" ht="15.75" outlineLevel="2" thickBot="1" x14ac:dyDescent="0.3">
      <c r="A11" s="9" t="s">
        <v>14</v>
      </c>
      <c r="B11" s="10">
        <v>11.35161197679</v>
      </c>
      <c r="C11" s="10">
        <v>37.797042242110003</v>
      </c>
      <c r="D11" s="10">
        <v>38.627773944979999</v>
      </c>
      <c r="E11" s="10">
        <v>5.3199851883499996</v>
      </c>
      <c r="F11" s="10">
        <v>93.096413352230002</v>
      </c>
      <c r="G11" s="10">
        <v>15.91253280011</v>
      </c>
      <c r="H11" s="10">
        <v>34.542130897489997</v>
      </c>
      <c r="I11" s="10">
        <v>72.705052264109995</v>
      </c>
      <c r="J11" s="10">
        <v>5.5502562107699998</v>
      </c>
      <c r="K11" s="11">
        <v>128.70997217248001</v>
      </c>
    </row>
    <row r="13" spans="1:11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11" ht="15.75" thickBot="1" x14ac:dyDescent="0.3"/>
    <row r="15" spans="1:11" s="3" customFormat="1" x14ac:dyDescent="0.25">
      <c r="A15" s="12"/>
      <c r="B15" s="13">
        <v>2021</v>
      </c>
      <c r="C15" s="13">
        <v>2022</v>
      </c>
      <c r="D15" s="13">
        <v>2023</v>
      </c>
      <c r="E15" s="13">
        <v>2024</v>
      </c>
      <c r="F15" s="13">
        <v>2025</v>
      </c>
      <c r="G15" s="13">
        <v>2026</v>
      </c>
      <c r="H15" s="13">
        <v>2027</v>
      </c>
      <c r="I15" s="13">
        <v>2028</v>
      </c>
      <c r="J15" s="13">
        <v>2029</v>
      </c>
      <c r="K15" s="14">
        <v>2030</v>
      </c>
    </row>
    <row r="16" spans="1:11" x14ac:dyDescent="0.25">
      <c r="A16" s="20" t="s">
        <v>11</v>
      </c>
      <c r="B16" s="16">
        <f t="shared" ref="B16:K16" si="3">B17+B20</f>
        <v>260.72351011697003</v>
      </c>
      <c r="C16" s="16">
        <f t="shared" si="3"/>
        <v>200.26999043414</v>
      </c>
      <c r="D16" s="16">
        <f t="shared" si="3"/>
        <v>206.56344583829997</v>
      </c>
      <c r="E16" s="16">
        <f t="shared" si="3"/>
        <v>255.96506085956</v>
      </c>
      <c r="F16" s="16">
        <f t="shared" si="3"/>
        <v>188.47394600916999</v>
      </c>
      <c r="G16" s="16">
        <f t="shared" si="3"/>
        <v>192.17730170414001</v>
      </c>
      <c r="H16" s="16">
        <f t="shared" si="3"/>
        <v>151.01594437419999</v>
      </c>
      <c r="I16" s="16">
        <f t="shared" si="3"/>
        <v>158.78805512022001</v>
      </c>
      <c r="J16" s="16">
        <f t="shared" si="3"/>
        <v>118.27252546212</v>
      </c>
      <c r="K16" s="17">
        <f t="shared" si="3"/>
        <v>94.881105246570002</v>
      </c>
    </row>
    <row r="17" spans="1:11" outlineLevel="1" x14ac:dyDescent="0.25">
      <c r="A17" s="21" t="s">
        <v>12</v>
      </c>
      <c r="B17" s="18">
        <f t="shared" ref="B17:K17" si="4">SUM(B18:B19)</f>
        <v>97.046299628250011</v>
      </c>
      <c r="C17" s="18">
        <f t="shared" si="4"/>
        <v>63.465953331000001</v>
      </c>
      <c r="D17" s="18">
        <f t="shared" si="4"/>
        <v>71.573542070529996</v>
      </c>
      <c r="E17" s="18">
        <f t="shared" si="4"/>
        <v>80.930341951460008</v>
      </c>
      <c r="F17" s="18">
        <f t="shared" si="4"/>
        <v>72.205694850599997</v>
      </c>
      <c r="G17" s="18">
        <f t="shared" si="4"/>
        <v>53.032601886670001</v>
      </c>
      <c r="H17" s="18">
        <f t="shared" si="4"/>
        <v>56.275735600549993</v>
      </c>
      <c r="I17" s="18">
        <f t="shared" si="4"/>
        <v>61.467007192959997</v>
      </c>
      <c r="J17" s="18">
        <f t="shared" si="4"/>
        <v>52.274987748290002</v>
      </c>
      <c r="K17" s="19">
        <f t="shared" si="4"/>
        <v>62.658771122159997</v>
      </c>
    </row>
    <row r="18" spans="1:11" outlineLevel="2" x14ac:dyDescent="0.25">
      <c r="A18" s="9" t="s">
        <v>13</v>
      </c>
      <c r="B18" s="4">
        <v>52.433753081920003</v>
      </c>
      <c r="C18" s="4">
        <v>46.719785136520002</v>
      </c>
      <c r="D18" s="4">
        <v>44.27867424638</v>
      </c>
      <c r="E18" s="4">
        <v>40.961333310580002</v>
      </c>
      <c r="F18" s="4">
        <v>37.705315328120001</v>
      </c>
      <c r="G18" s="4">
        <v>34.459348364189999</v>
      </c>
      <c r="H18" s="4">
        <v>32.813563078069997</v>
      </c>
      <c r="I18" s="4">
        <v>30.204074670480001</v>
      </c>
      <c r="J18" s="4">
        <v>27.762055225809998</v>
      </c>
      <c r="K18" s="8">
        <v>25.608717599679999</v>
      </c>
    </row>
    <row r="19" spans="1:11" outlineLevel="2" x14ac:dyDescent="0.25">
      <c r="A19" s="9" t="s">
        <v>14</v>
      </c>
      <c r="B19" s="4">
        <v>44.612546546330002</v>
      </c>
      <c r="C19" s="4">
        <v>16.746168194479999</v>
      </c>
      <c r="D19" s="4">
        <v>27.29486782415</v>
      </c>
      <c r="E19" s="4">
        <v>39.969008640879998</v>
      </c>
      <c r="F19" s="4">
        <v>34.500379522480003</v>
      </c>
      <c r="G19" s="4">
        <v>18.573253522480002</v>
      </c>
      <c r="H19" s="4">
        <v>23.46217252248</v>
      </c>
      <c r="I19" s="4">
        <v>31.26293252248</v>
      </c>
      <c r="J19" s="4">
        <v>24.51293252248</v>
      </c>
      <c r="K19" s="8">
        <v>37.050053522479999</v>
      </c>
    </row>
    <row r="20" spans="1:11" outlineLevel="1" x14ac:dyDescent="0.25">
      <c r="A20" s="21" t="s">
        <v>15</v>
      </c>
      <c r="B20" s="18">
        <f t="shared" ref="B20:K20" si="5">SUM(B21:B22)</f>
        <v>163.67721048871999</v>
      </c>
      <c r="C20" s="18">
        <f t="shared" si="5"/>
        <v>136.80403710313999</v>
      </c>
      <c r="D20" s="18">
        <f t="shared" si="5"/>
        <v>134.98990376776999</v>
      </c>
      <c r="E20" s="18">
        <f t="shared" si="5"/>
        <v>175.03471890809999</v>
      </c>
      <c r="F20" s="18">
        <f t="shared" si="5"/>
        <v>116.26825115857</v>
      </c>
      <c r="G20" s="18">
        <f t="shared" si="5"/>
        <v>139.14469981747001</v>
      </c>
      <c r="H20" s="18">
        <f t="shared" si="5"/>
        <v>94.740208773649996</v>
      </c>
      <c r="I20" s="18">
        <f t="shared" si="5"/>
        <v>97.321047927260011</v>
      </c>
      <c r="J20" s="18">
        <f t="shared" si="5"/>
        <v>65.997537713829999</v>
      </c>
      <c r="K20" s="19">
        <f t="shared" si="5"/>
        <v>32.222334124409997</v>
      </c>
    </row>
    <row r="21" spans="1:11" outlineLevel="2" x14ac:dyDescent="0.25">
      <c r="A21" s="9" t="s">
        <v>13</v>
      </c>
      <c r="B21" s="4">
        <v>50.719373256010002</v>
      </c>
      <c r="C21" s="4">
        <v>46.26182449977</v>
      </c>
      <c r="D21" s="4">
        <v>42.846867321040001</v>
      </c>
      <c r="E21" s="4">
        <v>37.747470511190002</v>
      </c>
      <c r="F21" s="4">
        <v>31.52751405435</v>
      </c>
      <c r="G21" s="4">
        <v>27.267082377449999</v>
      </c>
      <c r="H21" s="4">
        <v>20.68260434922</v>
      </c>
      <c r="I21" s="4">
        <v>16.654856255750001</v>
      </c>
      <c r="J21" s="4">
        <v>10.990561147179999</v>
      </c>
      <c r="K21" s="8">
        <v>9.9322449274799993</v>
      </c>
    </row>
    <row r="22" spans="1:11" ht="15.75" outlineLevel="2" thickBot="1" x14ac:dyDescent="0.3">
      <c r="A22" s="9" t="s">
        <v>14</v>
      </c>
      <c r="B22" s="10">
        <v>112.95783723271001</v>
      </c>
      <c r="C22" s="10">
        <v>90.542212603370004</v>
      </c>
      <c r="D22" s="10">
        <v>92.143036446729994</v>
      </c>
      <c r="E22" s="10">
        <v>137.28724839691</v>
      </c>
      <c r="F22" s="10">
        <f>103.52073710422-18.78</f>
        <v>84.740737104220003</v>
      </c>
      <c r="G22" s="10">
        <v>111.87761744002</v>
      </c>
      <c r="H22" s="10">
        <v>74.057604424429996</v>
      </c>
      <c r="I22" s="10">
        <v>80.666191671510006</v>
      </c>
      <c r="J22" s="10">
        <v>55.006976566650003</v>
      </c>
      <c r="K22" s="11">
        <v>22.290089196930001</v>
      </c>
    </row>
    <row r="24" spans="1:11" ht="15.75" thickBot="1" x14ac:dyDescent="0.3"/>
    <row r="25" spans="1:11" s="3" customFormat="1" x14ac:dyDescent="0.25">
      <c r="A25" s="12"/>
      <c r="B25" s="13">
        <v>2031</v>
      </c>
      <c r="C25" s="13">
        <v>2032</v>
      </c>
      <c r="D25" s="13">
        <v>2033</v>
      </c>
      <c r="E25" s="13">
        <v>2034</v>
      </c>
      <c r="F25" s="13">
        <v>2035</v>
      </c>
      <c r="G25" s="13">
        <v>2036</v>
      </c>
      <c r="H25" s="13">
        <v>2037</v>
      </c>
      <c r="I25" s="13">
        <v>2038</v>
      </c>
      <c r="J25" s="13">
        <v>2039</v>
      </c>
      <c r="K25" s="14">
        <v>2040</v>
      </c>
    </row>
    <row r="26" spans="1:11" x14ac:dyDescent="0.25">
      <c r="A26" s="20" t="s">
        <v>11</v>
      </c>
      <c r="B26" s="16">
        <v>173.93518200580002</v>
      </c>
      <c r="C26" s="16">
        <v>127.78393167743999</v>
      </c>
      <c r="D26" s="16">
        <v>62.471697918140002</v>
      </c>
      <c r="E26" s="16">
        <v>34.862979655309999</v>
      </c>
      <c r="F26" s="16">
        <v>33.177325925689999</v>
      </c>
      <c r="G26" s="16">
        <v>30.857945790670001</v>
      </c>
      <c r="H26" s="16">
        <v>28.465389437909998</v>
      </c>
      <c r="I26" s="16">
        <v>26.789978480670001</v>
      </c>
      <c r="J26" s="16">
        <v>24.436530664050004</v>
      </c>
      <c r="K26" s="17">
        <v>22.983474908199998</v>
      </c>
    </row>
    <row r="27" spans="1:11" outlineLevel="1" x14ac:dyDescent="0.25">
      <c r="A27" s="21" t="s">
        <v>12</v>
      </c>
      <c r="B27" s="18">
        <v>80.474205395149994</v>
      </c>
      <c r="C27" s="18">
        <v>62.745151181259999</v>
      </c>
      <c r="D27" s="18">
        <v>32.34925018549</v>
      </c>
      <c r="E27" s="18">
        <v>25.309919576959999</v>
      </c>
      <c r="F27" s="18">
        <v>24.297379537760001</v>
      </c>
      <c r="G27" s="18">
        <v>23.421232930000002</v>
      </c>
      <c r="H27" s="18">
        <v>22.477608898</v>
      </c>
      <c r="I27" s="18">
        <v>21.533984866000001</v>
      </c>
      <c r="J27" s="18">
        <v>20.590360834000002</v>
      </c>
      <c r="K27" s="19">
        <v>19.646736801999999</v>
      </c>
    </row>
    <row r="28" spans="1:11" outlineLevel="2" x14ac:dyDescent="0.25">
      <c r="A28" s="9" t="s">
        <v>13</v>
      </c>
      <c r="B28" s="4">
        <v>22.283154883560002</v>
      </c>
      <c r="C28" s="4">
        <v>17.71419965878</v>
      </c>
      <c r="D28" s="4">
        <v>14.36913366301</v>
      </c>
      <c r="E28" s="4">
        <v>13.07992305448</v>
      </c>
      <c r="F28" s="4">
        <v>12.067383014780001</v>
      </c>
      <c r="G28" s="4">
        <v>11.32348893</v>
      </c>
      <c r="H28" s="4">
        <v>10.379864897999999</v>
      </c>
      <c r="I28" s="4">
        <v>9.4362408660000003</v>
      </c>
      <c r="J28" s="4">
        <v>8.4926168339999997</v>
      </c>
      <c r="K28" s="8">
        <v>7.5489928019999999</v>
      </c>
    </row>
    <row r="29" spans="1:11" outlineLevel="2" x14ac:dyDescent="0.25">
      <c r="A29" s="9" t="s">
        <v>14</v>
      </c>
      <c r="B29" s="4">
        <v>58.191050511589999</v>
      </c>
      <c r="C29" s="4">
        <v>45.030951522480002</v>
      </c>
      <c r="D29" s="4">
        <v>17.980116522479999</v>
      </c>
      <c r="E29" s="4">
        <v>12.22999652248</v>
      </c>
      <c r="F29" s="4">
        <v>12.229996522980001</v>
      </c>
      <c r="G29" s="4">
        <v>12.097744</v>
      </c>
      <c r="H29" s="4">
        <v>12.097744</v>
      </c>
      <c r="I29" s="4">
        <v>12.097744</v>
      </c>
      <c r="J29" s="4">
        <v>12.097744</v>
      </c>
      <c r="K29" s="8">
        <v>12.097744</v>
      </c>
    </row>
    <row r="30" spans="1:11" outlineLevel="1" x14ac:dyDescent="0.25">
      <c r="A30" s="21" t="s">
        <v>15</v>
      </c>
      <c r="B30" s="18">
        <v>93.460976610650008</v>
      </c>
      <c r="C30" s="18">
        <v>65.038780496179996</v>
      </c>
      <c r="D30" s="18">
        <v>30.122447732650002</v>
      </c>
      <c r="E30" s="18">
        <v>9.5530600783500006</v>
      </c>
      <c r="F30" s="18">
        <v>8.8799463879299996</v>
      </c>
      <c r="G30" s="18">
        <v>7.436712860670001</v>
      </c>
      <c r="H30" s="18">
        <v>5.9877805399100001</v>
      </c>
      <c r="I30" s="18">
        <v>5.2559936146700004</v>
      </c>
      <c r="J30" s="18">
        <v>3.84616983005</v>
      </c>
      <c r="K30" s="19">
        <v>3.3367381061999999</v>
      </c>
    </row>
    <row r="31" spans="1:11" outlineLevel="2" x14ac:dyDescent="0.25">
      <c r="A31" s="9" t="s">
        <v>13</v>
      </c>
      <c r="B31" s="4">
        <v>8.6756663019199998</v>
      </c>
      <c r="C31" s="4">
        <v>5.7182351358799997</v>
      </c>
      <c r="D31" s="4">
        <v>2.8352884994499998</v>
      </c>
      <c r="E31" s="4">
        <v>2.48480394129</v>
      </c>
      <c r="F31" s="4">
        <v>2.4640280828700001</v>
      </c>
      <c r="G31" s="4">
        <v>2.1661311573300002</v>
      </c>
      <c r="H31" s="4">
        <v>1.89909598741</v>
      </c>
      <c r="I31" s="4">
        <v>1.8261719974799999</v>
      </c>
      <c r="J31" s="4">
        <v>1.7744452309900001</v>
      </c>
      <c r="K31" s="8">
        <v>1.76101350738</v>
      </c>
    </row>
    <row r="32" spans="1:11" ht="15.75" outlineLevel="2" thickBot="1" x14ac:dyDescent="0.3">
      <c r="A32" s="9" t="s">
        <v>14</v>
      </c>
      <c r="B32" s="10">
        <v>84.785310308730004</v>
      </c>
      <c r="C32" s="10">
        <v>59.320545360300002</v>
      </c>
      <c r="D32" s="10">
        <v>27.287159233200001</v>
      </c>
      <c r="E32" s="10">
        <v>7.0682561370599997</v>
      </c>
      <c r="F32" s="10">
        <v>6.4159183050599999</v>
      </c>
      <c r="G32" s="10">
        <v>5.2705817033400004</v>
      </c>
      <c r="H32" s="10">
        <v>4.0886845525000002</v>
      </c>
      <c r="I32" s="10">
        <v>3.42982161719</v>
      </c>
      <c r="J32" s="10">
        <v>2.0717245990599999</v>
      </c>
      <c r="K32" s="11">
        <v>1.5757245988199999</v>
      </c>
    </row>
    <row r="34" spans="1:14" ht="15.75" thickBot="1" x14ac:dyDescent="0.3"/>
    <row r="35" spans="1:14" s="3" customFormat="1" x14ac:dyDescent="0.25">
      <c r="A35" s="12"/>
      <c r="B35" s="13">
        <v>2041</v>
      </c>
      <c r="C35" s="13">
        <v>2042</v>
      </c>
      <c r="D35" s="13">
        <v>2043</v>
      </c>
      <c r="E35" s="13">
        <v>2044</v>
      </c>
      <c r="F35" s="14">
        <v>2045</v>
      </c>
      <c r="G35" s="5"/>
      <c r="H35" s="5"/>
      <c r="I35" s="5"/>
      <c r="J35" s="5"/>
      <c r="K35" s="5"/>
      <c r="L35" s="5"/>
      <c r="M35" s="5"/>
      <c r="N35" s="5"/>
    </row>
    <row r="36" spans="1:14" x14ac:dyDescent="0.25">
      <c r="A36" s="20" t="s">
        <v>11</v>
      </c>
      <c r="B36" s="16">
        <v>20.32057306526</v>
      </c>
      <c r="C36" s="16">
        <v>19.356174328030001</v>
      </c>
      <c r="D36" s="16">
        <v>18.411150360720001</v>
      </c>
      <c r="E36" s="16">
        <v>17.44655915453</v>
      </c>
      <c r="F36" s="17">
        <v>16.373960463990002</v>
      </c>
      <c r="G36" s="6"/>
      <c r="H36" s="6"/>
      <c r="I36" s="6"/>
      <c r="J36" s="6"/>
      <c r="K36" s="6"/>
      <c r="L36" s="7"/>
      <c r="M36" s="7"/>
      <c r="N36" s="7"/>
    </row>
    <row r="37" spans="1:14" outlineLevel="1" x14ac:dyDescent="0.25">
      <c r="A37" s="21" t="s">
        <v>12</v>
      </c>
      <c r="B37" s="18">
        <v>18.703112770000001</v>
      </c>
      <c r="C37" s="18">
        <v>17.759488738000002</v>
      </c>
      <c r="D37" s="18">
        <v>16.815864705999999</v>
      </c>
      <c r="E37" s="18">
        <v>15.872240674</v>
      </c>
      <c r="F37" s="19">
        <v>14.928616642000001</v>
      </c>
      <c r="G37" s="6"/>
      <c r="H37" s="6"/>
      <c r="I37" s="6"/>
      <c r="J37" s="6"/>
      <c r="K37" s="6"/>
      <c r="L37" s="7"/>
      <c r="M37" s="7"/>
      <c r="N37" s="7"/>
    </row>
    <row r="38" spans="1:14" outlineLevel="2" x14ac:dyDescent="0.25">
      <c r="A38" s="9" t="s">
        <v>13</v>
      </c>
      <c r="B38" s="4">
        <v>6.6053687700000001</v>
      </c>
      <c r="C38" s="4">
        <v>5.6617447380000003</v>
      </c>
      <c r="D38" s="4">
        <v>4.7181207059999997</v>
      </c>
      <c r="E38" s="4">
        <v>3.7744966739999999</v>
      </c>
      <c r="F38" s="8">
        <v>2.8308726420000001</v>
      </c>
      <c r="G38" s="6"/>
      <c r="H38" s="6"/>
      <c r="I38" s="6"/>
      <c r="J38" s="6"/>
      <c r="K38" s="6"/>
      <c r="L38" s="7"/>
      <c r="M38" s="7"/>
      <c r="N38" s="7"/>
    </row>
    <row r="39" spans="1:14" outlineLevel="2" x14ac:dyDescent="0.25">
      <c r="A39" s="9" t="s">
        <v>14</v>
      </c>
      <c r="B39" s="4">
        <v>12.097744</v>
      </c>
      <c r="C39" s="4">
        <v>12.097744</v>
      </c>
      <c r="D39" s="4">
        <v>12.097744</v>
      </c>
      <c r="E39" s="4">
        <v>12.097744</v>
      </c>
      <c r="F39" s="8">
        <v>12.097744</v>
      </c>
      <c r="G39" s="6"/>
      <c r="H39" s="6"/>
      <c r="I39" s="6"/>
      <c r="J39" s="6"/>
      <c r="K39" s="6"/>
      <c r="L39" s="7"/>
      <c r="M39" s="7"/>
      <c r="N39" s="7"/>
    </row>
    <row r="40" spans="1:14" outlineLevel="1" x14ac:dyDescent="0.25">
      <c r="A40" s="21" t="s">
        <v>15</v>
      </c>
      <c r="B40" s="18">
        <v>1.6174602952599999</v>
      </c>
      <c r="C40" s="18">
        <v>1.5966855900299999</v>
      </c>
      <c r="D40" s="18">
        <v>1.5952856547200001</v>
      </c>
      <c r="E40" s="18">
        <v>1.5743184805300001</v>
      </c>
      <c r="F40" s="19">
        <v>1.4453438219899999</v>
      </c>
      <c r="G40" s="6"/>
      <c r="H40" s="6"/>
      <c r="I40" s="6"/>
      <c r="J40" s="6"/>
      <c r="K40" s="6"/>
      <c r="L40" s="7"/>
      <c r="M40" s="7"/>
      <c r="N40" s="7"/>
    </row>
    <row r="41" spans="1:14" outlineLevel="2" x14ac:dyDescent="0.25">
      <c r="A41" s="9" t="s">
        <v>13</v>
      </c>
      <c r="B41" s="4">
        <v>4.1735690860000001E-2</v>
      </c>
      <c r="C41" s="4">
        <v>3.923467579E-2</v>
      </c>
      <c r="D41" s="4">
        <v>3.7834744199999999E-2</v>
      </c>
      <c r="E41" s="4">
        <v>3.6446514050000003E-2</v>
      </c>
      <c r="F41" s="8">
        <v>3.5501857939999999E-2</v>
      </c>
      <c r="G41" s="6"/>
      <c r="H41" s="6"/>
      <c r="I41" s="6"/>
      <c r="J41" s="6"/>
      <c r="K41" s="6"/>
      <c r="L41" s="7"/>
      <c r="M41" s="7"/>
      <c r="N41" s="7"/>
    </row>
    <row r="42" spans="1:14" ht="15.75" outlineLevel="2" thickBot="1" x14ac:dyDescent="0.3">
      <c r="A42" s="9" t="s">
        <v>14</v>
      </c>
      <c r="B42" s="10">
        <v>1.5757246044</v>
      </c>
      <c r="C42" s="10">
        <v>1.5574509142399999</v>
      </c>
      <c r="D42" s="10">
        <v>1.5574509105200001</v>
      </c>
      <c r="E42" s="10">
        <v>1.53787196648</v>
      </c>
      <c r="F42" s="11">
        <v>1.40984196405</v>
      </c>
      <c r="G42" s="6"/>
      <c r="H42" s="6"/>
      <c r="I42" s="6"/>
      <c r="J42" s="6"/>
      <c r="K42" s="6"/>
      <c r="L42" s="7"/>
      <c r="M42" s="7"/>
      <c r="N42" s="7"/>
    </row>
    <row r="43" spans="1:14" x14ac:dyDescent="0.25">
      <c r="G43" s="6"/>
      <c r="H43" s="6"/>
      <c r="I43" s="6"/>
      <c r="J43" s="6"/>
      <c r="K43" s="6"/>
      <c r="L43" s="7"/>
      <c r="M43" s="7"/>
      <c r="N43" s="7"/>
    </row>
    <row r="44" spans="1:14" x14ac:dyDescent="0.25">
      <c r="G44" s="6"/>
      <c r="H44" s="6"/>
      <c r="I44" s="6"/>
      <c r="J44" s="6"/>
      <c r="K44" s="6"/>
      <c r="L44" s="7"/>
      <c r="M44" s="7"/>
      <c r="N44" s="7"/>
    </row>
  </sheetData>
  <mergeCells count="3">
    <mergeCell ref="A1:K1"/>
    <mergeCell ref="A13:H13"/>
    <mergeCell ref="J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Користувач Windows</cp:lastModifiedBy>
  <dcterms:created xsi:type="dcterms:W3CDTF">2019-07-03T09:24:58Z</dcterms:created>
  <dcterms:modified xsi:type="dcterms:W3CDTF">2019-08-01T16:03:44Z</dcterms:modified>
</cp:coreProperties>
</file>