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615"/>
  </bookViews>
  <sheets>
    <sheet name="Аркуш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K21" i="1"/>
  <c r="J21" i="1"/>
  <c r="I21" i="1"/>
  <c r="H21" i="1"/>
  <c r="G21" i="1"/>
  <c r="F21" i="1"/>
  <c r="E21" i="1"/>
  <c r="D21" i="1"/>
  <c r="C21" i="1"/>
  <c r="B21" i="1"/>
  <c r="K18" i="1"/>
  <c r="J18" i="1"/>
  <c r="I18" i="1"/>
  <c r="H18" i="1"/>
  <c r="G18" i="1"/>
  <c r="F18" i="1"/>
  <c r="E18" i="1"/>
  <c r="D18" i="1"/>
  <c r="C18" i="1"/>
  <c r="B18" i="1"/>
  <c r="C17" i="1"/>
  <c r="G17" i="1" l="1"/>
  <c r="K17" i="1"/>
  <c r="E17" i="1"/>
  <c r="B17" i="1"/>
  <c r="J17" i="1"/>
  <c r="D17" i="1"/>
  <c r="H17" i="1"/>
  <c r="I17" i="1"/>
  <c r="F17" i="1"/>
  <c r="B7" i="1"/>
  <c r="C7" i="1"/>
  <c r="D7" i="1"/>
  <c r="E7" i="1"/>
  <c r="F7" i="1"/>
  <c r="G7" i="1"/>
  <c r="H7" i="1"/>
  <c r="I7" i="1"/>
  <c r="J7" i="1"/>
  <c r="K7" i="1"/>
  <c r="B10" i="1"/>
  <c r="C10" i="1"/>
  <c r="D10" i="1"/>
  <c r="E10" i="1"/>
  <c r="F10" i="1"/>
  <c r="G10" i="1"/>
  <c r="H10" i="1"/>
  <c r="I10" i="1"/>
  <c r="J10" i="1"/>
  <c r="K10" i="1"/>
  <c r="I6" i="1" l="1"/>
  <c r="E6" i="1"/>
  <c r="J6" i="1"/>
  <c r="F6" i="1"/>
  <c r="B6" i="1"/>
  <c r="H6" i="1"/>
  <c r="D6" i="1"/>
  <c r="K6" i="1"/>
  <c r="G6" i="1"/>
  <c r="C6" i="1"/>
</calcChain>
</file>

<file path=xl/sharedStrings.xml><?xml version="1.0" encoding="utf-8"?>
<sst xmlns="http://schemas.openxmlformats.org/spreadsheetml/2006/main" count="41" uniqueCount="14">
  <si>
    <t>Estimated Government Debt Repayment Profile for the years 2018-2045 
under the existing agreements as of 01.04.2019 (bn, UAH)</t>
  </si>
  <si>
    <t>bn, UAH</t>
  </si>
  <si>
    <t xml:space="preserve">
Q1</t>
  </si>
  <si>
    <t xml:space="preserve">
Q2</t>
  </si>
  <si>
    <t xml:space="preserve">
Q3</t>
  </si>
  <si>
    <t xml:space="preserve">
Q4</t>
  </si>
  <si>
    <t>TOTAL 2019</t>
  </si>
  <si>
    <t>TOTAL 2020</t>
  </si>
  <si>
    <t>TOTAL</t>
  </si>
  <si>
    <t>Internal debt</t>
  </si>
  <si>
    <t>Debt-service payments</t>
  </si>
  <si>
    <t>Redemption</t>
  </si>
  <si>
    <t>External Debt</t>
  </si>
  <si>
    <t xml:space="preserve">*- including payments already made up to April 1,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</si>
</sst>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" fontId="0" fillId="0" borderId="0" xfId="0" applyNumberFormat="1" applyBorder="1"/>
    <xf numFmtId="0" fontId="0" fillId="0" borderId="0" xfId="0" applyBorder="1"/>
    <xf numFmtId="49" fontId="1" fillId="0" borderId="0" xfId="0" applyNumberFormat="1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4" fontId="1" fillId="2" borderId="1" xfId="0" applyNumberFormat="1" applyFont="1" applyFill="1" applyBorder="1"/>
    <xf numFmtId="4" fontId="1" fillId="2" borderId="7" xfId="0" applyNumberFormat="1" applyFont="1" applyFill="1" applyBorder="1"/>
    <xf numFmtId="49" fontId="1" fillId="3" borderId="6" xfId="0" applyNumberFormat="1" applyFont="1" applyFill="1" applyBorder="1" applyAlignment="1">
      <alignment horizontal="left" indent="1"/>
    </xf>
    <xf numFmtId="4" fontId="1" fillId="3" borderId="1" xfId="0" applyNumberFormat="1" applyFont="1" applyFill="1" applyBorder="1"/>
    <xf numFmtId="4" fontId="1" fillId="3" borderId="7" xfId="0" applyNumberFormat="1" applyFont="1" applyFill="1" applyBorder="1"/>
    <xf numFmtId="4" fontId="0" fillId="0" borderId="7" xfId="0" applyNumberFormat="1" applyBorder="1"/>
    <xf numFmtId="49" fontId="0" fillId="0" borderId="8" xfId="0" applyNumberFormat="1" applyBorder="1" applyAlignment="1">
      <alignment horizontal="left" indent="2"/>
    </xf>
    <xf numFmtId="4" fontId="0" fillId="0" borderId="9" xfId="0" applyNumberFormat="1" applyBorder="1"/>
    <xf numFmtId="4" fontId="0" fillId="0" borderId="10" xfId="0" applyNumberFormat="1" applyBorder="1"/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top" wrapText="1"/>
    </xf>
    <xf numFmtId="4" fontId="0" fillId="0" borderId="2" xfId="0" applyNumberFormat="1" applyBorder="1" applyAlignment="1">
      <alignment horizontal="center"/>
    </xf>
    <xf numFmtId="49" fontId="1" fillId="4" borderId="6" xfId="0" applyNumberFormat="1" applyFont="1" applyFill="1" applyBorder="1"/>
    <xf numFmtId="49" fontId="0" fillId="0" borderId="1" xfId="0" applyNumberFormat="1" applyBorder="1" applyAlignment="1">
      <alignment horizontal="left" indent="2"/>
    </xf>
    <xf numFmtId="49" fontId="2" fillId="0" borderId="0" xfId="0" applyNumberFormat="1" applyFont="1"/>
    <xf numFmtId="49" fontId="0" fillId="0" borderId="0" xfId="0" applyNumberFormat="1" applyBorder="1" applyAlignment="1">
      <alignment horizontal="left" indent="2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O45"/>
  <sheetViews>
    <sheetView tabSelected="1" workbookViewId="0">
      <selection activeCell="N15" sqref="N15"/>
    </sheetView>
  </sheetViews>
  <sheetFormatPr defaultRowHeight="15" outlineLevelRow="2" x14ac:dyDescent="0.25"/>
  <cols>
    <col min="1" max="1" width="28.5703125" style="1" bestFit="1" customWidth="1"/>
    <col min="2" max="11" width="8.28515625" style="2" bestFit="1" customWidth="1"/>
  </cols>
  <sheetData>
    <row r="1" spans="1:11" ht="30.75" customHeight="1" x14ac:dyDescent="0.2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3" spans="1:11" ht="15.75" thickBot="1" x14ac:dyDescent="0.3">
      <c r="J3" s="27" t="s">
        <v>1</v>
      </c>
      <c r="K3" s="27"/>
    </row>
    <row r="4" spans="1:11" s="6" customFormat="1" x14ac:dyDescent="0.25">
      <c r="A4" s="22"/>
      <c r="B4" s="24">
        <v>2019</v>
      </c>
      <c r="C4" s="24"/>
      <c r="D4" s="24"/>
      <c r="E4" s="24"/>
      <c r="F4" s="24"/>
      <c r="G4" s="24">
        <v>2020</v>
      </c>
      <c r="H4" s="24"/>
      <c r="I4" s="24"/>
      <c r="J4" s="24"/>
      <c r="K4" s="25"/>
    </row>
    <row r="5" spans="1:11" s="6" customFormat="1" ht="30" x14ac:dyDescent="0.25">
      <c r="A5" s="23"/>
      <c r="B5" s="7" t="s">
        <v>2</v>
      </c>
      <c r="C5" s="7" t="s">
        <v>3</v>
      </c>
      <c r="D5" s="7" t="s">
        <v>4</v>
      </c>
      <c r="E5" s="7" t="s">
        <v>5</v>
      </c>
      <c r="F5" s="7" t="s">
        <v>6</v>
      </c>
      <c r="G5" s="7" t="s">
        <v>2</v>
      </c>
      <c r="H5" s="7" t="s">
        <v>3</v>
      </c>
      <c r="I5" s="7" t="s">
        <v>4</v>
      </c>
      <c r="J5" s="7" t="s">
        <v>5</v>
      </c>
      <c r="K5" s="9" t="s">
        <v>7</v>
      </c>
    </row>
    <row r="6" spans="1:11" x14ac:dyDescent="0.25">
      <c r="A6" s="28" t="s">
        <v>8</v>
      </c>
      <c r="B6" s="10">
        <f t="shared" ref="B6:K6" si="0">B7+B10</f>
        <v>125.21002107199</v>
      </c>
      <c r="C6" s="10">
        <f t="shared" si="0"/>
        <v>164.85248252074001</v>
      </c>
      <c r="D6" s="10">
        <f t="shared" si="0"/>
        <v>109.73186838125</v>
      </c>
      <c r="E6" s="10">
        <f t="shared" si="0"/>
        <v>61.192125730059999</v>
      </c>
      <c r="F6" s="10">
        <f t="shared" si="0"/>
        <v>460.98649770403995</v>
      </c>
      <c r="G6" s="10">
        <f t="shared" si="0"/>
        <v>99.393896494779995</v>
      </c>
      <c r="H6" s="10">
        <f t="shared" si="0"/>
        <v>71.366779383040011</v>
      </c>
      <c r="I6" s="10">
        <f t="shared" si="0"/>
        <v>106.86122473679001</v>
      </c>
      <c r="J6" s="10">
        <f t="shared" si="0"/>
        <v>33.038427001689996</v>
      </c>
      <c r="K6" s="11">
        <f t="shared" si="0"/>
        <v>310.66032761629998</v>
      </c>
    </row>
    <row r="7" spans="1:11" outlineLevel="1" x14ac:dyDescent="0.25">
      <c r="A7" s="12" t="s">
        <v>9</v>
      </c>
      <c r="B7" s="13">
        <f t="shared" ref="B7:K7" si="1">SUM(B8:B9)</f>
        <v>96.030454202729999</v>
      </c>
      <c r="C7" s="13">
        <f t="shared" si="1"/>
        <v>113.76150232079</v>
      </c>
      <c r="D7" s="13">
        <f t="shared" si="1"/>
        <v>50.603411907500004</v>
      </c>
      <c r="E7" s="13">
        <f t="shared" si="1"/>
        <v>50.586653077690002</v>
      </c>
      <c r="F7" s="13">
        <f t="shared" si="1"/>
        <v>310.98202150870998</v>
      </c>
      <c r="G7" s="13">
        <f t="shared" si="1"/>
        <v>63.954520579419999</v>
      </c>
      <c r="H7" s="13">
        <f t="shared" si="1"/>
        <v>31.16500674561</v>
      </c>
      <c r="I7" s="13">
        <f t="shared" si="1"/>
        <v>14.428352729009999</v>
      </c>
      <c r="J7" s="13">
        <f t="shared" si="1"/>
        <v>22.516225861499997</v>
      </c>
      <c r="K7" s="14">
        <f t="shared" si="1"/>
        <v>132.06410591553998</v>
      </c>
    </row>
    <row r="8" spans="1:11" outlineLevel="2" x14ac:dyDescent="0.25">
      <c r="A8" s="29" t="s">
        <v>10</v>
      </c>
      <c r="B8" s="3">
        <v>13.0844236315</v>
      </c>
      <c r="C8" s="3">
        <v>29.357790485999999</v>
      </c>
      <c r="D8" s="3">
        <v>12.488196920149999</v>
      </c>
      <c r="E8" s="3">
        <v>23.14493287638</v>
      </c>
      <c r="F8" s="3">
        <v>78.07534391403</v>
      </c>
      <c r="G8" s="3">
        <v>10.83940905793</v>
      </c>
      <c r="H8" s="3">
        <v>20.48906406643</v>
      </c>
      <c r="I8" s="3">
        <v>8.3621684794599993</v>
      </c>
      <c r="J8" s="3">
        <v>20.063218231339999</v>
      </c>
      <c r="K8" s="15">
        <v>59.75385983516</v>
      </c>
    </row>
    <row r="9" spans="1:11" outlineLevel="2" x14ac:dyDescent="0.25">
      <c r="A9" s="29" t="s">
        <v>11</v>
      </c>
      <c r="B9" s="3">
        <v>82.946030571229997</v>
      </c>
      <c r="C9" s="3">
        <v>84.403711834790002</v>
      </c>
      <c r="D9" s="3">
        <v>38.115214987350001</v>
      </c>
      <c r="E9" s="3">
        <v>27.441720201310002</v>
      </c>
      <c r="F9" s="3">
        <v>232.90667759467999</v>
      </c>
      <c r="G9" s="3">
        <v>53.11511152149</v>
      </c>
      <c r="H9" s="3">
        <v>10.67594267918</v>
      </c>
      <c r="I9" s="3">
        <v>6.06618424955</v>
      </c>
      <c r="J9" s="3">
        <v>2.4530076301600001</v>
      </c>
      <c r="K9" s="15">
        <v>72.310246080379997</v>
      </c>
    </row>
    <row r="10" spans="1:11" outlineLevel="1" x14ac:dyDescent="0.25">
      <c r="A10" s="12" t="s">
        <v>12</v>
      </c>
      <c r="B10" s="13">
        <f t="shared" ref="B10:K10" si="2">SUM(B11:B12)</f>
        <v>29.17956686926</v>
      </c>
      <c r="C10" s="13">
        <f t="shared" si="2"/>
        <v>51.090980199950003</v>
      </c>
      <c r="D10" s="13">
        <f t="shared" si="2"/>
        <v>59.128456473749999</v>
      </c>
      <c r="E10" s="13">
        <f t="shared" si="2"/>
        <v>10.60547265237</v>
      </c>
      <c r="F10" s="13">
        <f t="shared" si="2"/>
        <v>150.00447619533</v>
      </c>
      <c r="G10" s="13">
        <f t="shared" si="2"/>
        <v>35.439375915360003</v>
      </c>
      <c r="H10" s="13">
        <f t="shared" si="2"/>
        <v>40.201772637430004</v>
      </c>
      <c r="I10" s="13">
        <f t="shared" si="2"/>
        <v>92.432872007780006</v>
      </c>
      <c r="J10" s="13">
        <f t="shared" si="2"/>
        <v>10.522201140189999</v>
      </c>
      <c r="K10" s="14">
        <f t="shared" si="2"/>
        <v>178.59622170076</v>
      </c>
    </row>
    <row r="11" spans="1:11" outlineLevel="2" x14ac:dyDescent="0.25">
      <c r="A11" s="29" t="s">
        <v>10</v>
      </c>
      <c r="B11" s="3">
        <v>17.82795489247</v>
      </c>
      <c r="C11" s="3">
        <v>6.4294679017299998</v>
      </c>
      <c r="D11" s="3">
        <v>20.631361830780001</v>
      </c>
      <c r="E11" s="3">
        <v>5.4436662677400003</v>
      </c>
      <c r="F11" s="3">
        <v>50.332450892719997</v>
      </c>
      <c r="G11" s="3">
        <v>19.598597724299999</v>
      </c>
      <c r="H11" s="3">
        <v>5.6945197112499999</v>
      </c>
      <c r="I11" s="3">
        <v>19.606402614149999</v>
      </c>
      <c r="J11" s="3">
        <v>5.0789453596599996</v>
      </c>
      <c r="K11" s="15">
        <v>49.978465409359998</v>
      </c>
    </row>
    <row r="12" spans="1:11" ht="15.75" outlineLevel="2" thickBot="1" x14ac:dyDescent="0.3">
      <c r="A12" s="16" t="s">
        <v>11</v>
      </c>
      <c r="B12" s="17">
        <v>11.35161197679</v>
      </c>
      <c r="C12" s="17">
        <v>44.661512298220003</v>
      </c>
      <c r="D12" s="17">
        <v>38.497094642969998</v>
      </c>
      <c r="E12" s="17">
        <v>5.1618063846300002</v>
      </c>
      <c r="F12" s="17">
        <v>99.672025302609995</v>
      </c>
      <c r="G12" s="17">
        <v>15.84077819106</v>
      </c>
      <c r="H12" s="17">
        <v>34.507252926180001</v>
      </c>
      <c r="I12" s="17">
        <v>72.826469393630006</v>
      </c>
      <c r="J12" s="17">
        <v>5.4432557805300004</v>
      </c>
      <c r="K12" s="18">
        <v>128.61775629140001</v>
      </c>
    </row>
    <row r="13" spans="1:11" outlineLevel="2" x14ac:dyDescent="0.25">
      <c r="A13" s="31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1:11" x14ac:dyDescent="0.25">
      <c r="A14" s="30" t="s">
        <v>13</v>
      </c>
    </row>
    <row r="15" spans="1:11" ht="15.75" thickBot="1" x14ac:dyDescent="0.3"/>
    <row r="16" spans="1:11" s="6" customFormat="1" x14ac:dyDescent="0.25">
      <c r="A16" s="19"/>
      <c r="B16" s="20">
        <v>2021</v>
      </c>
      <c r="C16" s="20">
        <v>2022</v>
      </c>
      <c r="D16" s="20">
        <v>2023</v>
      </c>
      <c r="E16" s="20">
        <v>2024</v>
      </c>
      <c r="F16" s="20">
        <v>2025</v>
      </c>
      <c r="G16" s="20">
        <v>2026</v>
      </c>
      <c r="H16" s="20">
        <v>2027</v>
      </c>
      <c r="I16" s="20">
        <v>2028</v>
      </c>
      <c r="J16" s="20">
        <v>2029</v>
      </c>
      <c r="K16" s="21">
        <v>2030</v>
      </c>
    </row>
    <row r="17" spans="1:11" x14ac:dyDescent="0.25">
      <c r="A17" s="28" t="s">
        <v>8</v>
      </c>
      <c r="B17" s="10">
        <f t="shared" ref="B17:K17" si="3">B18+B21</f>
        <v>240.51926336101999</v>
      </c>
      <c r="C17" s="10">
        <f t="shared" si="3"/>
        <v>194.61948935663</v>
      </c>
      <c r="D17" s="10">
        <f t="shared" si="3"/>
        <v>203.45864337556998</v>
      </c>
      <c r="E17" s="10">
        <f t="shared" si="3"/>
        <v>259.19682672668</v>
      </c>
      <c r="F17" s="10">
        <f t="shared" si="3"/>
        <v>183.29124334940002</v>
      </c>
      <c r="G17" s="10">
        <f t="shared" si="3"/>
        <v>157.66526377097</v>
      </c>
      <c r="H17" s="10">
        <f t="shared" si="3"/>
        <v>156.07633494922999</v>
      </c>
      <c r="I17" s="10">
        <f t="shared" si="3"/>
        <v>163.79261607326001</v>
      </c>
      <c r="J17" s="10">
        <f t="shared" si="3"/>
        <v>122.12076719768</v>
      </c>
      <c r="K17" s="11">
        <f t="shared" si="3"/>
        <v>98.062983815670009</v>
      </c>
    </row>
    <row r="18" spans="1:11" outlineLevel="1" x14ac:dyDescent="0.25">
      <c r="A18" s="12" t="s">
        <v>9</v>
      </c>
      <c r="B18" s="13">
        <f t="shared" ref="B18:K18" si="4">SUM(B19:B20)</f>
        <v>82.363265866580008</v>
      </c>
      <c r="C18" s="13">
        <f t="shared" si="4"/>
        <v>61.983116056649997</v>
      </c>
      <c r="D18" s="13">
        <f t="shared" si="4"/>
        <v>67.284862537929996</v>
      </c>
      <c r="E18" s="13">
        <f t="shared" si="4"/>
        <v>82.504491250859999</v>
      </c>
      <c r="F18" s="13">
        <f t="shared" si="4"/>
        <v>66.896303382799999</v>
      </c>
      <c r="G18" s="13">
        <f t="shared" si="4"/>
        <v>55.790887651670005</v>
      </c>
      <c r="H18" s="13">
        <f t="shared" si="4"/>
        <v>59.034021365550004</v>
      </c>
      <c r="I18" s="13">
        <f t="shared" si="4"/>
        <v>64.225292957959994</v>
      </c>
      <c r="J18" s="13">
        <f t="shared" si="4"/>
        <v>55.033273513289998</v>
      </c>
      <c r="K18" s="14">
        <f t="shared" si="4"/>
        <v>65.417056887160001</v>
      </c>
    </row>
    <row r="19" spans="1:11" outlineLevel="2" x14ac:dyDescent="0.25">
      <c r="A19" s="29" t="s">
        <v>10</v>
      </c>
      <c r="B19" s="3">
        <v>50.326684463879999</v>
      </c>
      <c r="C19" s="3">
        <v>47.251488142169997</v>
      </c>
      <c r="D19" s="3">
        <v>44.760146015449997</v>
      </c>
      <c r="E19" s="3">
        <v>42.535482609980001</v>
      </c>
      <c r="F19" s="3">
        <v>39.871532860320002</v>
      </c>
      <c r="G19" s="3">
        <v>37.217634129190003</v>
      </c>
      <c r="H19" s="3">
        <v>35.571848843070001</v>
      </c>
      <c r="I19" s="3">
        <v>32.962360435480001</v>
      </c>
      <c r="J19" s="3">
        <v>30.520340990809999</v>
      </c>
      <c r="K19" s="15">
        <v>28.367003364679999</v>
      </c>
    </row>
    <row r="20" spans="1:11" outlineLevel="2" x14ac:dyDescent="0.25">
      <c r="A20" s="29" t="s">
        <v>11</v>
      </c>
      <c r="B20" s="3">
        <v>32.036581402700001</v>
      </c>
      <c r="C20" s="3">
        <v>14.731627914480001</v>
      </c>
      <c r="D20" s="3">
        <v>22.524716522479999</v>
      </c>
      <c r="E20" s="3">
        <v>39.969008640879998</v>
      </c>
      <c r="F20" s="3">
        <v>27.024770522480001</v>
      </c>
      <c r="G20" s="3">
        <v>18.573253522480002</v>
      </c>
      <c r="H20" s="3">
        <v>23.46217252248</v>
      </c>
      <c r="I20" s="3">
        <v>31.26293252248</v>
      </c>
      <c r="J20" s="3">
        <v>24.51293252248</v>
      </c>
      <c r="K20" s="15">
        <v>37.050053522479999</v>
      </c>
    </row>
    <row r="21" spans="1:11" outlineLevel="1" x14ac:dyDescent="0.25">
      <c r="A21" s="12" t="s">
        <v>12</v>
      </c>
      <c r="B21" s="13">
        <f t="shared" ref="B21:K21" si="5">SUM(B22:B23)</f>
        <v>158.15599749443999</v>
      </c>
      <c r="C21" s="13">
        <f t="shared" si="5"/>
        <v>132.63637329997999</v>
      </c>
      <c r="D21" s="13">
        <f t="shared" si="5"/>
        <v>136.17378083763998</v>
      </c>
      <c r="E21" s="13">
        <f t="shared" si="5"/>
        <v>176.69233547581999</v>
      </c>
      <c r="F21" s="13">
        <f t="shared" si="5"/>
        <v>116.39493996660001</v>
      </c>
      <c r="G21" s="13">
        <f t="shared" si="5"/>
        <v>101.8743761193</v>
      </c>
      <c r="H21" s="13">
        <f t="shared" si="5"/>
        <v>97.042313583679999</v>
      </c>
      <c r="I21" s="13">
        <f t="shared" si="5"/>
        <v>99.567323115300013</v>
      </c>
      <c r="J21" s="13">
        <f t="shared" si="5"/>
        <v>67.087493684389997</v>
      </c>
      <c r="K21" s="14">
        <f t="shared" si="5"/>
        <v>32.645926928510001</v>
      </c>
    </row>
    <row r="22" spans="1:11" outlineLevel="2" x14ac:dyDescent="0.25">
      <c r="A22" s="29" t="s">
        <v>10</v>
      </c>
      <c r="B22" s="3">
        <v>47.17365454542</v>
      </c>
      <c r="C22" s="3">
        <v>43.303490921810003</v>
      </c>
      <c r="D22" s="3">
        <v>41.661148230099997</v>
      </c>
      <c r="E22" s="3">
        <v>36.076305875190002</v>
      </c>
      <c r="F22" s="3">
        <v>29.75139047847</v>
      </c>
      <c r="G22" s="3">
        <v>25.383294151560001</v>
      </c>
      <c r="H22" s="3">
        <v>21.19124503187</v>
      </c>
      <c r="I22" s="3">
        <v>17.049330286050001</v>
      </c>
      <c r="J22" s="3">
        <v>11.211275763430001</v>
      </c>
      <c r="K22" s="15">
        <v>10.130551252689999</v>
      </c>
    </row>
    <row r="23" spans="1:11" ht="15.75" outlineLevel="2" thickBot="1" x14ac:dyDescent="0.3">
      <c r="A23" s="16" t="s">
        <v>11</v>
      </c>
      <c r="B23" s="17">
        <v>110.98234294901999</v>
      </c>
      <c r="C23" s="17">
        <v>89.332882378169998</v>
      </c>
      <c r="D23" s="17">
        <v>94.512632607539999</v>
      </c>
      <c r="E23" s="17">
        <v>140.61602960062999</v>
      </c>
      <c r="F23" s="17">
        <f>106.03354948813-19.39</f>
        <v>86.643549488130006</v>
      </c>
      <c r="G23" s="17">
        <v>76.491081967740001</v>
      </c>
      <c r="H23" s="17">
        <v>75.851068551810002</v>
      </c>
      <c r="I23" s="17">
        <v>82.517992829250005</v>
      </c>
      <c r="J23" s="17">
        <v>55.876217920960002</v>
      </c>
      <c r="K23" s="18">
        <v>22.51537567582</v>
      </c>
    </row>
    <row r="25" spans="1:11" ht="15.75" thickBot="1" x14ac:dyDescent="0.3"/>
    <row r="26" spans="1:11" s="6" customFormat="1" x14ac:dyDescent="0.25">
      <c r="A26" s="19"/>
      <c r="B26" s="20">
        <v>2031</v>
      </c>
      <c r="C26" s="20">
        <v>2032</v>
      </c>
      <c r="D26" s="20">
        <v>2033</v>
      </c>
      <c r="E26" s="20">
        <v>2034</v>
      </c>
      <c r="F26" s="20">
        <v>2035</v>
      </c>
      <c r="G26" s="20">
        <v>2036</v>
      </c>
      <c r="H26" s="20">
        <v>2037</v>
      </c>
      <c r="I26" s="20">
        <v>2038</v>
      </c>
      <c r="J26" s="20">
        <v>2039</v>
      </c>
      <c r="K26" s="21">
        <v>2040</v>
      </c>
    </row>
    <row r="27" spans="1:11" x14ac:dyDescent="0.25">
      <c r="A27" s="28" t="s">
        <v>8</v>
      </c>
      <c r="B27" s="10">
        <v>179.53164840313002</v>
      </c>
      <c r="C27" s="10">
        <v>132.487373996</v>
      </c>
      <c r="D27" s="10">
        <v>66.11085175784001</v>
      </c>
      <c r="E27" s="10">
        <v>37.68418442302</v>
      </c>
      <c r="F27" s="10">
        <v>36.134101442230005</v>
      </c>
      <c r="G27" s="10">
        <v>33.769486403359998</v>
      </c>
      <c r="H27" s="10">
        <v>31.101642246650002</v>
      </c>
      <c r="I27" s="10">
        <v>29.174182791170001</v>
      </c>
      <c r="J27" s="10">
        <v>26.628719262400001</v>
      </c>
      <c r="K27" s="11">
        <v>24.930407122190001</v>
      </c>
    </row>
    <row r="28" spans="1:11" outlineLevel="1" x14ac:dyDescent="0.25">
      <c r="A28" s="12" t="s">
        <v>9</v>
      </c>
      <c r="B28" s="13">
        <v>83.232491160150005</v>
      </c>
      <c r="C28" s="13">
        <v>65.503436946259995</v>
      </c>
      <c r="D28" s="13">
        <v>35.107535950490004</v>
      </c>
      <c r="E28" s="13">
        <v>28.068205341960002</v>
      </c>
      <c r="F28" s="13">
        <v>27.055665302760001</v>
      </c>
      <c r="G28" s="13">
        <v>26.179518694999999</v>
      </c>
      <c r="H28" s="13">
        <v>25.006037527</v>
      </c>
      <c r="I28" s="13">
        <v>23.832556359000002</v>
      </c>
      <c r="J28" s="13">
        <v>22.659075190999999</v>
      </c>
      <c r="K28" s="14">
        <v>21.485594023000001</v>
      </c>
    </row>
    <row r="29" spans="1:11" outlineLevel="2" x14ac:dyDescent="0.25">
      <c r="A29" s="29" t="s">
        <v>10</v>
      </c>
      <c r="B29" s="3">
        <v>25.041440648559998</v>
      </c>
      <c r="C29" s="3">
        <v>20.47248542378</v>
      </c>
      <c r="D29" s="3">
        <v>17.127419428010001</v>
      </c>
      <c r="E29" s="3">
        <v>15.83820881948</v>
      </c>
      <c r="F29" s="3">
        <v>14.825668779780001</v>
      </c>
      <c r="G29" s="3">
        <v>14.081774695</v>
      </c>
      <c r="H29" s="3">
        <v>12.908293527</v>
      </c>
      <c r="I29" s="3">
        <v>11.734812358999999</v>
      </c>
      <c r="J29" s="3">
        <v>10.561331191000001</v>
      </c>
      <c r="K29" s="15">
        <v>9.3878500230000004</v>
      </c>
    </row>
    <row r="30" spans="1:11" outlineLevel="2" x14ac:dyDescent="0.25">
      <c r="A30" s="29" t="s">
        <v>11</v>
      </c>
      <c r="B30" s="3">
        <v>58.191050511589999</v>
      </c>
      <c r="C30" s="3">
        <v>45.030951522480002</v>
      </c>
      <c r="D30" s="3">
        <v>17.980116522479999</v>
      </c>
      <c r="E30" s="3">
        <v>12.22999652248</v>
      </c>
      <c r="F30" s="3">
        <v>12.229996522980001</v>
      </c>
      <c r="G30" s="3">
        <v>12.097744</v>
      </c>
      <c r="H30" s="3">
        <v>12.097744</v>
      </c>
      <c r="I30" s="3">
        <v>12.097744</v>
      </c>
      <c r="J30" s="3">
        <v>12.097744</v>
      </c>
      <c r="K30" s="15">
        <v>12.097744</v>
      </c>
    </row>
    <row r="31" spans="1:11" outlineLevel="1" x14ac:dyDescent="0.25">
      <c r="A31" s="12" t="s">
        <v>12</v>
      </c>
      <c r="B31" s="13">
        <v>96.299157242980002</v>
      </c>
      <c r="C31" s="13">
        <v>66.983937049740007</v>
      </c>
      <c r="D31" s="13">
        <v>31.003315807349999</v>
      </c>
      <c r="E31" s="13">
        <v>9.6159790810600008</v>
      </c>
      <c r="F31" s="13">
        <v>9.0784361394699999</v>
      </c>
      <c r="G31" s="13">
        <v>7.5899677083599997</v>
      </c>
      <c r="H31" s="13">
        <v>6.0956047196499998</v>
      </c>
      <c r="I31" s="13">
        <v>5.34162643217</v>
      </c>
      <c r="J31" s="13">
        <v>3.9696440714000003</v>
      </c>
      <c r="K31" s="14">
        <v>3.4448130991900001</v>
      </c>
    </row>
    <row r="32" spans="1:11" outlineLevel="2" x14ac:dyDescent="0.25">
      <c r="A32" s="29" t="s">
        <v>10</v>
      </c>
      <c r="B32" s="3">
        <v>8.8611570417800003</v>
      </c>
      <c r="C32" s="3">
        <v>5.8321458144299996</v>
      </c>
      <c r="D32" s="3">
        <v>2.9182457189800002</v>
      </c>
      <c r="E32" s="3">
        <v>2.5569947588900002</v>
      </c>
      <c r="F32" s="3">
        <v>2.5378728055900002</v>
      </c>
      <c r="G32" s="3">
        <v>2.2316873175800001</v>
      </c>
      <c r="H32" s="3">
        <v>1.95734719364</v>
      </c>
      <c r="I32" s="3">
        <v>1.8834854842099999</v>
      </c>
      <c r="J32" s="3">
        <v>1.8314897218399999</v>
      </c>
      <c r="K32" s="15">
        <v>1.81865874963</v>
      </c>
    </row>
    <row r="33" spans="1:15" ht="15.75" outlineLevel="2" thickBot="1" x14ac:dyDescent="0.3">
      <c r="A33" s="16" t="s">
        <v>11</v>
      </c>
      <c r="B33" s="17">
        <v>87.438000201199998</v>
      </c>
      <c r="C33" s="17">
        <v>61.15179123531</v>
      </c>
      <c r="D33" s="17">
        <v>28.085070088369999</v>
      </c>
      <c r="E33" s="17">
        <v>7.0589843221699997</v>
      </c>
      <c r="F33" s="17">
        <v>6.5405633338799998</v>
      </c>
      <c r="G33" s="17">
        <v>5.3582803907800001</v>
      </c>
      <c r="H33" s="17">
        <v>4.1382575260100003</v>
      </c>
      <c r="I33" s="17">
        <v>3.45814094796</v>
      </c>
      <c r="J33" s="17">
        <v>2.1381543495600002</v>
      </c>
      <c r="K33" s="18">
        <v>1.6261543495599999</v>
      </c>
    </row>
    <row r="35" spans="1:15" ht="15.75" thickBot="1" x14ac:dyDescent="0.3"/>
    <row r="36" spans="1:15" s="6" customFormat="1" x14ac:dyDescent="0.25">
      <c r="A36" s="19"/>
      <c r="B36" s="20">
        <v>2041</v>
      </c>
      <c r="C36" s="20">
        <v>2042</v>
      </c>
      <c r="D36" s="20">
        <v>2043</v>
      </c>
      <c r="E36" s="20">
        <v>2044</v>
      </c>
      <c r="F36" s="21">
        <v>2045</v>
      </c>
      <c r="G36" s="8"/>
      <c r="H36" s="8"/>
      <c r="I36" s="8"/>
      <c r="J36" s="8"/>
      <c r="K36" s="8"/>
      <c r="L36" s="8"/>
      <c r="M36" s="8"/>
      <c r="N36" s="8"/>
      <c r="O36" s="8"/>
    </row>
    <row r="37" spans="1:15" x14ac:dyDescent="0.25">
      <c r="A37" s="28" t="s">
        <v>8</v>
      </c>
      <c r="B37" s="10">
        <v>21.982242859580001</v>
      </c>
      <c r="C37" s="10">
        <v>20.787373496059999</v>
      </c>
      <c r="D37" s="10">
        <v>19.612503894720003</v>
      </c>
      <c r="E37" s="10">
        <v>18.417437631689999</v>
      </c>
      <c r="F37" s="11">
        <v>17.11087621595</v>
      </c>
      <c r="G37" s="4"/>
      <c r="H37" s="4"/>
      <c r="I37" s="4"/>
      <c r="J37" s="4"/>
      <c r="K37" s="4"/>
      <c r="L37" s="5"/>
      <c r="M37" s="5"/>
      <c r="N37" s="5"/>
      <c r="O37" s="5"/>
    </row>
    <row r="38" spans="1:15" outlineLevel="1" x14ac:dyDescent="0.25">
      <c r="A38" s="12" t="s">
        <v>9</v>
      </c>
      <c r="B38" s="13">
        <v>20.312112855000002</v>
      </c>
      <c r="C38" s="13">
        <v>19.138631687</v>
      </c>
      <c r="D38" s="13">
        <v>17.965150519000002</v>
      </c>
      <c r="E38" s="13">
        <v>16.791669350999999</v>
      </c>
      <c r="F38" s="14">
        <v>15.618188183000001</v>
      </c>
      <c r="G38" s="4"/>
      <c r="H38" s="4"/>
      <c r="I38" s="4"/>
      <c r="J38" s="4"/>
      <c r="K38" s="4"/>
      <c r="L38" s="5"/>
      <c r="M38" s="5"/>
      <c r="N38" s="5"/>
      <c r="O38" s="5"/>
    </row>
    <row r="39" spans="1:15" outlineLevel="2" x14ac:dyDescent="0.25">
      <c r="A39" s="29" t="s">
        <v>10</v>
      </c>
      <c r="B39" s="3">
        <v>8.214368855</v>
      </c>
      <c r="C39" s="3">
        <v>7.0408876869999997</v>
      </c>
      <c r="D39" s="3">
        <v>5.8674065190000002</v>
      </c>
      <c r="E39" s="3">
        <v>4.6939253509999999</v>
      </c>
      <c r="F39" s="15">
        <v>3.5204441829999999</v>
      </c>
      <c r="G39" s="4"/>
      <c r="H39" s="4"/>
      <c r="I39" s="4"/>
      <c r="J39" s="4"/>
      <c r="K39" s="4"/>
      <c r="L39" s="5"/>
      <c r="M39" s="5"/>
      <c r="N39" s="5"/>
      <c r="O39" s="5"/>
    </row>
    <row r="40" spans="1:15" outlineLevel="2" x14ac:dyDescent="0.25">
      <c r="A40" s="29" t="s">
        <v>11</v>
      </c>
      <c r="B40" s="3">
        <v>12.097744</v>
      </c>
      <c r="C40" s="3">
        <v>12.097744</v>
      </c>
      <c r="D40" s="3">
        <v>12.097744</v>
      </c>
      <c r="E40" s="3">
        <v>12.097744</v>
      </c>
      <c r="F40" s="15">
        <v>12.097744</v>
      </c>
      <c r="G40" s="4"/>
      <c r="H40" s="4"/>
      <c r="I40" s="4"/>
      <c r="J40" s="4"/>
      <c r="K40" s="4"/>
      <c r="L40" s="5"/>
      <c r="M40" s="5"/>
      <c r="N40" s="5"/>
      <c r="O40" s="5"/>
    </row>
    <row r="41" spans="1:15" outlineLevel="1" x14ac:dyDescent="0.25">
      <c r="A41" s="12" t="s">
        <v>12</v>
      </c>
      <c r="B41" s="13">
        <v>1.67013000458</v>
      </c>
      <c r="C41" s="13">
        <v>1.6487418090600001</v>
      </c>
      <c r="D41" s="13">
        <v>1.6473533757200001</v>
      </c>
      <c r="E41" s="13">
        <v>1.62576828069</v>
      </c>
      <c r="F41" s="14">
        <v>1.4926880329499999</v>
      </c>
      <c r="G41" s="4"/>
      <c r="H41" s="4"/>
      <c r="I41" s="4"/>
      <c r="J41" s="4"/>
      <c r="K41" s="4"/>
      <c r="L41" s="5"/>
      <c r="M41" s="5"/>
      <c r="N41" s="5"/>
      <c r="O41" s="5"/>
    </row>
    <row r="42" spans="1:15" outlineLevel="2" x14ac:dyDescent="0.25">
      <c r="A42" s="29" t="s">
        <v>10</v>
      </c>
      <c r="B42" s="3">
        <v>4.3975649259999999E-2</v>
      </c>
      <c r="C42" s="3">
        <v>4.1450617779999997E-2</v>
      </c>
      <c r="D42" s="3">
        <v>4.0062188280000001E-2</v>
      </c>
      <c r="E42" s="3">
        <v>3.8687616129999998E-2</v>
      </c>
      <c r="F42" s="15">
        <v>3.7767370809999999E-2</v>
      </c>
      <c r="G42" s="4"/>
      <c r="H42" s="4"/>
      <c r="I42" s="4"/>
      <c r="J42" s="4"/>
      <c r="K42" s="4"/>
      <c r="L42" s="5"/>
      <c r="M42" s="5"/>
      <c r="N42" s="5"/>
      <c r="O42" s="5"/>
    </row>
    <row r="43" spans="1:15" ht="15.75" outlineLevel="2" thickBot="1" x14ac:dyDescent="0.3">
      <c r="A43" s="16" t="s">
        <v>11</v>
      </c>
      <c r="B43" s="17">
        <v>1.62615435532</v>
      </c>
      <c r="C43" s="17">
        <v>1.6072911912800001</v>
      </c>
      <c r="D43" s="17">
        <v>1.60729118744</v>
      </c>
      <c r="E43" s="17">
        <v>1.58708066456</v>
      </c>
      <c r="F43" s="18">
        <v>1.4549206621399999</v>
      </c>
      <c r="G43" s="4"/>
      <c r="H43" s="4"/>
      <c r="I43" s="4"/>
      <c r="J43" s="4"/>
      <c r="K43" s="4"/>
      <c r="L43" s="5"/>
      <c r="M43" s="5"/>
      <c r="N43" s="5"/>
      <c r="O43" s="5"/>
    </row>
    <row r="44" spans="1:15" x14ac:dyDescent="0.25">
      <c r="G44" s="4"/>
      <c r="H44" s="4"/>
      <c r="I44" s="4"/>
      <c r="J44" s="4"/>
      <c r="K44" s="4"/>
      <c r="L44" s="5"/>
      <c r="M44" s="5"/>
      <c r="N44" s="5"/>
      <c r="O44" s="5"/>
    </row>
    <row r="45" spans="1:15" x14ac:dyDescent="0.25">
      <c r="G45" s="4"/>
      <c r="H45" s="4"/>
      <c r="I45" s="4"/>
      <c r="J45" s="4"/>
      <c r="K45" s="4"/>
      <c r="L45" s="5"/>
      <c r="M45" s="5"/>
      <c r="N45" s="5"/>
      <c r="O45" s="5"/>
    </row>
  </sheetData>
  <mergeCells count="5">
    <mergeCell ref="A4:A5"/>
    <mergeCell ref="B4:F4"/>
    <mergeCell ref="G4:K4"/>
    <mergeCell ref="A1:K1"/>
    <mergeCell ref="J3:K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>MINFIN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Медведєва Наталія Леонідівна</dc:creator>
  <cp:lastModifiedBy>Користувач Windows</cp:lastModifiedBy>
  <dcterms:created xsi:type="dcterms:W3CDTF">2019-04-01T13:48:24Z</dcterms:created>
  <dcterms:modified xsi:type="dcterms:W3CDTF">2019-04-01T15:24:00Z</dcterms:modified>
</cp:coreProperties>
</file>