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12000\12050\12040\12040\Аналітичні довідки\Carpates\"/>
    </mc:Choice>
  </mc:AlternateContent>
  <xr:revisionPtr revIDLastSave="0" documentId="8_{CA9A5132-35D8-4103-BA30-F9DFEA36BE3C}" xr6:coauthVersionLast="36" xr6:coauthVersionMax="36" xr10:uidLastSave="{00000000-0000-0000-0000-000000000000}"/>
  <bookViews>
    <workbookView xWindow="0" yWindow="0" windowWidth="28800" windowHeight="12105" xr2:uid="{00000000-000D-0000-FFFF-FFFF00000000}"/>
  </bookViews>
  <sheets>
    <sheet name="Аркуш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8" i="1" l="1"/>
  <c r="L168" i="1"/>
  <c r="K168" i="1"/>
  <c r="J168" i="1"/>
  <c r="I168" i="1"/>
  <c r="H168" i="1"/>
  <c r="G168" i="1"/>
  <c r="F168" i="1"/>
  <c r="E168" i="1"/>
  <c r="D168" i="1"/>
  <c r="C168" i="1"/>
  <c r="B168" i="1"/>
  <c r="M164" i="1"/>
  <c r="L164" i="1"/>
  <c r="K164" i="1"/>
  <c r="J164" i="1"/>
  <c r="I164" i="1"/>
  <c r="H164" i="1"/>
  <c r="G164" i="1"/>
  <c r="F164" i="1"/>
  <c r="E164" i="1"/>
  <c r="D164" i="1"/>
  <c r="C164" i="1"/>
  <c r="B164" i="1"/>
  <c r="M160" i="1"/>
  <c r="L160" i="1"/>
  <c r="L159" i="1" s="1"/>
  <c r="K160" i="1"/>
  <c r="J160" i="1"/>
  <c r="I160" i="1"/>
  <c r="H160" i="1"/>
  <c r="H159" i="1" s="1"/>
  <c r="G160" i="1"/>
  <c r="G159" i="1" s="1"/>
  <c r="F160" i="1"/>
  <c r="E160" i="1"/>
  <c r="D160" i="1"/>
  <c r="D159" i="1" s="1"/>
  <c r="C160" i="1"/>
  <c r="B160" i="1"/>
  <c r="C159" i="1"/>
  <c r="M153" i="1"/>
  <c r="L153" i="1"/>
  <c r="K153" i="1"/>
  <c r="J153" i="1"/>
  <c r="I153" i="1"/>
  <c r="H153" i="1"/>
  <c r="G153" i="1"/>
  <c r="F153" i="1"/>
  <c r="E153" i="1"/>
  <c r="D153" i="1"/>
  <c r="C153" i="1"/>
  <c r="B153" i="1"/>
  <c r="M147" i="1"/>
  <c r="L147" i="1"/>
  <c r="K147" i="1"/>
  <c r="J147" i="1"/>
  <c r="I147" i="1"/>
  <c r="H147" i="1"/>
  <c r="G147" i="1"/>
  <c r="F147" i="1"/>
  <c r="E147" i="1"/>
  <c r="D147" i="1"/>
  <c r="C147" i="1"/>
  <c r="B147" i="1"/>
  <c r="M143" i="1"/>
  <c r="L143" i="1"/>
  <c r="K143" i="1"/>
  <c r="J143" i="1"/>
  <c r="I143" i="1"/>
  <c r="H143" i="1"/>
  <c r="G143" i="1"/>
  <c r="F143" i="1"/>
  <c r="E143" i="1"/>
  <c r="D143" i="1"/>
  <c r="C143" i="1"/>
  <c r="B143" i="1"/>
  <c r="M139" i="1"/>
  <c r="L139" i="1"/>
  <c r="K139" i="1"/>
  <c r="J139" i="1"/>
  <c r="I139" i="1"/>
  <c r="H139" i="1"/>
  <c r="G139" i="1"/>
  <c r="F139" i="1"/>
  <c r="E139" i="1"/>
  <c r="D139" i="1"/>
  <c r="C139" i="1"/>
  <c r="B139" i="1"/>
  <c r="M133" i="1"/>
  <c r="L133" i="1"/>
  <c r="K133" i="1"/>
  <c r="J133" i="1"/>
  <c r="I133" i="1"/>
  <c r="H133" i="1"/>
  <c r="G133" i="1"/>
  <c r="F133" i="1"/>
  <c r="E133" i="1"/>
  <c r="D133" i="1"/>
  <c r="C133" i="1"/>
  <c r="B133" i="1"/>
  <c r="M131" i="1"/>
  <c r="M130" i="1" s="1"/>
  <c r="L131" i="1"/>
  <c r="K131" i="1"/>
  <c r="J131" i="1"/>
  <c r="I131" i="1"/>
  <c r="I130" i="1" s="1"/>
  <c r="H131" i="1"/>
  <c r="G131" i="1"/>
  <c r="F131" i="1"/>
  <c r="F130" i="1" s="1"/>
  <c r="E131" i="1"/>
  <c r="E130" i="1" s="1"/>
  <c r="D131" i="1"/>
  <c r="C131" i="1"/>
  <c r="B131" i="1"/>
  <c r="B130" i="1" s="1"/>
  <c r="J130" i="1"/>
  <c r="M126" i="1"/>
  <c r="L126" i="1"/>
  <c r="K126" i="1"/>
  <c r="J126" i="1"/>
  <c r="I126" i="1"/>
  <c r="H126" i="1"/>
  <c r="G126" i="1"/>
  <c r="F126" i="1"/>
  <c r="E126" i="1"/>
  <c r="D126" i="1"/>
  <c r="C126" i="1"/>
  <c r="B126" i="1"/>
  <c r="M124" i="1"/>
  <c r="L124" i="1"/>
  <c r="K124" i="1"/>
  <c r="J124" i="1"/>
  <c r="I124" i="1"/>
  <c r="H124" i="1"/>
  <c r="G124" i="1"/>
  <c r="F124" i="1"/>
  <c r="E124" i="1"/>
  <c r="D124" i="1"/>
  <c r="C124" i="1"/>
  <c r="B124" i="1"/>
  <c r="M122" i="1"/>
  <c r="L122" i="1"/>
  <c r="K122" i="1"/>
  <c r="J122" i="1"/>
  <c r="I122" i="1"/>
  <c r="H122" i="1"/>
  <c r="G122" i="1"/>
  <c r="F122" i="1"/>
  <c r="E122" i="1"/>
  <c r="D122" i="1"/>
  <c r="C122" i="1"/>
  <c r="B122" i="1"/>
  <c r="B121" i="1" s="1"/>
  <c r="F121" i="1"/>
  <c r="L111" i="1"/>
  <c r="K111" i="1"/>
  <c r="J111" i="1"/>
  <c r="I111" i="1"/>
  <c r="H111" i="1"/>
  <c r="G111" i="1"/>
  <c r="F111" i="1"/>
  <c r="E111" i="1"/>
  <c r="D111" i="1"/>
  <c r="C111" i="1"/>
  <c r="B111" i="1"/>
  <c r="L107" i="1"/>
  <c r="K107" i="1"/>
  <c r="J107" i="1"/>
  <c r="I107" i="1"/>
  <c r="H107" i="1"/>
  <c r="G107" i="1"/>
  <c r="F107" i="1"/>
  <c r="E107" i="1"/>
  <c r="D107" i="1"/>
  <c r="C107" i="1"/>
  <c r="B107" i="1"/>
  <c r="L103" i="1"/>
  <c r="K103" i="1"/>
  <c r="J103" i="1"/>
  <c r="I103" i="1"/>
  <c r="H103" i="1"/>
  <c r="G103" i="1"/>
  <c r="F103" i="1"/>
  <c r="E103" i="1"/>
  <c r="D103" i="1"/>
  <c r="C103" i="1"/>
  <c r="B103" i="1"/>
  <c r="L96" i="1"/>
  <c r="K96" i="1"/>
  <c r="J96" i="1"/>
  <c r="I96" i="1"/>
  <c r="H96" i="1"/>
  <c r="G96" i="1"/>
  <c r="F96" i="1"/>
  <c r="E96" i="1"/>
  <c r="D96" i="1"/>
  <c r="C96" i="1"/>
  <c r="B96" i="1"/>
  <c r="L90" i="1"/>
  <c r="K90" i="1"/>
  <c r="J90" i="1"/>
  <c r="I90" i="1"/>
  <c r="H90" i="1"/>
  <c r="G90" i="1"/>
  <c r="F90" i="1"/>
  <c r="E90" i="1"/>
  <c r="D90" i="1"/>
  <c r="C90" i="1"/>
  <c r="B90" i="1"/>
  <c r="L86" i="1"/>
  <c r="K86" i="1"/>
  <c r="J86" i="1"/>
  <c r="I86" i="1"/>
  <c r="H86" i="1"/>
  <c r="G86" i="1"/>
  <c r="F86" i="1"/>
  <c r="E86" i="1"/>
  <c r="D86" i="1"/>
  <c r="C86" i="1"/>
  <c r="B86" i="1"/>
  <c r="L82" i="1"/>
  <c r="K82" i="1"/>
  <c r="J82" i="1"/>
  <c r="I82" i="1"/>
  <c r="H82" i="1"/>
  <c r="G82" i="1"/>
  <c r="F82" i="1"/>
  <c r="E82" i="1"/>
  <c r="D82" i="1"/>
  <c r="C82" i="1"/>
  <c r="C81" i="1" s="1"/>
  <c r="B82" i="1"/>
  <c r="L76" i="1"/>
  <c r="K76" i="1"/>
  <c r="J76" i="1"/>
  <c r="I76" i="1"/>
  <c r="H76" i="1"/>
  <c r="G76" i="1"/>
  <c r="F76" i="1"/>
  <c r="E76" i="1"/>
  <c r="D76" i="1"/>
  <c r="C76" i="1"/>
  <c r="B76" i="1"/>
  <c r="L74" i="1"/>
  <c r="L73" i="1" s="1"/>
  <c r="K74" i="1"/>
  <c r="J74" i="1"/>
  <c r="I74" i="1"/>
  <c r="H74" i="1"/>
  <c r="H73" i="1" s="1"/>
  <c r="G74" i="1"/>
  <c r="G73" i="1" s="1"/>
  <c r="F74" i="1"/>
  <c r="E74" i="1"/>
  <c r="D74" i="1"/>
  <c r="D73" i="1" s="1"/>
  <c r="C74" i="1"/>
  <c r="B74" i="1"/>
  <c r="L69" i="1"/>
  <c r="K69" i="1"/>
  <c r="J69" i="1"/>
  <c r="I69" i="1"/>
  <c r="H69" i="1"/>
  <c r="G69" i="1"/>
  <c r="F69" i="1"/>
  <c r="E69" i="1"/>
  <c r="D69" i="1"/>
  <c r="C69" i="1"/>
  <c r="B69" i="1"/>
  <c r="L67" i="1"/>
  <c r="K67" i="1"/>
  <c r="J67" i="1"/>
  <c r="I67" i="1"/>
  <c r="H67" i="1"/>
  <c r="G67" i="1"/>
  <c r="F67" i="1"/>
  <c r="E67" i="1"/>
  <c r="D67" i="1"/>
  <c r="C67" i="1"/>
  <c r="B67" i="1"/>
  <c r="L65" i="1"/>
  <c r="K65" i="1"/>
  <c r="J65" i="1"/>
  <c r="I65" i="1"/>
  <c r="H65" i="1"/>
  <c r="G65" i="1"/>
  <c r="F65" i="1"/>
  <c r="E65" i="1"/>
  <c r="D65" i="1"/>
  <c r="C65" i="1"/>
  <c r="B65" i="1"/>
  <c r="C73" i="1" l="1"/>
  <c r="L130" i="1"/>
  <c r="K73" i="1"/>
  <c r="H102" i="1"/>
  <c r="L102" i="1"/>
  <c r="D130" i="1"/>
  <c r="C64" i="1"/>
  <c r="C63" i="1" s="1"/>
  <c r="K64" i="1"/>
  <c r="K63" i="1" s="1"/>
  <c r="K81" i="1"/>
  <c r="J138" i="1"/>
  <c r="H130" i="1"/>
  <c r="G64" i="1"/>
  <c r="G63" i="1" s="1"/>
  <c r="K159" i="1"/>
  <c r="J121" i="1"/>
  <c r="J120" i="1" s="1"/>
  <c r="D81" i="1"/>
  <c r="H81" i="1"/>
  <c r="L81" i="1"/>
  <c r="G81" i="1"/>
  <c r="D102" i="1"/>
  <c r="B120" i="1"/>
  <c r="B138" i="1"/>
  <c r="F138" i="1"/>
  <c r="F120" i="1"/>
  <c r="E159" i="1"/>
  <c r="I159" i="1"/>
  <c r="M159" i="1"/>
  <c r="M137" i="1" s="1"/>
  <c r="M119" i="1" s="1"/>
  <c r="B159" i="1"/>
  <c r="B137" i="1" s="1"/>
  <c r="B119" i="1" s="1"/>
  <c r="F159" i="1"/>
  <c r="D64" i="1"/>
  <c r="L64" i="1"/>
  <c r="L63" i="1" s="1"/>
  <c r="I81" i="1"/>
  <c r="C138" i="1"/>
  <c r="C137" i="1" s="1"/>
  <c r="G138" i="1"/>
  <c r="G137" i="1" s="1"/>
  <c r="K138" i="1"/>
  <c r="K137" i="1" s="1"/>
  <c r="D138" i="1"/>
  <c r="D137" i="1" s="1"/>
  <c r="D119" i="1" s="1"/>
  <c r="H138" i="1"/>
  <c r="L138" i="1"/>
  <c r="E138" i="1"/>
  <c r="E137" i="1" s="1"/>
  <c r="I138" i="1"/>
  <c r="I137" i="1" s="1"/>
  <c r="M138" i="1"/>
  <c r="E64" i="1"/>
  <c r="I64" i="1"/>
  <c r="B73" i="1"/>
  <c r="F73" i="1"/>
  <c r="J73" i="1"/>
  <c r="B81" i="1"/>
  <c r="F81" i="1"/>
  <c r="C121" i="1"/>
  <c r="G121" i="1"/>
  <c r="K121" i="1"/>
  <c r="D121" i="1"/>
  <c r="D120" i="1" s="1"/>
  <c r="H121" i="1"/>
  <c r="L121" i="1"/>
  <c r="L120" i="1" s="1"/>
  <c r="E121" i="1"/>
  <c r="E120" i="1" s="1"/>
  <c r="I121" i="1"/>
  <c r="I120" i="1" s="1"/>
  <c r="M121" i="1"/>
  <c r="M120" i="1" s="1"/>
  <c r="C130" i="1"/>
  <c r="G130" i="1"/>
  <c r="K130" i="1"/>
  <c r="J159" i="1"/>
  <c r="J137" i="1" s="1"/>
  <c r="H64" i="1"/>
  <c r="H63" i="1" s="1"/>
  <c r="E81" i="1"/>
  <c r="J81" i="1"/>
  <c r="B64" i="1"/>
  <c r="F64" i="1"/>
  <c r="F63" i="1" s="1"/>
  <c r="J64" i="1"/>
  <c r="J63" i="1" s="1"/>
  <c r="E102" i="1"/>
  <c r="I102" i="1"/>
  <c r="H137" i="1"/>
  <c r="L137" i="1"/>
  <c r="D63" i="1"/>
  <c r="E73" i="1"/>
  <c r="E63" i="1" s="1"/>
  <c r="I73" i="1"/>
  <c r="B102" i="1"/>
  <c r="F102" i="1"/>
  <c r="J102" i="1"/>
  <c r="J80" i="1" s="1"/>
  <c r="C102" i="1"/>
  <c r="C80" i="1" s="1"/>
  <c r="G102" i="1"/>
  <c r="K102" i="1"/>
  <c r="K80" i="1" s="1"/>
  <c r="B7" i="1"/>
  <c r="C7" i="1"/>
  <c r="D7" i="1"/>
  <c r="E7" i="1"/>
  <c r="G7" i="1"/>
  <c r="H7" i="1"/>
  <c r="I7" i="1"/>
  <c r="J7" i="1"/>
  <c r="F8" i="1"/>
  <c r="F7" i="1" s="1"/>
  <c r="K8" i="1"/>
  <c r="K7" i="1" s="1"/>
  <c r="B9" i="1"/>
  <c r="C9" i="1"/>
  <c r="D9" i="1"/>
  <c r="E9" i="1"/>
  <c r="G9" i="1"/>
  <c r="H9" i="1"/>
  <c r="I9" i="1"/>
  <c r="J9" i="1"/>
  <c r="F10" i="1"/>
  <c r="K10" i="1"/>
  <c r="K9" i="1" s="1"/>
  <c r="B11" i="1"/>
  <c r="C11" i="1"/>
  <c r="D11" i="1"/>
  <c r="E11" i="1"/>
  <c r="G11" i="1"/>
  <c r="H11" i="1"/>
  <c r="I11" i="1"/>
  <c r="J11" i="1"/>
  <c r="F12" i="1"/>
  <c r="K12" i="1"/>
  <c r="F13" i="1"/>
  <c r="K13" i="1"/>
  <c r="F14" i="1"/>
  <c r="K14" i="1"/>
  <c r="B16" i="1"/>
  <c r="C16" i="1"/>
  <c r="D16" i="1"/>
  <c r="E16" i="1"/>
  <c r="G16" i="1"/>
  <c r="H16" i="1"/>
  <c r="I16" i="1"/>
  <c r="J16" i="1"/>
  <c r="F17" i="1"/>
  <c r="F16" i="1" s="1"/>
  <c r="K17" i="1"/>
  <c r="K16" i="1" s="1"/>
  <c r="B18" i="1"/>
  <c r="C18" i="1"/>
  <c r="D18" i="1"/>
  <c r="E18" i="1"/>
  <c r="G18" i="1"/>
  <c r="H18" i="1"/>
  <c r="I18" i="1"/>
  <c r="J18" i="1"/>
  <c r="F19" i="1"/>
  <c r="K19" i="1"/>
  <c r="F20" i="1"/>
  <c r="K20" i="1"/>
  <c r="F21" i="1"/>
  <c r="K21" i="1"/>
  <c r="B24" i="1"/>
  <c r="C24" i="1"/>
  <c r="D24" i="1"/>
  <c r="E24" i="1"/>
  <c r="G24" i="1"/>
  <c r="H24" i="1"/>
  <c r="I24" i="1"/>
  <c r="J24" i="1"/>
  <c r="F26" i="1"/>
  <c r="K26"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F37" i="1"/>
  <c r="K37" i="1"/>
  <c r="B38" i="1"/>
  <c r="C38" i="1"/>
  <c r="D38" i="1"/>
  <c r="E38" i="1"/>
  <c r="G38" i="1"/>
  <c r="H38" i="1"/>
  <c r="I38" i="1"/>
  <c r="J38" i="1"/>
  <c r="F39" i="1"/>
  <c r="K39" i="1"/>
  <c r="F40" i="1"/>
  <c r="K40" i="1"/>
  <c r="F41" i="1"/>
  <c r="K41" i="1"/>
  <c r="F42" i="1"/>
  <c r="K42" i="1"/>
  <c r="F43" i="1"/>
  <c r="K43" i="1"/>
  <c r="B45" i="1"/>
  <c r="C45" i="1"/>
  <c r="D45" i="1"/>
  <c r="E45" i="1"/>
  <c r="G45" i="1"/>
  <c r="H45" i="1"/>
  <c r="I45" i="1"/>
  <c r="J45" i="1"/>
  <c r="F47" i="1"/>
  <c r="F45" i="1" s="1"/>
  <c r="K47" i="1"/>
  <c r="B48" i="1"/>
  <c r="C48" i="1"/>
  <c r="D48" i="1"/>
  <c r="E48" i="1"/>
  <c r="G48" i="1"/>
  <c r="H48" i="1"/>
  <c r="I48" i="1"/>
  <c r="J48" i="1"/>
  <c r="F49" i="1"/>
  <c r="K49" i="1"/>
  <c r="F50" i="1"/>
  <c r="K50" i="1"/>
  <c r="F51" i="1"/>
  <c r="K51" i="1"/>
  <c r="B52" i="1"/>
  <c r="C52" i="1"/>
  <c r="D52" i="1"/>
  <c r="E52" i="1"/>
  <c r="G52" i="1"/>
  <c r="H52" i="1"/>
  <c r="I52" i="1"/>
  <c r="J52" i="1"/>
  <c r="F53" i="1"/>
  <c r="K53" i="1"/>
  <c r="F54" i="1"/>
  <c r="K54" i="1"/>
  <c r="F55" i="1"/>
  <c r="K55" i="1"/>
  <c r="F56" i="1"/>
  <c r="K56" i="1"/>
  <c r="F57" i="1"/>
  <c r="K57" i="1"/>
  <c r="D80" i="1" l="1"/>
  <c r="D62" i="1" s="1"/>
  <c r="K62" i="1"/>
  <c r="G80" i="1"/>
  <c r="G62" i="1" s="1"/>
  <c r="H120" i="1"/>
  <c r="H80" i="1"/>
  <c r="H62" i="1" s="1"/>
  <c r="E119" i="1"/>
  <c r="B80" i="1"/>
  <c r="B62" i="1" s="1"/>
  <c r="L119" i="1"/>
  <c r="F137" i="1"/>
  <c r="F119" i="1" s="1"/>
  <c r="L80" i="1"/>
  <c r="L62" i="1" s="1"/>
  <c r="I63" i="1"/>
  <c r="I119" i="1"/>
  <c r="J119" i="1"/>
  <c r="H119" i="1"/>
  <c r="F80" i="1"/>
  <c r="F62" i="1" s="1"/>
  <c r="B63" i="1"/>
  <c r="E80" i="1"/>
  <c r="E62" i="1" s="1"/>
  <c r="K120" i="1"/>
  <c r="K119" i="1" s="1"/>
  <c r="J62" i="1"/>
  <c r="G120" i="1"/>
  <c r="G119" i="1" s="1"/>
  <c r="I80" i="1"/>
  <c r="C120" i="1"/>
  <c r="C119" i="1" s="1"/>
  <c r="C62" i="1"/>
  <c r="K24" i="1"/>
  <c r="I44" i="1"/>
  <c r="D44" i="1"/>
  <c r="B15" i="1"/>
  <c r="K38" i="1"/>
  <c r="J23" i="1"/>
  <c r="K48" i="1"/>
  <c r="H44" i="1"/>
  <c r="H23" i="1"/>
  <c r="K28" i="1"/>
  <c r="I23" i="1"/>
  <c r="I22" i="1" s="1"/>
  <c r="D23" i="1"/>
  <c r="K18" i="1"/>
  <c r="K15" i="1" s="1"/>
  <c r="H15" i="1"/>
  <c r="C15" i="1"/>
  <c r="J15" i="1"/>
  <c r="E15" i="1"/>
  <c r="J6" i="1"/>
  <c r="F9" i="1"/>
  <c r="B6" i="1"/>
  <c r="B5" i="1" s="1"/>
  <c r="C6" i="1"/>
  <c r="B44" i="1"/>
  <c r="E23" i="1"/>
  <c r="C23" i="1"/>
  <c r="D15" i="1"/>
  <c r="G6" i="1"/>
  <c r="J44" i="1"/>
  <c r="J22" i="1" s="1"/>
  <c r="F28" i="1"/>
  <c r="F32" i="1"/>
  <c r="F11" i="1"/>
  <c r="H6" i="1"/>
  <c r="H5" i="1" s="1"/>
  <c r="G23" i="1"/>
  <c r="K52" i="1"/>
  <c r="F48" i="1"/>
  <c r="K45" i="1"/>
  <c r="K32" i="1"/>
  <c r="G15" i="1"/>
  <c r="I15" i="1"/>
  <c r="E6" i="1"/>
  <c r="F52" i="1"/>
  <c r="E44" i="1"/>
  <c r="G44" i="1"/>
  <c r="C44" i="1"/>
  <c r="F24" i="1"/>
  <c r="B23" i="1"/>
  <c r="F18" i="1"/>
  <c r="F15" i="1" s="1"/>
  <c r="K11" i="1"/>
  <c r="K6" i="1" s="1"/>
  <c r="I6" i="1"/>
  <c r="D6" i="1"/>
  <c r="F6" i="1"/>
  <c r="F38" i="1"/>
  <c r="B22" i="1" l="1"/>
  <c r="I62" i="1"/>
  <c r="I5" i="1"/>
  <c r="D22" i="1"/>
  <c r="C22" i="1"/>
  <c r="G5" i="1"/>
  <c r="K23" i="1"/>
  <c r="H22" i="1"/>
  <c r="H4" i="1" s="1"/>
  <c r="D5" i="1"/>
  <c r="K44" i="1"/>
  <c r="C5" i="1"/>
  <c r="E5" i="1"/>
  <c r="K5" i="1"/>
  <c r="E22" i="1"/>
  <c r="I4" i="1"/>
  <c r="F44" i="1"/>
  <c r="F23" i="1"/>
  <c r="J5" i="1"/>
  <c r="J4" i="1" s="1"/>
  <c r="G22" i="1"/>
  <c r="G4" i="1" s="1"/>
  <c r="F5" i="1"/>
  <c r="B4" i="1"/>
  <c r="D4" i="1" l="1"/>
  <c r="C4" i="1"/>
  <c r="F22" i="1"/>
  <c r="F4" i="1" s="1"/>
  <c r="K22" i="1"/>
  <c r="K4" i="1" s="1"/>
  <c r="E4" i="1"/>
</calcChain>
</file>

<file path=xl/sharedStrings.xml><?xml version="1.0" encoding="utf-8"?>
<sst xmlns="http://schemas.openxmlformats.org/spreadsheetml/2006/main" count="177" uniqueCount="27">
  <si>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</si>
  <si>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</si>
  <si>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</si>
  <si>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</si>
  <si>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</si>
  <si>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</si>
  <si>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</si>
  <si>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</si>
  <si>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</si>
  <si>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</si>
  <si>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</si>
  <si>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</si>
  <si>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</si>
  <si>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</si>
  <si>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</si>
  <si>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</si>
  <si>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</si>
  <si>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</si>
  <si>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UAH, billion</t>
  </si>
  <si>
    <t>I Q</t>
  </si>
  <si>
    <t>II Q</t>
  </si>
  <si>
    <t>III Q</t>
  </si>
  <si>
    <t>IV Q</t>
  </si>
  <si>
    <t>Estimated Government Debt Repayment Profile for the years 2026-2050 under the existing agreements as of 01.01.2026*</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</si>
  <si>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</si>
  <si>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2026</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</si>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</sst>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 fontId="0" fillId="0" borderId="3" xfId="0" applyNumberFormat="1" applyBorder="1"/>
    <xf numFmtId="49" fontId="0" fillId="0" borderId="3" xfId="0" applyNumberFormat="1" applyBorder="1" applyAlignment="1">
      <alignment horizontal="left" indent="3"/>
    </xf>
    <xf numFmtId="49" fontId="0" fillId="0" borderId="3" xfId="0" applyNumberFormat="1" applyBorder="1" applyAlignment="1">
      <alignment horizontal="left" indent="4"/>
    </xf>
    <xf numFmtId="4" fontId="0" fillId="0" borderId="3" xfId="0" applyNumberFormat="1" applyFill="1" applyBorder="1"/>
    <xf numFmtId="49" fontId="2" fillId="0" borderId="3" xfId="0" applyNumberFormat="1" applyFont="1" applyBorder="1"/>
    <xf numFmtId="4" fontId="2" fillId="0" borderId="3" xfId="0" applyNumberFormat="1" applyFont="1" applyBorder="1"/>
    <xf numFmtId="49" fontId="2" fillId="2" borderId="3" xfId="0" applyNumberFormat="1" applyFont="1" applyFill="1" applyBorder="1" applyAlignment="1">
      <alignment horizontal="left" indent="1"/>
    </xf>
    <xf numFmtId="4" fontId="2" fillId="2" borderId="3" xfId="0" applyNumberFormat="1" applyFont="1" applyFill="1" applyBorder="1"/>
    <xf numFmtId="49" fontId="0" fillId="2" borderId="3" xfId="0" applyNumberFormat="1" applyFill="1" applyBorder="1" applyAlignment="1">
      <alignment horizontal="left" indent="1"/>
    </xf>
    <xf numFmtId="4" fontId="0" fillId="2" borderId="3" xfId="0" applyNumberFormat="1" applyFill="1" applyBorder="1"/>
    <xf numFmtId="49" fontId="2" fillId="3" borderId="3" xfId="0" applyNumberFormat="1" applyFont="1" applyFill="1" applyBorder="1" applyAlignment="1">
      <alignment horizontal="left" indent="2"/>
    </xf>
    <xf numFmtId="4" fontId="2" fillId="3" borderId="3" xfId="0" applyNumberFormat="1" applyFont="1" applyFill="1" applyBorder="1"/>
    <xf numFmtId="49" fontId="0" fillId="0" borderId="3" xfId="0" applyNumberFormat="1" applyFont="1" applyFill="1" applyBorder="1" applyAlignment="1">
      <alignment horizontal="left" indent="3"/>
    </xf>
    <xf numFmtId="4" fontId="0" fillId="0" borderId="3" xfId="0" applyNumberFormat="1" applyFont="1" applyFill="1" applyBorder="1"/>
    <xf numFmtId="49" fontId="0" fillId="0" borderId="0" xfId="0" applyNumberFormat="1"/>
    <xf numFmtId="4" fontId="0" fillId="0" borderId="0" xfId="0" applyNumberFormat="1"/>
    <xf numFmtId="49" fontId="2" fillId="0" borderId="3" xfId="0" applyNumberFormat="1" applyFont="1" applyBorder="1" applyAlignment="1">
      <alignment horizontal="center" vertical="center" wrapText="1"/>
    </xf>
    <xf numFmtId="49" fontId="3" fillId="0" borderId="1" xfId="0" applyNumberFormat="1" applyFont="1" applyBorder="1" applyAlignment="1">
      <alignment horizontal="justify" vertical="top" wrapText="1"/>
    </xf>
    <xf numFmtId="49" fontId="3" fillId="0" borderId="0" xfId="0" applyNumberFormat="1" applyFont="1" applyAlignment="1">
      <alignment horizontal="justify" vertical="top" wrapText="1"/>
    </xf>
    <xf numFmtId="49" fontId="2" fillId="0" borderId="0" xfId="0" applyNumberFormat="1" applyFont="1" applyAlignment="1">
      <alignment horizontal="center"/>
    </xf>
    <xf numFmtId="4" fontId="2" fillId="0" borderId="2" xfId="0" applyNumberFormat="1" applyFont="1" applyBorder="1" applyAlignment="1">
      <alignment horizontal="right"/>
    </xf>
  </cellXfs>
  <cellStyles count="2">
    <cellStyle name="Звичайни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X174"/>
  <sheetViews>
    <sheetView tabSelected="1" zoomScale="80" zoomScaleNormal="80" workbookViewId="0">
      <selection activeCell="B106" sqref="B106:L106"/>
    </sheetView>
  </sheetViews>
  <sheetFormatPr defaultRowHeight="15" outlineLevelRow="4" x14ac:dyDescent="0.25"/>
  <cols>
    <col min="1" max="1" width="24.42578125" style="1" bestFit="1" customWidth="1"/>
    <col min="2" max="11" width="8.7109375" style="2"/>
  </cols>
  <sheetData>
    <row r="1" spans="1:11" s="3" customFormat="1" x14ac:dyDescent="0.25">
      <c r="A1" s="23" t="s">
        <v>23</v>
      </c>
      <c r="B1" s="23"/>
      <c r="C1" s="23"/>
      <c r="D1" s="23"/>
      <c r="E1" s="23"/>
      <c r="F1" s="23"/>
      <c r="G1" s="23"/>
      <c r="H1" s="23"/>
      <c r="I1" s="23"/>
      <c r="J1" s="23"/>
      <c r="K1" s="23"/>
    </row>
    <row r="2" spans="1:11" s="3" customFormat="1" x14ac:dyDescent="0.25">
      <c r="A2" s="18"/>
      <c r="B2" s="19"/>
      <c r="C2" s="19"/>
      <c r="D2" s="19"/>
      <c r="E2" s="19"/>
      <c r="F2" s="19"/>
      <c r="G2" s="19"/>
      <c r="H2" s="19"/>
      <c r="I2" s="19"/>
      <c r="J2" s="24" t="s">
        <v>18</v>
      </c>
      <c r="K2" s="24"/>
    </row>
    <row r="3" spans="1:11" s="3" customFormat="1" x14ac:dyDescent="0.25">
      <c r="A3" s="20"/>
      <c r="B3" s="20" t="s">
        <v>19</v>
      </c>
      <c r="C3" s="20" t="s">
        <v>20</v>
      </c>
      <c r="D3" s="20" t="s">
        <v>21</v>
      </c>
      <c r="E3" s="20" t="s">
        <v>22</v>
      </c>
      <c r="F3" s="20" t="s">
        <v>25</v>
      </c>
      <c r="G3" s="20" t="s">
        <v>19</v>
      </c>
      <c r="H3" s="20" t="s">
        <v>20</v>
      </c>
      <c r="I3" s="20" t="s">
        <v>21</v>
      </c>
      <c r="J3" s="20" t="s">
        <v>22</v>
      </c>
      <c r="K3" s="20" t="s">
        <v>26</v>
      </c>
    </row>
    <row r="4" spans="1:11" x14ac:dyDescent="0.25">
      <c r="A4" s="8" t="s">
        <v>0</v>
      </c>
      <c r="B4" s="9">
        <f t="shared" ref="B4:K4" si="0">B5+B22</f>
        <v>215.24940721207</v>
      </c>
      <c r="C4" s="9">
        <f t="shared" si="0"/>
        <v>269.75975159466998</v>
      </c>
      <c r="D4" s="9">
        <f t="shared" si="0"/>
        <v>245.05278467173002</v>
      </c>
      <c r="E4" s="9">
        <f t="shared" si="0"/>
        <v>236.17077532734999</v>
      </c>
      <c r="F4" s="9">
        <f t="shared" si="0"/>
        <v>966.23271880582001</v>
      </c>
      <c r="G4" s="9">
        <f t="shared" si="0"/>
        <v>191.08218053798998</v>
      </c>
      <c r="H4" s="9">
        <f t="shared" si="0"/>
        <v>306.91062982296</v>
      </c>
      <c r="I4" s="9">
        <f t="shared" si="0"/>
        <v>195.99702662319999</v>
      </c>
      <c r="J4" s="9">
        <f t="shared" si="0"/>
        <v>245.1791939339</v>
      </c>
      <c r="K4" s="9">
        <f t="shared" si="0"/>
        <v>939.16903091805</v>
      </c>
    </row>
    <row r="5" spans="1:11" outlineLevel="1" x14ac:dyDescent="0.25">
      <c r="A5" s="10" t="s">
        <v>1</v>
      </c>
      <c r="B5" s="11">
        <f t="shared" ref="B5:K5" si="1">B6+B15</f>
        <v>141.26280024894999</v>
      </c>
      <c r="C5" s="11">
        <f t="shared" si="1"/>
        <v>204.47549886098</v>
      </c>
      <c r="D5" s="11">
        <f t="shared" si="1"/>
        <v>169.63044987768001</v>
      </c>
      <c r="E5" s="11">
        <f t="shared" si="1"/>
        <v>167.65985691202999</v>
      </c>
      <c r="F5" s="11">
        <f t="shared" si="1"/>
        <v>683.02860589963996</v>
      </c>
      <c r="G5" s="11">
        <f t="shared" si="1"/>
        <v>117.17540394755</v>
      </c>
      <c r="H5" s="11">
        <f t="shared" si="1"/>
        <v>235.86085142710999</v>
      </c>
      <c r="I5" s="11">
        <f t="shared" si="1"/>
        <v>105.51953985645</v>
      </c>
      <c r="J5" s="11">
        <f t="shared" si="1"/>
        <v>155.95973133155999</v>
      </c>
      <c r="K5" s="11">
        <f t="shared" si="1"/>
        <v>614.51552656266995</v>
      </c>
    </row>
    <row r="6" spans="1:11" outlineLevel="2" x14ac:dyDescent="0.25">
      <c r="A6" s="14" t="s">
        <v>2</v>
      </c>
      <c r="B6" s="15">
        <f t="shared" ref="B6:K6" si="2">B7+B9+B11</f>
        <v>37.590597292390001</v>
      </c>
      <c r="C6" s="15">
        <f t="shared" si="2"/>
        <v>95.430180287219997</v>
      </c>
      <c r="D6" s="15">
        <f t="shared" si="2"/>
        <v>50.281837044710002</v>
      </c>
      <c r="E6" s="15">
        <f t="shared" si="2"/>
        <v>77.343938782349994</v>
      </c>
      <c r="F6" s="15">
        <f t="shared" si="2"/>
        <v>260.64655340666997</v>
      </c>
      <c r="G6" s="15">
        <f t="shared" si="2"/>
        <v>27.210630409189999</v>
      </c>
      <c r="H6" s="15">
        <f t="shared" si="2"/>
        <v>73.741642355449997</v>
      </c>
      <c r="I6" s="15">
        <f t="shared" si="2"/>
        <v>33.8584947242</v>
      </c>
      <c r="J6" s="15">
        <f t="shared" si="2"/>
        <v>55.599391200939998</v>
      </c>
      <c r="K6" s="15">
        <f t="shared" si="2"/>
        <v>190.41015868977999</v>
      </c>
    </row>
    <row r="7" spans="1:11" outlineLevel="3" collapsed="1" x14ac:dyDescent="0.25">
      <c r="A7" s="5" t="s">
        <v>3</v>
      </c>
      <c r="B7" s="4">
        <f t="shared" ref="B7:K7" si="3">SUM(B8:B8)</f>
        <v>1.6305105520000002E-2</v>
      </c>
      <c r="C7" s="4">
        <f t="shared" si="3"/>
        <v>1.6074116520000001E-2</v>
      </c>
      <c r="D7" s="4">
        <f t="shared" si="3"/>
        <v>1.583406914E-2</v>
      </c>
      <c r="E7" s="4">
        <f t="shared" si="3"/>
        <v>1.541738311E-2</v>
      </c>
      <c r="F7" s="4">
        <f t="shared" si="3"/>
        <v>6.3630674290000008E-2</v>
      </c>
      <c r="G7" s="4">
        <f t="shared" si="3"/>
        <v>1.467459497E-2</v>
      </c>
      <c r="H7" s="4">
        <f t="shared" si="3"/>
        <v>1.442548919E-2</v>
      </c>
      <c r="I7" s="4">
        <f t="shared" si="3"/>
        <v>1.416732502E-2</v>
      </c>
      <c r="J7" s="4">
        <f t="shared" si="3"/>
        <v>1.3750638989999999E-2</v>
      </c>
      <c r="K7" s="4">
        <f t="shared" si="3"/>
        <v>5.7018048169999995E-2</v>
      </c>
    </row>
    <row r="8" spans="1:11" hidden="1" outlineLevel="4" x14ac:dyDescent="0.25">
      <c r="A8" s="6" t="s">
        <v>4</v>
      </c>
      <c r="B8" s="4">
        <v>1.6305105520000002E-2</v>
      </c>
      <c r="C8" s="4">
        <v>1.6074116520000001E-2</v>
      </c>
      <c r="D8" s="4">
        <v>1.583406914E-2</v>
      </c>
      <c r="E8" s="4">
        <v>1.541738311E-2</v>
      </c>
      <c r="F8" s="4">
        <f>$B8+$C8+$D8+$E8</f>
        <v>6.3630674290000008E-2</v>
      </c>
      <c r="G8" s="4">
        <v>1.467459497E-2</v>
      </c>
      <c r="H8" s="4">
        <v>1.442548919E-2</v>
      </c>
      <c r="I8" s="4">
        <v>1.416732502E-2</v>
      </c>
      <c r="J8" s="4">
        <v>1.3750638989999999E-2</v>
      </c>
      <c r="K8" s="4">
        <f>$G8+$H8+$I8+$J8</f>
        <v>5.7018048169999995E-2</v>
      </c>
    </row>
    <row r="9" spans="1:11" outlineLevel="3" collapsed="1" x14ac:dyDescent="0.25">
      <c r="A9" s="5" t="s">
        <v>5</v>
      </c>
      <c r="B9" s="4">
        <f t="shared" ref="B9:K9" si="4">SUM(B10:B10)</f>
        <v>0</v>
      </c>
      <c r="C9" s="4">
        <f t="shared" si="4"/>
        <v>6.7000000000000002E-5</v>
      </c>
      <c r="D9" s="4">
        <f t="shared" si="4"/>
        <v>6.7000000000000002E-5</v>
      </c>
      <c r="E9" s="4">
        <f t="shared" si="4"/>
        <v>1.34E-4</v>
      </c>
      <c r="F9" s="4">
        <f t="shared" si="4"/>
        <v>2.6800000000000001E-4</v>
      </c>
      <c r="G9" s="4">
        <f t="shared" si="4"/>
        <v>0</v>
      </c>
      <c r="H9" s="4">
        <f t="shared" si="4"/>
        <v>3.3312499999999998E-4</v>
      </c>
      <c r="I9" s="4">
        <f t="shared" si="4"/>
        <v>0</v>
      </c>
      <c r="J9" s="4">
        <f t="shared" si="4"/>
        <v>0</v>
      </c>
      <c r="K9" s="4">
        <f t="shared" si="4"/>
        <v>3.3312499999999998E-4</v>
      </c>
    </row>
    <row r="10" spans="1:11" hidden="1" outlineLevel="4" x14ac:dyDescent="0.25">
      <c r="A10" s="6" t="s">
        <v>4</v>
      </c>
      <c r="B10" s="4"/>
      <c r="C10" s="4">
        <v>6.7000000000000002E-5</v>
      </c>
      <c r="D10" s="4">
        <v>6.7000000000000002E-5</v>
      </c>
      <c r="E10" s="4">
        <v>1.34E-4</v>
      </c>
      <c r="F10" s="4">
        <f>$B10+$C10+$D10+$E10</f>
        <v>2.6800000000000001E-4</v>
      </c>
      <c r="G10" s="4"/>
      <c r="H10" s="4">
        <v>3.3312499999999998E-4</v>
      </c>
      <c r="I10" s="4"/>
      <c r="J10" s="4"/>
      <c r="K10" s="4">
        <f>$G10+$H10+$I10+$J10</f>
        <v>3.3312499999999998E-4</v>
      </c>
    </row>
    <row r="11" spans="1:11" outlineLevel="3" collapsed="1" x14ac:dyDescent="0.25">
      <c r="A11" s="5" t="s">
        <v>6</v>
      </c>
      <c r="B11" s="4">
        <f t="shared" ref="B11:K11" si="5">SUM(B12:B14)</f>
        <v>37.574292186870004</v>
      </c>
      <c r="C11" s="4">
        <f t="shared" si="5"/>
        <v>95.414039170699994</v>
      </c>
      <c r="D11" s="4">
        <f t="shared" si="5"/>
        <v>50.265935975570002</v>
      </c>
      <c r="E11" s="4">
        <f t="shared" si="5"/>
        <v>77.32838739924</v>
      </c>
      <c r="F11" s="4">
        <f t="shared" si="5"/>
        <v>260.58265473237998</v>
      </c>
      <c r="G11" s="4">
        <f t="shared" si="5"/>
        <v>27.19595581422</v>
      </c>
      <c r="H11" s="4">
        <f t="shared" si="5"/>
        <v>73.726883741259996</v>
      </c>
      <c r="I11" s="4">
        <f t="shared" si="5"/>
        <v>33.844327399180003</v>
      </c>
      <c r="J11" s="4">
        <f t="shared" si="5"/>
        <v>55.585640561950001</v>
      </c>
      <c r="K11" s="4">
        <f t="shared" si="5"/>
        <v>190.35280751661</v>
      </c>
    </row>
    <row r="12" spans="1:11" hidden="1" outlineLevel="4" x14ac:dyDescent="0.25">
      <c r="A12" s="6" t="s">
        <v>7</v>
      </c>
      <c r="B12" s="4">
        <v>6.8737617429999995E-2</v>
      </c>
      <c r="C12" s="4">
        <v>0.25371386620000003</v>
      </c>
      <c r="D12" s="4">
        <v>0.35778937864999999</v>
      </c>
      <c r="E12" s="4">
        <v>0.10272999286999999</v>
      </c>
      <c r="F12" s="4">
        <f>$B12+$C12+$D12+$E12</f>
        <v>0.78297085514999998</v>
      </c>
      <c r="G12" s="4">
        <v>6.7985564819999997E-2</v>
      </c>
      <c r="H12" s="4">
        <v>0.10160603248</v>
      </c>
      <c r="I12" s="4"/>
      <c r="J12" s="4"/>
      <c r="K12" s="4">
        <f>$G12+$H12+$I12+$J12</f>
        <v>0.16959159730000001</v>
      </c>
    </row>
    <row r="13" spans="1:11" hidden="1" outlineLevel="4" x14ac:dyDescent="0.25">
      <c r="A13" s="6" t="s">
        <v>4</v>
      </c>
      <c r="B13" s="4">
        <v>36.330037808349999</v>
      </c>
      <c r="C13" s="4">
        <v>94.138761349139997</v>
      </c>
      <c r="D13" s="4">
        <v>48.906988159050002</v>
      </c>
      <c r="E13" s="4">
        <v>76.276595480899999</v>
      </c>
      <c r="F13" s="4">
        <f>$B13+$C13+$D13+$E13</f>
        <v>255.65238279744</v>
      </c>
      <c r="G13" s="4">
        <v>26.427032720500002</v>
      </c>
      <c r="H13" s="4">
        <v>72.686599391689995</v>
      </c>
      <c r="I13" s="4">
        <v>33.70940539915</v>
      </c>
      <c r="J13" s="4">
        <v>55.585640561950001</v>
      </c>
      <c r="K13" s="4">
        <f>$G13+$H13+$I13+$J13</f>
        <v>188.40867807328999</v>
      </c>
    </row>
    <row r="14" spans="1:11" hidden="1" outlineLevel="4" x14ac:dyDescent="0.25">
      <c r="A14" s="6" t="s">
        <v>8</v>
      </c>
      <c r="B14" s="4">
        <v>1.1755167610899999</v>
      </c>
      <c r="C14" s="4">
        <v>1.02156395536</v>
      </c>
      <c r="D14" s="4">
        <v>1.00115843787</v>
      </c>
      <c r="E14" s="4">
        <v>0.94906192547000001</v>
      </c>
      <c r="F14" s="4">
        <f>$B14+$C14+$D14+$E14</f>
        <v>4.1473010797900001</v>
      </c>
      <c r="G14" s="4">
        <v>0.70093752890000005</v>
      </c>
      <c r="H14" s="4">
        <v>0.93867831709000005</v>
      </c>
      <c r="I14" s="4">
        <v>0.13492200002999999</v>
      </c>
      <c r="J14" s="4"/>
      <c r="K14" s="4">
        <f>$G14+$H14+$I14+$J14</f>
        <v>1.7745378460200001</v>
      </c>
    </row>
    <row r="15" spans="1:11" outlineLevel="2" x14ac:dyDescent="0.25">
      <c r="A15" s="14" t="s">
        <v>9</v>
      </c>
      <c r="B15" s="15">
        <f t="shared" ref="B15:K15" si="6">B16+B18</f>
        <v>103.67220295655999</v>
      </c>
      <c r="C15" s="15">
        <f t="shared" si="6"/>
        <v>109.04531857376</v>
      </c>
      <c r="D15" s="15">
        <f t="shared" si="6"/>
        <v>119.34861283296999</v>
      </c>
      <c r="E15" s="15">
        <f t="shared" si="6"/>
        <v>90.31591812968</v>
      </c>
      <c r="F15" s="15">
        <f t="shared" si="6"/>
        <v>422.38205249296999</v>
      </c>
      <c r="G15" s="15">
        <f t="shared" si="6"/>
        <v>89.964773538359992</v>
      </c>
      <c r="H15" s="15">
        <f t="shared" si="6"/>
        <v>162.11920907166001</v>
      </c>
      <c r="I15" s="15">
        <f t="shared" si="6"/>
        <v>71.661045132249996</v>
      </c>
      <c r="J15" s="15">
        <f t="shared" si="6"/>
        <v>100.36034013061999</v>
      </c>
      <c r="K15" s="15">
        <f t="shared" si="6"/>
        <v>424.10536787288999</v>
      </c>
    </row>
    <row r="16" spans="1:11" outlineLevel="3" collapsed="1" x14ac:dyDescent="0.25">
      <c r="A16" s="5" t="s">
        <v>3</v>
      </c>
      <c r="B16" s="4">
        <f t="shared" ref="B16:K16" si="7">SUM(B17:B17)</f>
        <v>3.3063130619999999E-2</v>
      </c>
      <c r="C16" s="4">
        <f t="shared" si="7"/>
        <v>3.3063130619999999E-2</v>
      </c>
      <c r="D16" s="4">
        <f t="shared" si="7"/>
        <v>3.3063130619999999E-2</v>
      </c>
      <c r="E16" s="4">
        <f t="shared" si="7"/>
        <v>3.3063130619999999E-2</v>
      </c>
      <c r="F16" s="4">
        <f t="shared" si="7"/>
        <v>0.13225252248</v>
      </c>
      <c r="G16" s="4">
        <f t="shared" si="7"/>
        <v>3.3063130619999999E-2</v>
      </c>
      <c r="H16" s="4">
        <f t="shared" si="7"/>
        <v>3.3063130619999999E-2</v>
      </c>
      <c r="I16" s="4">
        <f t="shared" si="7"/>
        <v>3.3063130619999999E-2</v>
      </c>
      <c r="J16" s="4">
        <f t="shared" si="7"/>
        <v>3.3063130619999999E-2</v>
      </c>
      <c r="K16" s="4">
        <f t="shared" si="7"/>
        <v>0.13225252248</v>
      </c>
    </row>
    <row r="17" spans="1:11" hidden="1" outlineLevel="4" x14ac:dyDescent="0.25">
      <c r="A17" s="6" t="s">
        <v>4</v>
      </c>
      <c r="B17" s="4">
        <v>3.3063130619999999E-2</v>
      </c>
      <c r="C17" s="4">
        <v>3.3063130619999999E-2</v>
      </c>
      <c r="D17" s="4">
        <v>3.3063130619999999E-2</v>
      </c>
      <c r="E17" s="4">
        <v>3.3063130619999999E-2</v>
      </c>
      <c r="F17" s="4">
        <f>$B17+$C17+$D17+$E17</f>
        <v>0.13225252248</v>
      </c>
      <c r="G17" s="4">
        <v>3.3063130619999999E-2</v>
      </c>
      <c r="H17" s="4">
        <v>3.3063130619999999E-2</v>
      </c>
      <c r="I17" s="4">
        <v>3.3063130619999999E-2</v>
      </c>
      <c r="J17" s="4">
        <v>3.3063130619999999E-2</v>
      </c>
      <c r="K17" s="4">
        <f>$G17+$H17+$I17+$J17</f>
        <v>0.13225252248</v>
      </c>
    </row>
    <row r="18" spans="1:11" outlineLevel="3" collapsed="1" x14ac:dyDescent="0.25">
      <c r="A18" s="5" t="s">
        <v>6</v>
      </c>
      <c r="B18" s="4">
        <f t="shared" ref="B18:K18" si="8">SUM(B19:B21)</f>
        <v>103.63913982593999</v>
      </c>
      <c r="C18" s="4">
        <f t="shared" si="8"/>
        <v>109.01225544314001</v>
      </c>
      <c r="D18" s="4">
        <f t="shared" si="8"/>
        <v>119.31554970235</v>
      </c>
      <c r="E18" s="4">
        <f t="shared" si="8"/>
        <v>90.282854999060007</v>
      </c>
      <c r="F18" s="4">
        <f t="shared" si="8"/>
        <v>422.24979997049002</v>
      </c>
      <c r="G18" s="4">
        <f t="shared" si="8"/>
        <v>89.931710407739999</v>
      </c>
      <c r="H18" s="4">
        <f t="shared" si="8"/>
        <v>162.08614594104</v>
      </c>
      <c r="I18" s="4">
        <f t="shared" si="8"/>
        <v>71.627982001630002</v>
      </c>
      <c r="J18" s="4">
        <f t="shared" si="8"/>
        <v>100.327277</v>
      </c>
      <c r="K18" s="4">
        <f t="shared" si="8"/>
        <v>423.97311535041001</v>
      </c>
    </row>
    <row r="19" spans="1:11" hidden="1" outlineLevel="4" x14ac:dyDescent="0.25">
      <c r="A19" s="6" t="s">
        <v>7</v>
      </c>
      <c r="B19" s="4"/>
      <c r="C19" s="4">
        <v>9.3199921810999999</v>
      </c>
      <c r="D19" s="4">
        <v>18.207056702349998</v>
      </c>
      <c r="E19" s="4"/>
      <c r="F19" s="4">
        <f>$B19+$C19+$D19+$E19</f>
        <v>27.52704888345</v>
      </c>
      <c r="G19" s="4">
        <v>4.26241785702</v>
      </c>
      <c r="H19" s="4">
        <v>6.2719773135099999</v>
      </c>
      <c r="I19" s="4"/>
      <c r="J19" s="4"/>
      <c r="K19" s="4">
        <f>$G19+$H19+$I19+$J19</f>
        <v>10.534395170530001</v>
      </c>
    </row>
    <row r="20" spans="1:11" hidden="1" outlineLevel="4" x14ac:dyDescent="0.25">
      <c r="A20" s="6" t="s">
        <v>4</v>
      </c>
      <c r="B20" s="4">
        <v>83.074139849999995</v>
      </c>
      <c r="C20" s="4">
        <v>90.917232478860001</v>
      </c>
      <c r="D20" s="4">
        <v>101.108493</v>
      </c>
      <c r="E20" s="4">
        <v>90.282854999060007</v>
      </c>
      <c r="F20" s="4">
        <f>$B20+$C20+$D20+$E20</f>
        <v>365.38272032792003</v>
      </c>
      <c r="G20" s="4">
        <v>58.349187994799998</v>
      </c>
      <c r="H20" s="4">
        <v>109.61216217331</v>
      </c>
      <c r="I20" s="4">
        <v>64.847982000000002</v>
      </c>
      <c r="J20" s="4">
        <v>100.327277</v>
      </c>
      <c r="K20" s="4">
        <f>$G20+$H20+$I20+$J20</f>
        <v>333.13660916811</v>
      </c>
    </row>
    <row r="21" spans="1:11" hidden="1" outlineLevel="4" x14ac:dyDescent="0.25">
      <c r="A21" s="6" t="s">
        <v>8</v>
      </c>
      <c r="B21" s="4">
        <v>20.564999975940001</v>
      </c>
      <c r="C21" s="4">
        <v>8.7750307831800001</v>
      </c>
      <c r="D21" s="4"/>
      <c r="E21" s="4"/>
      <c r="F21" s="4">
        <f>$B21+$C21+$D21+$E21</f>
        <v>29.340030759120001</v>
      </c>
      <c r="G21" s="4">
        <v>27.32010455592</v>
      </c>
      <c r="H21" s="4">
        <v>46.202006454219998</v>
      </c>
      <c r="I21" s="4">
        <v>6.7800000016300004</v>
      </c>
      <c r="J21" s="4"/>
      <c r="K21" s="4">
        <f>$G21+$H21+$I21+$J21</f>
        <v>80.302111011769995</v>
      </c>
    </row>
    <row r="22" spans="1:11" outlineLevel="1" x14ac:dyDescent="0.25">
      <c r="A22" s="12" t="s">
        <v>10</v>
      </c>
      <c r="B22" s="13">
        <f t="shared" ref="B22:K22" si="9">B23+B44</f>
        <v>73.986606963120011</v>
      </c>
      <c r="C22" s="13">
        <f t="shared" si="9"/>
        <v>65.28425273369001</v>
      </c>
      <c r="D22" s="13">
        <f t="shared" si="9"/>
        <v>75.422334794050016</v>
      </c>
      <c r="E22" s="13">
        <f t="shared" si="9"/>
        <v>68.510918415320006</v>
      </c>
      <c r="F22" s="13">
        <f t="shared" si="9"/>
        <v>283.20411290618006</v>
      </c>
      <c r="G22" s="13">
        <f t="shared" si="9"/>
        <v>73.906776590439989</v>
      </c>
      <c r="H22" s="13">
        <f t="shared" si="9"/>
        <v>71.049778395850012</v>
      </c>
      <c r="I22" s="13">
        <f t="shared" si="9"/>
        <v>90.47748676674999</v>
      </c>
      <c r="J22" s="13">
        <f t="shared" si="9"/>
        <v>89.219462602340002</v>
      </c>
      <c r="K22" s="13">
        <f t="shared" si="9"/>
        <v>324.65350435538005</v>
      </c>
    </row>
    <row r="23" spans="1:11" outlineLevel="2" x14ac:dyDescent="0.25">
      <c r="A23" s="14" t="s">
        <v>2</v>
      </c>
      <c r="B23" s="15">
        <f t="shared" ref="B23:K23" si="10">B24+B28+B32+B38</f>
        <v>43.40137865234</v>
      </c>
      <c r="C23" s="15">
        <f t="shared" si="10"/>
        <v>31.080981159670003</v>
      </c>
      <c r="D23" s="15">
        <f t="shared" si="10"/>
        <v>40.292317540109998</v>
      </c>
      <c r="E23" s="15">
        <f t="shared" si="10"/>
        <v>36.479219301550003</v>
      </c>
      <c r="F23" s="15">
        <f t="shared" si="10"/>
        <v>151.25389665367001</v>
      </c>
      <c r="G23" s="15">
        <f t="shared" si="10"/>
        <v>43.047199219869995</v>
      </c>
      <c r="H23" s="15">
        <f t="shared" si="10"/>
        <v>36.838356417190006</v>
      </c>
      <c r="I23" s="15">
        <f t="shared" si="10"/>
        <v>47.65510641753</v>
      </c>
      <c r="J23" s="15">
        <f t="shared" si="10"/>
        <v>39.494435697530001</v>
      </c>
      <c r="K23" s="15">
        <f t="shared" si="10"/>
        <v>167.03509775212004</v>
      </c>
    </row>
    <row r="24" spans="1:11" outlineLevel="3" x14ac:dyDescent="0.25">
      <c r="A24" s="16" t="s">
        <v>11</v>
      </c>
      <c r="B24" s="17">
        <f t="shared" ref="B24:K24" si="11">SUM(B25:B27)</f>
        <v>15.800187329789999</v>
      </c>
      <c r="C24" s="17">
        <f t="shared" si="11"/>
        <v>0.23636826942</v>
      </c>
      <c r="D24" s="17">
        <f t="shared" si="11"/>
        <v>14.594679500779998</v>
      </c>
      <c r="E24" s="17">
        <f t="shared" si="11"/>
        <v>0.21096618983999998</v>
      </c>
      <c r="F24" s="17">
        <f t="shared" si="11"/>
        <v>30.842201289829998</v>
      </c>
      <c r="G24" s="17">
        <f t="shared" si="11"/>
        <v>14.886753044519999</v>
      </c>
      <c r="H24" s="17">
        <f t="shared" si="11"/>
        <v>0.17365689014000002</v>
      </c>
      <c r="I24" s="17">
        <f t="shared" si="11"/>
        <v>23.295958996259998</v>
      </c>
      <c r="J24" s="17">
        <f t="shared" si="11"/>
        <v>0.13978798871000001</v>
      </c>
      <c r="K24" s="17">
        <f t="shared" si="11"/>
        <v>38.496156919630003</v>
      </c>
    </row>
    <row r="25" spans="1:11" outlineLevel="4" x14ac:dyDescent="0.25">
      <c r="A25" s="6" t="s">
        <v>7</v>
      </c>
      <c r="B25" s="7">
        <v>0.28254061011999998</v>
      </c>
      <c r="C25" s="7">
        <v>0.19950246333999999</v>
      </c>
      <c r="D25" s="7">
        <v>0.25666114395</v>
      </c>
      <c r="E25" s="7">
        <v>0.17396062173999999</v>
      </c>
      <c r="F25" s="7">
        <v>0.91266483914999996</v>
      </c>
      <c r="G25" s="7">
        <v>0.20879036884000002</v>
      </c>
      <c r="H25" s="7">
        <v>0.13719442981000002</v>
      </c>
      <c r="I25" s="7">
        <v>0.16359350069</v>
      </c>
      <c r="J25" s="7">
        <v>0.10318729548</v>
      </c>
      <c r="K25" s="7">
        <v>0.61276559482000004</v>
      </c>
    </row>
    <row r="26" spans="1:11" outlineLevel="4" x14ac:dyDescent="0.25">
      <c r="A26" s="6" t="s">
        <v>12</v>
      </c>
      <c r="B26" s="4">
        <v>5.1992089112900004</v>
      </c>
      <c r="C26" s="4">
        <v>3.6865806080000001E-2</v>
      </c>
      <c r="D26" s="4">
        <v>1.1449328238600001</v>
      </c>
      <c r="E26" s="4">
        <v>3.7005568099999997E-2</v>
      </c>
      <c r="F26" s="4">
        <f>$B26+$C26+$D26+$E26</f>
        <v>6.4180131093299995</v>
      </c>
      <c r="G26" s="4">
        <v>1.62922160868</v>
      </c>
      <c r="H26" s="4">
        <v>3.6462460330000002E-2</v>
      </c>
      <c r="I26" s="4">
        <v>1.8749401164199999</v>
      </c>
      <c r="J26" s="4">
        <v>3.6600693230000002E-2</v>
      </c>
      <c r="K26" s="4">
        <f>$G26+$H26+$I26+$J26</f>
        <v>3.5772248786600001</v>
      </c>
    </row>
    <row r="27" spans="1:11" outlineLevel="4" x14ac:dyDescent="0.25">
      <c r="A27" s="6" t="s">
        <v>8</v>
      </c>
      <c r="B27" s="4">
        <v>10.318437808379999</v>
      </c>
      <c r="C27" s="4"/>
      <c r="D27" s="4">
        <v>13.193085532969999</v>
      </c>
      <c r="E27" s="4"/>
      <c r="F27" s="4">
        <v>23.511523341349999</v>
      </c>
      <c r="G27" s="4">
        <v>13.048741067</v>
      </c>
      <c r="H27" s="4"/>
      <c r="I27" s="4">
        <v>21.25742537915</v>
      </c>
      <c r="J27" s="4"/>
      <c r="K27" s="4">
        <v>34.306166446150002</v>
      </c>
    </row>
    <row r="28" spans="1:11" outlineLevel="3" collapsed="1" x14ac:dyDescent="0.25">
      <c r="A28" s="5" t="s">
        <v>13</v>
      </c>
      <c r="B28" s="4">
        <f t="shared" ref="B28:K28" si="12">SUM(B29:B31)</f>
        <v>27.299960422010003</v>
      </c>
      <c r="C28" s="4">
        <f t="shared" si="12"/>
        <v>30.148486069930001</v>
      </c>
      <c r="D28" s="4">
        <f t="shared" si="12"/>
        <v>25.652605610809999</v>
      </c>
      <c r="E28" s="4">
        <f t="shared" si="12"/>
        <v>36.186123100070006</v>
      </c>
      <c r="F28" s="4">
        <f t="shared" si="12"/>
        <v>119.28717520282001</v>
      </c>
      <c r="G28" s="4">
        <f t="shared" si="12"/>
        <v>28.022837133689997</v>
      </c>
      <c r="H28" s="4">
        <f t="shared" si="12"/>
        <v>32.815913128609999</v>
      </c>
      <c r="I28" s="4">
        <f t="shared" si="12"/>
        <v>24.107007969999998</v>
      </c>
      <c r="J28" s="4">
        <f t="shared" si="12"/>
        <v>37.051340746100003</v>
      </c>
      <c r="K28" s="4">
        <f t="shared" si="12"/>
        <v>121.9970989784</v>
      </c>
    </row>
    <row r="29" spans="1:11" hidden="1" outlineLevel="4" x14ac:dyDescent="0.25">
      <c r="A29" s="6" t="s">
        <v>7</v>
      </c>
      <c r="B29" s="4">
        <v>5.5718734617200001</v>
      </c>
      <c r="C29" s="4">
        <v>3.4638643569399998</v>
      </c>
      <c r="D29" s="4">
        <v>3.76760240653</v>
      </c>
      <c r="E29" s="4">
        <v>8.9543053276899993</v>
      </c>
      <c r="F29" s="4">
        <f>$B29+$C29+$D29+$E29</f>
        <v>21.75764555288</v>
      </c>
      <c r="G29" s="4">
        <v>6.0464641837400004</v>
      </c>
      <c r="H29" s="4">
        <v>5.21694822058</v>
      </c>
      <c r="I29" s="4">
        <v>3.5191728813299998</v>
      </c>
      <c r="J29" s="4">
        <v>9.1571859136599993</v>
      </c>
      <c r="K29" s="4">
        <f>$G29+$H29+$I29+$J29</f>
        <v>23.939771199310002</v>
      </c>
    </row>
    <row r="30" spans="1:11" hidden="1" outlineLevel="4" x14ac:dyDescent="0.25">
      <c r="A30" s="6" t="s">
        <v>8</v>
      </c>
      <c r="B30" s="4">
        <v>11.296316330030001</v>
      </c>
      <c r="C30" s="4">
        <v>16.795330937940001</v>
      </c>
      <c r="D30" s="4">
        <v>11.94145106849</v>
      </c>
      <c r="E30" s="4">
        <v>17.818986817190002</v>
      </c>
      <c r="F30" s="4">
        <f>$B30+$C30+$D30+$E30</f>
        <v>57.852085153650002</v>
      </c>
      <c r="G30" s="4">
        <v>12.036869311389999</v>
      </c>
      <c r="H30" s="4">
        <v>18.828079572050001</v>
      </c>
      <c r="I30" s="4">
        <v>11.67463152891</v>
      </c>
      <c r="J30" s="4">
        <v>19.13664416884</v>
      </c>
      <c r="K30" s="4">
        <f>$G30+$H30+$I30+$J30</f>
        <v>61.676224581189999</v>
      </c>
    </row>
    <row r="31" spans="1:11" hidden="1" outlineLevel="4" x14ac:dyDescent="0.25">
      <c r="A31" s="6" t="s">
        <v>14</v>
      </c>
      <c r="B31" s="4">
        <v>10.431770630260001</v>
      </c>
      <c r="C31" s="4">
        <v>9.8892907750500001</v>
      </c>
      <c r="D31" s="4">
        <v>9.9435521357900001</v>
      </c>
      <c r="E31" s="4">
        <v>9.4128309551899996</v>
      </c>
      <c r="F31" s="4">
        <f>$B31+$C31+$D31+$E31</f>
        <v>39.677444496290001</v>
      </c>
      <c r="G31" s="4">
        <v>9.9395036385599997</v>
      </c>
      <c r="H31" s="4">
        <v>8.7708853359799992</v>
      </c>
      <c r="I31" s="4">
        <v>8.9132035597599995</v>
      </c>
      <c r="J31" s="4">
        <v>8.7575106635999997</v>
      </c>
      <c r="K31" s="4">
        <f>$G31+$H31+$I31+$J31</f>
        <v>36.381103197899996</v>
      </c>
    </row>
    <row r="32" spans="1:11" outlineLevel="3" collapsed="1" x14ac:dyDescent="0.25">
      <c r="A32" s="5" t="s">
        <v>15</v>
      </c>
      <c r="B32" s="4">
        <f t="shared" ref="B32:K32" si="13">SUM(B33:B37)</f>
        <v>3.677903138E-2</v>
      </c>
      <c r="C32" s="4">
        <f t="shared" si="13"/>
        <v>2.99943129E-2</v>
      </c>
      <c r="D32" s="4">
        <f t="shared" si="13"/>
        <v>3.6558963020000002E-2</v>
      </c>
      <c r="E32" s="4">
        <f t="shared" si="13"/>
        <v>3.1891316189999998E-2</v>
      </c>
      <c r="F32" s="4">
        <f t="shared" si="13"/>
        <v>0.13522362349</v>
      </c>
      <c r="G32" s="4">
        <f t="shared" si="13"/>
        <v>3.5309011639999999E-2</v>
      </c>
      <c r="H32" s="4">
        <f t="shared" si="13"/>
        <v>3.3147338764099996</v>
      </c>
      <c r="I32" s="4">
        <f t="shared" si="13"/>
        <v>0.24437974127000001</v>
      </c>
      <c r="J32" s="4">
        <f t="shared" si="13"/>
        <v>2.2541994227100002</v>
      </c>
      <c r="K32" s="4">
        <f t="shared" si="13"/>
        <v>5.8486220520300005</v>
      </c>
    </row>
    <row r="33" spans="1:11" hidden="1" outlineLevel="4" x14ac:dyDescent="0.25">
      <c r="A33" s="6" t="s">
        <v>16</v>
      </c>
      <c r="B33" s="4"/>
      <c r="C33" s="4">
        <v>0</v>
      </c>
      <c r="D33" s="4"/>
      <c r="E33" s="4">
        <v>0</v>
      </c>
      <c r="F33" s="4">
        <f>$B33+$C33+$D33+$E33</f>
        <v>0</v>
      </c>
      <c r="G33" s="4"/>
      <c r="H33" s="4">
        <v>0.52897630169999998</v>
      </c>
      <c r="I33" s="4">
        <v>0.11562893428</v>
      </c>
      <c r="J33" s="4">
        <v>1.05393273446</v>
      </c>
      <c r="K33" s="4">
        <f>$G33+$H33+$I33+$J33</f>
        <v>1.6985379704399999</v>
      </c>
    </row>
    <row r="34" spans="1:11" hidden="1" outlineLevel="4" x14ac:dyDescent="0.25">
      <c r="A34" s="6" t="s">
        <v>7</v>
      </c>
      <c r="B34" s="4">
        <v>1.342125368E-2</v>
      </c>
      <c r="C34" s="4">
        <v>2.99943129E-2</v>
      </c>
      <c r="D34" s="4">
        <v>1.3582018499999999E-2</v>
      </c>
      <c r="E34" s="4">
        <v>3.1891316189999998E-2</v>
      </c>
      <c r="F34" s="4">
        <f>$B34+$C34+$D34+$E34</f>
        <v>8.8888901270000001E-2</v>
      </c>
      <c r="G34" s="4">
        <v>1.2150498169999999E-2</v>
      </c>
      <c r="H34" s="4">
        <v>2.1021827376700002</v>
      </c>
      <c r="I34" s="4">
        <v>8.8963779029999995E-2</v>
      </c>
      <c r="J34" s="4">
        <v>0.63428953478000005</v>
      </c>
      <c r="K34" s="4">
        <f>$G34+$H34+$I34+$J34</f>
        <v>2.8375865496500006</v>
      </c>
    </row>
    <row r="35" spans="1:11" hidden="1" outlineLevel="4" x14ac:dyDescent="0.25">
      <c r="A35" s="6" t="s">
        <v>12</v>
      </c>
      <c r="B35" s="4"/>
      <c r="C35" s="4"/>
      <c r="D35" s="4"/>
      <c r="E35" s="4"/>
      <c r="F35" s="4">
        <f>$B35+$C35+$D35+$E35</f>
        <v>0</v>
      </c>
      <c r="G35" s="4"/>
      <c r="H35" s="4">
        <v>4.3694658759999998E-2</v>
      </c>
      <c r="I35" s="4"/>
      <c r="J35" s="4">
        <v>5.6934415000000002E-3</v>
      </c>
      <c r="K35" s="4">
        <f>$G35+$H35+$I35+$J35</f>
        <v>4.9388100259999998E-2</v>
      </c>
    </row>
    <row r="36" spans="1:11" hidden="1" outlineLevel="4" x14ac:dyDescent="0.25">
      <c r="A36" s="6" t="s">
        <v>17</v>
      </c>
      <c r="B36" s="4"/>
      <c r="C36" s="4"/>
      <c r="D36" s="4"/>
      <c r="E36" s="4"/>
      <c r="F36" s="4">
        <f>$B36+$C36+$D36+$E36</f>
        <v>0</v>
      </c>
      <c r="G36" s="4">
        <v>5.629129E-5</v>
      </c>
      <c r="H36" s="4">
        <v>0.17547767197</v>
      </c>
      <c r="I36" s="4">
        <v>1.7061472300000002E-2</v>
      </c>
      <c r="J36" s="4">
        <v>0.17688344856999999</v>
      </c>
      <c r="K36" s="4">
        <f>$G36+$H36+$I36+$J36</f>
        <v>0.36947888412999996</v>
      </c>
    </row>
    <row r="37" spans="1:11" hidden="1" outlineLevel="4" x14ac:dyDescent="0.25">
      <c r="A37" s="6" t="s">
        <v>8</v>
      </c>
      <c r="B37" s="4">
        <v>2.3357777699999999E-2</v>
      </c>
      <c r="C37" s="4"/>
      <c r="D37" s="4">
        <v>2.2976944520000001E-2</v>
      </c>
      <c r="E37" s="4"/>
      <c r="F37" s="4">
        <f>$B37+$C37+$D37+$E37</f>
        <v>4.6334722219999999E-2</v>
      </c>
      <c r="G37" s="4">
        <v>2.310222218E-2</v>
      </c>
      <c r="H37" s="4">
        <v>0.46440250631000002</v>
      </c>
      <c r="I37" s="4">
        <v>2.2725555660000001E-2</v>
      </c>
      <c r="J37" s="4">
        <v>0.3834002634</v>
      </c>
      <c r="K37" s="4">
        <f>$G37+$H37+$I37+$J37</f>
        <v>0.89363054755000004</v>
      </c>
    </row>
    <row r="38" spans="1:11" outlineLevel="3" collapsed="1" x14ac:dyDescent="0.25">
      <c r="A38" s="5" t="s">
        <v>5</v>
      </c>
      <c r="B38" s="4">
        <f t="shared" ref="B38:K38" si="14">SUM(B39:B43)</f>
        <v>0.26445186915999996</v>
      </c>
      <c r="C38" s="4">
        <f t="shared" si="14"/>
        <v>0.66613250742000008</v>
      </c>
      <c r="D38" s="4">
        <f t="shared" si="14"/>
        <v>8.4734655000000009E-3</v>
      </c>
      <c r="E38" s="4">
        <f t="shared" si="14"/>
        <v>5.0238695449999995E-2</v>
      </c>
      <c r="F38" s="4">
        <f t="shared" si="14"/>
        <v>0.98929653753000002</v>
      </c>
      <c r="G38" s="4">
        <f t="shared" si="14"/>
        <v>0.10230003002</v>
      </c>
      <c r="H38" s="4">
        <f t="shared" si="14"/>
        <v>0.53405252202999998</v>
      </c>
      <c r="I38" s="4">
        <f t="shared" si="14"/>
        <v>7.7597099999999995E-3</v>
      </c>
      <c r="J38" s="4">
        <f t="shared" si="14"/>
        <v>4.9107540009999999E-2</v>
      </c>
      <c r="K38" s="4">
        <f t="shared" si="14"/>
        <v>0.69321980206</v>
      </c>
    </row>
    <row r="39" spans="1:11" hidden="1" outlineLevel="4" x14ac:dyDescent="0.25">
      <c r="A39" s="6" t="s">
        <v>7</v>
      </c>
      <c r="B39" s="4">
        <v>6.6630600000000002E-3</v>
      </c>
      <c r="C39" s="4">
        <v>2.9613600000000001E-3</v>
      </c>
      <c r="D39" s="4">
        <v>2.9613600000000001E-3</v>
      </c>
      <c r="E39" s="4">
        <v>2.9613600000000001E-3</v>
      </c>
      <c r="F39" s="4">
        <f>$B39+$C39+$D39+$E39</f>
        <v>1.5547139999999999E-2</v>
      </c>
      <c r="G39" s="4">
        <v>3.9052800000000001E-3</v>
      </c>
      <c r="H39" s="4">
        <v>2.92896E-3</v>
      </c>
      <c r="I39" s="4">
        <v>2.92896E-3</v>
      </c>
      <c r="J39" s="4">
        <v>2.92896E-3</v>
      </c>
      <c r="K39" s="4">
        <f>$G39+$H39+$I39+$J39</f>
        <v>1.2692159999999999E-2</v>
      </c>
    </row>
    <row r="40" spans="1:11" hidden="1" outlineLevel="4" x14ac:dyDescent="0.25">
      <c r="A40" s="6" t="s">
        <v>12</v>
      </c>
      <c r="B40" s="4">
        <v>6.31864857E-3</v>
      </c>
      <c r="C40" s="4">
        <v>3.7131250000000001E-4</v>
      </c>
      <c r="D40" s="4">
        <v>3.7131250000000001E-4</v>
      </c>
      <c r="E40" s="4">
        <v>3.7131250000000001E-4</v>
      </c>
      <c r="F40" s="4">
        <f>$B40+$C40+$D40+$E40</f>
        <v>7.4325860700000003E-3</v>
      </c>
      <c r="G40" s="4">
        <v>3.6725000000000001E-4</v>
      </c>
      <c r="H40" s="4">
        <v>3.6725000000000001E-4</v>
      </c>
      <c r="I40" s="4">
        <v>3.6725000000000001E-4</v>
      </c>
      <c r="J40" s="4">
        <v>3.6725000000000001E-4</v>
      </c>
      <c r="K40" s="4">
        <f>$G40+$H40+$I40+$J40</f>
        <v>1.469E-3</v>
      </c>
    </row>
    <row r="41" spans="1:11" hidden="1" outlineLevel="4" x14ac:dyDescent="0.25">
      <c r="A41" s="6" t="s">
        <v>17</v>
      </c>
      <c r="B41" s="4"/>
      <c r="C41" s="4"/>
      <c r="D41" s="4"/>
      <c r="E41" s="4">
        <v>6.1238000000000004E-4</v>
      </c>
      <c r="F41" s="4">
        <f>$B41+$C41+$D41+$E41</f>
        <v>6.1238000000000004E-4</v>
      </c>
      <c r="G41" s="4"/>
      <c r="H41" s="4"/>
      <c r="I41" s="4"/>
      <c r="J41" s="4">
        <v>6.0568000000000004E-4</v>
      </c>
      <c r="K41" s="4">
        <f>$G41+$H41+$I41+$J41</f>
        <v>6.0568000000000004E-4</v>
      </c>
    </row>
    <row r="42" spans="1:11" hidden="1" outlineLevel="4" x14ac:dyDescent="0.25">
      <c r="A42" s="6" t="s">
        <v>4</v>
      </c>
      <c r="B42" s="4"/>
      <c r="C42" s="4">
        <v>6.8111300000000003E-6</v>
      </c>
      <c r="D42" s="4"/>
      <c r="E42" s="4"/>
      <c r="F42" s="4">
        <f>$B42+$C42+$D42+$E42</f>
        <v>6.8111300000000003E-6</v>
      </c>
      <c r="G42" s="4"/>
      <c r="H42" s="4">
        <v>6.6119000000000002E-6</v>
      </c>
      <c r="I42" s="4"/>
      <c r="J42" s="4"/>
      <c r="K42" s="4">
        <f>$G42+$H42+$I42+$J42</f>
        <v>6.6119000000000002E-6</v>
      </c>
    </row>
    <row r="43" spans="1:11" hidden="1" outlineLevel="4" x14ac:dyDescent="0.25">
      <c r="A43" s="6" t="s">
        <v>8</v>
      </c>
      <c r="B43" s="4">
        <v>0.25147016058999999</v>
      </c>
      <c r="C43" s="4">
        <v>0.66279302379000005</v>
      </c>
      <c r="D43" s="4">
        <v>5.1407930000000003E-3</v>
      </c>
      <c r="E43" s="4">
        <v>4.6293642949999998E-2</v>
      </c>
      <c r="F43" s="4">
        <f>$B43+$C43+$D43+$E43</f>
        <v>0.96569762033000006</v>
      </c>
      <c r="G43" s="4">
        <v>9.8027500020000005E-2</v>
      </c>
      <c r="H43" s="4">
        <v>0.53074970013</v>
      </c>
      <c r="I43" s="4">
        <v>4.4634999999999996E-3</v>
      </c>
      <c r="J43" s="4">
        <v>4.5205650010000001E-2</v>
      </c>
      <c r="K43" s="4">
        <f>$G43+$H43+$I43+$J43</f>
        <v>0.67844635015999999</v>
      </c>
    </row>
    <row r="44" spans="1:11" outlineLevel="2" x14ac:dyDescent="0.25">
      <c r="A44" s="14" t="s">
        <v>9</v>
      </c>
      <c r="B44" s="15">
        <f t="shared" ref="B44:K44" si="15">B45+B48+B52</f>
        <v>30.585228310780003</v>
      </c>
      <c r="C44" s="15">
        <f t="shared" si="15"/>
        <v>34.203271574020008</v>
      </c>
      <c r="D44" s="15">
        <f t="shared" si="15"/>
        <v>35.130017253940011</v>
      </c>
      <c r="E44" s="15">
        <f t="shared" si="15"/>
        <v>32.031699113770003</v>
      </c>
      <c r="F44" s="15">
        <f t="shared" si="15"/>
        <v>131.95021625251002</v>
      </c>
      <c r="G44" s="15">
        <f t="shared" si="15"/>
        <v>30.859577370570001</v>
      </c>
      <c r="H44" s="15">
        <f t="shared" si="15"/>
        <v>34.211421978659999</v>
      </c>
      <c r="I44" s="15">
        <f t="shared" si="15"/>
        <v>42.822380349219998</v>
      </c>
      <c r="J44" s="15">
        <f t="shared" si="15"/>
        <v>49.725026904810001</v>
      </c>
      <c r="K44" s="15">
        <f t="shared" si="15"/>
        <v>157.61840660325998</v>
      </c>
    </row>
    <row r="45" spans="1:11" outlineLevel="3" collapsed="1" x14ac:dyDescent="0.25">
      <c r="A45" s="5" t="s">
        <v>11</v>
      </c>
      <c r="B45" s="4">
        <f t="shared" ref="B45:K45" si="16">SUM(B46:B47)</f>
        <v>2.2448074710400001</v>
      </c>
      <c r="C45" s="4">
        <f t="shared" si="16"/>
        <v>1.9273695436999998</v>
      </c>
      <c r="D45" s="4">
        <f t="shared" si="16"/>
        <v>2.15220781295</v>
      </c>
      <c r="E45" s="4">
        <f t="shared" si="16"/>
        <v>1.88893570051</v>
      </c>
      <c r="F45" s="4">
        <f t="shared" si="16"/>
        <v>8.2133205282000006</v>
      </c>
      <c r="G45" s="4">
        <f t="shared" si="16"/>
        <v>2.0801549609299999</v>
      </c>
      <c r="H45" s="4">
        <f t="shared" si="16"/>
        <v>1.7922717299399999</v>
      </c>
      <c r="I45" s="4">
        <f t="shared" si="16"/>
        <v>2.5379530907300003</v>
      </c>
      <c r="J45" s="4">
        <f t="shared" si="16"/>
        <v>1.6980297379999998</v>
      </c>
      <c r="K45" s="4">
        <f t="shared" si="16"/>
        <v>8.1084095195999986</v>
      </c>
    </row>
    <row r="46" spans="1:11" hidden="1" outlineLevel="4" x14ac:dyDescent="0.25">
      <c r="A46" s="6" t="s">
        <v>7</v>
      </c>
      <c r="B46" s="7">
        <v>2.2448074710400001</v>
      </c>
      <c r="C46" s="7">
        <v>1.9273695436999998</v>
      </c>
      <c r="D46" s="7">
        <v>2.15220781295</v>
      </c>
      <c r="E46" s="7">
        <v>1.88893570051</v>
      </c>
      <c r="F46" s="7">
        <v>8.2133205282000006</v>
      </c>
      <c r="G46" s="7">
        <v>2.0801549609299999</v>
      </c>
      <c r="H46" s="7">
        <v>1.7922717299399999</v>
      </c>
      <c r="I46" s="7">
        <v>1.9701708448600002</v>
      </c>
      <c r="J46" s="7">
        <v>1.6980297379999998</v>
      </c>
      <c r="K46" s="7">
        <v>7.5406272737299993</v>
      </c>
    </row>
    <row r="47" spans="1:11" hidden="1" outlineLevel="4" x14ac:dyDescent="0.25">
      <c r="A47" s="6" t="s">
        <v>12</v>
      </c>
      <c r="B47" s="7"/>
      <c r="C47" s="7"/>
      <c r="D47" s="7"/>
      <c r="E47" s="7"/>
      <c r="F47" s="7">
        <f>$B47+$C47+$D47+$E47</f>
        <v>0</v>
      </c>
      <c r="G47" s="7"/>
      <c r="H47" s="7"/>
      <c r="I47" s="7">
        <v>0.56778224587000004</v>
      </c>
      <c r="J47" s="7"/>
      <c r="K47" s="7">
        <f>$G47+$H47+$I47+$J47</f>
        <v>0.56778224587000004</v>
      </c>
    </row>
    <row r="48" spans="1:11" outlineLevel="3" collapsed="1" x14ac:dyDescent="0.25">
      <c r="A48" s="5" t="s">
        <v>13</v>
      </c>
      <c r="B48" s="4">
        <f t="shared" ref="B48:K48" si="17">SUM(B49:B51)</f>
        <v>28.099503929580003</v>
      </c>
      <c r="C48" s="4">
        <f t="shared" si="17"/>
        <v>32.159741437720001</v>
      </c>
      <c r="D48" s="4">
        <f t="shared" si="17"/>
        <v>32.720741200860004</v>
      </c>
      <c r="E48" s="4">
        <f t="shared" si="17"/>
        <v>30.030566591640003</v>
      </c>
      <c r="F48" s="4">
        <f t="shared" si="17"/>
        <v>123.01055315980001</v>
      </c>
      <c r="G48" s="4">
        <f t="shared" si="17"/>
        <v>28.513508345950001</v>
      </c>
      <c r="H48" s="4">
        <f t="shared" si="17"/>
        <v>26.638715714380002</v>
      </c>
      <c r="I48" s="4">
        <f t="shared" si="17"/>
        <v>31.205375158499997</v>
      </c>
      <c r="J48" s="4">
        <f t="shared" si="17"/>
        <v>25.192536366090003</v>
      </c>
      <c r="K48" s="4">
        <f t="shared" si="17"/>
        <v>111.55013558491999</v>
      </c>
    </row>
    <row r="49" spans="1:12" hidden="1" outlineLevel="4" x14ac:dyDescent="0.25">
      <c r="A49" s="6" t="s">
        <v>7</v>
      </c>
      <c r="B49" s="4">
        <v>0.75462422864000001</v>
      </c>
      <c r="C49" s="4">
        <v>7.0310780198099998</v>
      </c>
      <c r="D49" s="4">
        <v>5.2390239250199997</v>
      </c>
      <c r="E49" s="4">
        <v>4.7597189319000002</v>
      </c>
      <c r="F49" s="4">
        <f>$B49+$C49+$D49+$E49</f>
        <v>17.784445105370001</v>
      </c>
      <c r="G49" s="4">
        <v>5.1346949139399998</v>
      </c>
      <c r="H49" s="4">
        <v>12.969602446450001</v>
      </c>
      <c r="I49" s="4">
        <v>5.2567349105599996</v>
      </c>
      <c r="J49" s="4">
        <v>7.3320699065400001</v>
      </c>
      <c r="K49" s="4">
        <f>$G49+$H49+$I49+$J49</f>
        <v>30.693102177489997</v>
      </c>
    </row>
    <row r="50" spans="1:12" hidden="1" outlineLevel="4" x14ac:dyDescent="0.25">
      <c r="A50" s="6" t="s">
        <v>8</v>
      </c>
      <c r="B50" s="4">
        <v>7.9741920986099997</v>
      </c>
      <c r="C50" s="4">
        <v>5.75797581558</v>
      </c>
      <c r="D50" s="4">
        <v>8.11102967351</v>
      </c>
      <c r="E50" s="4">
        <v>5.9001600574099999</v>
      </c>
      <c r="F50" s="4">
        <f>$B50+$C50+$D50+$E50</f>
        <v>27.743357645110002</v>
      </c>
      <c r="G50" s="4">
        <v>8.03380892833</v>
      </c>
      <c r="H50" s="4">
        <v>5.9966110160900001</v>
      </c>
      <c r="I50" s="4">
        <v>8.0459824436399998</v>
      </c>
      <c r="J50" s="4">
        <v>6.8120327069000002</v>
      </c>
      <c r="K50" s="4">
        <f>$G50+$H50+$I50+$J50</f>
        <v>28.888435094960002</v>
      </c>
    </row>
    <row r="51" spans="1:12" hidden="1" outlineLevel="4" x14ac:dyDescent="0.25">
      <c r="A51" s="6" t="s">
        <v>14</v>
      </c>
      <c r="B51" s="4">
        <v>19.370687602330001</v>
      </c>
      <c r="C51" s="4">
        <v>19.370687602330001</v>
      </c>
      <c r="D51" s="4">
        <v>19.370687602330001</v>
      </c>
      <c r="E51" s="4">
        <v>19.370687602330001</v>
      </c>
      <c r="F51" s="4">
        <f>$B51+$C51+$D51+$E51</f>
        <v>77.482750409320005</v>
      </c>
      <c r="G51" s="4">
        <v>15.34500450368</v>
      </c>
      <c r="H51" s="4">
        <v>7.6725022518400001</v>
      </c>
      <c r="I51" s="4">
        <v>17.902657804299999</v>
      </c>
      <c r="J51" s="4">
        <v>11.04843375265</v>
      </c>
      <c r="K51" s="4">
        <f>$G51+$H51+$I51+$J51</f>
        <v>51.968598312469993</v>
      </c>
    </row>
    <row r="52" spans="1:12" outlineLevel="3" collapsed="1" x14ac:dyDescent="0.25">
      <c r="A52" s="5" t="s">
        <v>15</v>
      </c>
      <c r="B52" s="4">
        <f t="shared" ref="B52:K52" si="18">SUM(B53:B57)</f>
        <v>0.24091691016</v>
      </c>
      <c r="C52" s="4">
        <f t="shared" si="18"/>
        <v>0.1161605926</v>
      </c>
      <c r="D52" s="4">
        <f t="shared" si="18"/>
        <v>0.25706824013000001</v>
      </c>
      <c r="E52" s="4">
        <f t="shared" si="18"/>
        <v>0.11219682162</v>
      </c>
      <c r="F52" s="4">
        <f t="shared" si="18"/>
        <v>0.72634256451000001</v>
      </c>
      <c r="G52" s="4">
        <f t="shared" si="18"/>
        <v>0.26591406368999998</v>
      </c>
      <c r="H52" s="4">
        <f t="shared" si="18"/>
        <v>5.7804345343399994</v>
      </c>
      <c r="I52" s="4">
        <f t="shared" si="18"/>
        <v>9.0790520999900011</v>
      </c>
      <c r="J52" s="4">
        <f t="shared" si="18"/>
        <v>22.834460800719999</v>
      </c>
      <c r="K52" s="4">
        <f t="shared" si="18"/>
        <v>37.959861498740004</v>
      </c>
    </row>
    <row r="53" spans="1:12" hidden="1" outlineLevel="4" x14ac:dyDescent="0.25">
      <c r="A53" s="6" t="s">
        <v>16</v>
      </c>
      <c r="B53" s="4"/>
      <c r="C53" s="4"/>
      <c r="D53" s="4"/>
      <c r="E53" s="4"/>
      <c r="F53" s="4">
        <f>$B53+$C53+$D53+$E53</f>
        <v>0</v>
      </c>
      <c r="G53" s="4"/>
      <c r="H53" s="4">
        <v>2.7873333338899999</v>
      </c>
      <c r="I53" s="4">
        <v>7.9439000019100003</v>
      </c>
      <c r="J53" s="4">
        <v>19.511333337899998</v>
      </c>
      <c r="K53" s="4">
        <f>$G53+$H53+$I53+$J53</f>
        <v>30.242566673699997</v>
      </c>
    </row>
    <row r="54" spans="1:12" hidden="1" outlineLevel="4" x14ac:dyDescent="0.25">
      <c r="A54" s="6" t="s">
        <v>7</v>
      </c>
      <c r="B54" s="4">
        <v>0.24091691016</v>
      </c>
      <c r="C54" s="4">
        <v>0.1161605926</v>
      </c>
      <c r="D54" s="4">
        <v>0.25706824013000001</v>
      </c>
      <c r="E54" s="4">
        <v>0.11219682162</v>
      </c>
      <c r="F54" s="4">
        <f>$B54+$C54+$D54+$E54</f>
        <v>0.72634256451000001</v>
      </c>
      <c r="G54" s="4">
        <v>0.26591406368999998</v>
      </c>
      <c r="H54" s="4">
        <v>2.2077423306499999</v>
      </c>
      <c r="I54" s="4">
        <v>0.99413222933000001</v>
      </c>
      <c r="J54" s="4">
        <v>2.5377684393500002</v>
      </c>
      <c r="K54" s="4">
        <f>$G54+$H54+$I54+$J54</f>
        <v>6.0055570630199995</v>
      </c>
    </row>
    <row r="55" spans="1:12" hidden="1" outlineLevel="4" x14ac:dyDescent="0.25">
      <c r="A55" s="6" t="s">
        <v>12</v>
      </c>
      <c r="B55" s="4"/>
      <c r="C55" s="4"/>
      <c r="D55" s="4"/>
      <c r="E55" s="4"/>
      <c r="F55" s="4">
        <f>$B55+$C55+$D55+$E55</f>
        <v>0</v>
      </c>
      <c r="G55" s="4"/>
      <c r="H55" s="4">
        <v>4.9095424919999998E-2</v>
      </c>
      <c r="I55" s="4"/>
      <c r="J55" s="4">
        <v>4.9095424919999998E-2</v>
      </c>
      <c r="K55" s="4">
        <f>$G55+$H55+$I55+$J55</f>
        <v>9.8190849839999997E-2</v>
      </c>
    </row>
    <row r="56" spans="1:12" hidden="1" outlineLevel="4" x14ac:dyDescent="0.25">
      <c r="A56" s="6" t="s">
        <v>17</v>
      </c>
      <c r="B56" s="4"/>
      <c r="C56" s="4"/>
      <c r="D56" s="4"/>
      <c r="E56" s="4"/>
      <c r="F56" s="4">
        <f>$B56+$C56+$D56+$E56</f>
        <v>0</v>
      </c>
      <c r="G56" s="4"/>
      <c r="H56" s="4">
        <v>0.73394687571999995</v>
      </c>
      <c r="I56" s="4">
        <v>0.14101986875</v>
      </c>
      <c r="J56" s="4">
        <v>0.73394702939000001</v>
      </c>
      <c r="K56" s="4">
        <f>$G56+$H56+$I56+$J56</f>
        <v>1.6089137738599999</v>
      </c>
    </row>
    <row r="57" spans="1:12" hidden="1" outlineLevel="4" x14ac:dyDescent="0.25">
      <c r="A57" s="6" t="s">
        <v>8</v>
      </c>
      <c r="B57" s="4"/>
      <c r="C57" s="4"/>
      <c r="D57" s="4"/>
      <c r="E57" s="4"/>
      <c r="F57" s="4">
        <f>$B57+$C57+$D57+$E57</f>
        <v>0</v>
      </c>
      <c r="G57" s="4"/>
      <c r="H57" s="4">
        <v>2.3165691599999999E-3</v>
      </c>
      <c r="I57" s="4"/>
      <c r="J57" s="4">
        <v>2.3165691599999999E-3</v>
      </c>
      <c r="K57" s="4">
        <f>$G57+$H57+$I57+$J57</f>
        <v>4.6331383199999998E-3</v>
      </c>
    </row>
    <row r="58" spans="1:12" x14ac:dyDescent="0.25">
      <c r="A58" s="21" t="s">
        <v>24</v>
      </c>
      <c r="B58" s="21"/>
      <c r="C58" s="21"/>
      <c r="D58" s="21"/>
      <c r="E58" s="21"/>
      <c r="F58" s="21"/>
      <c r="G58" s="21"/>
      <c r="H58" s="21"/>
      <c r="I58" s="21"/>
      <c r="J58" s="21"/>
      <c r="K58" s="21"/>
    </row>
    <row r="59" spans="1:12" x14ac:dyDescent="0.25">
      <c r="A59" s="22"/>
      <c r="B59" s="22"/>
      <c r="C59" s="22"/>
      <c r="D59" s="22"/>
      <c r="E59" s="22"/>
      <c r="F59" s="22"/>
      <c r="G59" s="22"/>
      <c r="H59" s="22"/>
      <c r="I59" s="22"/>
      <c r="J59" s="22"/>
      <c r="K59" s="22"/>
    </row>
    <row r="60" spans="1:12" x14ac:dyDescent="0.25">
      <c r="A60" s="22"/>
      <c r="B60" s="22"/>
      <c r="C60" s="22"/>
      <c r="D60" s="22"/>
      <c r="E60" s="22"/>
      <c r="F60" s="22"/>
      <c r="G60" s="22"/>
      <c r="H60" s="22"/>
      <c r="I60" s="22"/>
      <c r="J60" s="22"/>
      <c r="K60" s="22"/>
    </row>
    <row r="61" spans="1:12" s="3" customFormat="1" x14ac:dyDescent="0.25">
      <c r="A61" s="20"/>
      <c r="B61" s="20">
        <v>2028</v>
      </c>
      <c r="C61" s="20">
        <v>2029</v>
      </c>
      <c r="D61" s="20">
        <v>2030</v>
      </c>
      <c r="E61" s="20">
        <v>2031</v>
      </c>
      <c r="F61" s="20">
        <v>2032</v>
      </c>
      <c r="G61" s="20">
        <v>2033</v>
      </c>
      <c r="H61" s="20">
        <v>2034</v>
      </c>
      <c r="I61" s="20">
        <v>2035</v>
      </c>
      <c r="J61" s="20">
        <v>2036</v>
      </c>
      <c r="K61" s="20">
        <v>2037</v>
      </c>
      <c r="L61" s="20">
        <v>2038</v>
      </c>
    </row>
    <row r="62" spans="1:12" x14ac:dyDescent="0.25">
      <c r="A62" s="8" t="s">
        <v>0</v>
      </c>
      <c r="B62" s="9">
        <f t="shared" ref="B62:L62" si="19">B63+B80</f>
        <v>667.20740195326994</v>
      </c>
      <c r="C62" s="9">
        <f t="shared" si="19"/>
        <v>669.68736812961004</v>
      </c>
      <c r="D62" s="9">
        <f t="shared" si="19"/>
        <v>562.26196983209002</v>
      </c>
      <c r="E62" s="9">
        <f t="shared" si="19"/>
        <v>550.64447910759998</v>
      </c>
      <c r="F62" s="9">
        <f t="shared" si="19"/>
        <v>504.34866732135998</v>
      </c>
      <c r="G62" s="9">
        <f t="shared" si="19"/>
        <v>402.39385377138001</v>
      </c>
      <c r="H62" s="9">
        <f t="shared" si="19"/>
        <v>629.05433005126997</v>
      </c>
      <c r="I62" s="9">
        <f t="shared" si="19"/>
        <v>623.05742196630001</v>
      </c>
      <c r="J62" s="9">
        <f t="shared" si="19"/>
        <v>572.03992145941993</v>
      </c>
      <c r="K62" s="9">
        <f t="shared" si="19"/>
        <v>425.01339280339005</v>
      </c>
      <c r="L62" s="9">
        <f t="shared" si="19"/>
        <v>266.81295494418998</v>
      </c>
    </row>
    <row r="63" spans="1:12" outlineLevel="1" x14ac:dyDescent="0.25">
      <c r="A63" s="10" t="s">
        <v>1</v>
      </c>
      <c r="B63" s="11">
        <f t="shared" ref="B63:L63" si="20">B64+B73</f>
        <v>355.97152223122998</v>
      </c>
      <c r="C63" s="11">
        <f t="shared" si="20"/>
        <v>224.11183810409</v>
      </c>
      <c r="D63" s="11">
        <f t="shared" si="20"/>
        <v>114.94254031716</v>
      </c>
      <c r="E63" s="11">
        <f t="shared" si="20"/>
        <v>121.46797459014999</v>
      </c>
      <c r="F63" s="11">
        <f t="shared" si="20"/>
        <v>116.73892037626</v>
      </c>
      <c r="G63" s="11">
        <f t="shared" si="20"/>
        <v>106.91301938049</v>
      </c>
      <c r="H63" s="11">
        <f t="shared" si="20"/>
        <v>102.07368877196001</v>
      </c>
      <c r="I63" s="11">
        <f t="shared" si="20"/>
        <v>109.24114873276001</v>
      </c>
      <c r="J63" s="11">
        <f t="shared" si="20"/>
        <v>124.039642125</v>
      </c>
      <c r="K63" s="11">
        <f t="shared" si="20"/>
        <v>165.276834471</v>
      </c>
      <c r="L63" s="11">
        <f t="shared" si="20"/>
        <v>46.096917206999997</v>
      </c>
    </row>
    <row r="64" spans="1:12" outlineLevel="2" x14ac:dyDescent="0.25">
      <c r="A64" s="14" t="s">
        <v>2</v>
      </c>
      <c r="B64" s="15">
        <f t="shared" ref="B64:L64" si="21">B65+B67+B69</f>
        <v>131.35936294750002</v>
      </c>
      <c r="C64" s="15">
        <f t="shared" si="21"/>
        <v>89.345194581609988</v>
      </c>
      <c r="D64" s="15">
        <f t="shared" si="21"/>
        <v>67.892486794679996</v>
      </c>
      <c r="E64" s="15">
        <f t="shared" si="21"/>
        <v>63.27692407856</v>
      </c>
      <c r="F64" s="15">
        <f t="shared" si="21"/>
        <v>58.707968853779995</v>
      </c>
      <c r="G64" s="15">
        <f t="shared" si="21"/>
        <v>53.932902858010003</v>
      </c>
      <c r="H64" s="15">
        <f t="shared" si="21"/>
        <v>49.84369224948</v>
      </c>
      <c r="I64" s="15">
        <f t="shared" si="21"/>
        <v>45.171152209780004</v>
      </c>
      <c r="J64" s="15">
        <f t="shared" si="21"/>
        <v>40.118598124999998</v>
      </c>
      <c r="K64" s="15">
        <f t="shared" si="21"/>
        <v>33.179090471000002</v>
      </c>
      <c r="L64" s="15">
        <f t="shared" si="21"/>
        <v>18.999173206999998</v>
      </c>
    </row>
    <row r="65" spans="1:12" outlineLevel="3" collapsed="1" x14ac:dyDescent="0.25">
      <c r="A65" s="5" t="s">
        <v>3</v>
      </c>
      <c r="B65" s="4">
        <f t="shared" ref="B65:L65" si="22">SUM(B66:B66)</f>
        <v>5.0412240580000003E-2</v>
      </c>
      <c r="C65" s="4">
        <f t="shared" si="22"/>
        <v>4.3792795910000001E-2</v>
      </c>
      <c r="D65" s="4">
        <f t="shared" si="22"/>
        <v>3.7180169780000001E-2</v>
      </c>
      <c r="E65" s="4">
        <f t="shared" si="22"/>
        <v>3.0567543660000002E-2</v>
      </c>
      <c r="F65" s="4">
        <f t="shared" si="22"/>
        <v>2.3961736080000001E-2</v>
      </c>
      <c r="G65" s="4">
        <f t="shared" si="22"/>
        <v>1.7342291409999998E-2</v>
      </c>
      <c r="H65" s="4">
        <f t="shared" si="22"/>
        <v>1.072966528E-2</v>
      </c>
      <c r="I65" s="4">
        <f t="shared" si="22"/>
        <v>4.1170391799999996E-3</v>
      </c>
      <c r="J65" s="4">
        <f t="shared" si="22"/>
        <v>0</v>
      </c>
      <c r="K65" s="4">
        <f t="shared" si="22"/>
        <v>0</v>
      </c>
      <c r="L65" s="4">
        <f t="shared" si="22"/>
        <v>0</v>
      </c>
    </row>
    <row r="66" spans="1:12" hidden="1" outlineLevel="4" x14ac:dyDescent="0.25">
      <c r="A66" s="6" t="s">
        <v>4</v>
      </c>
      <c r="B66" s="4">
        <v>5.0412240580000003E-2</v>
      </c>
      <c r="C66" s="4">
        <v>4.3792795910000001E-2</v>
      </c>
      <c r="D66" s="4">
        <v>3.7180169780000001E-2</v>
      </c>
      <c r="E66" s="4">
        <v>3.0567543660000002E-2</v>
      </c>
      <c r="F66" s="4">
        <v>2.3961736080000001E-2</v>
      </c>
      <c r="G66" s="4">
        <v>1.7342291409999998E-2</v>
      </c>
      <c r="H66" s="4">
        <v>1.072966528E-2</v>
      </c>
      <c r="I66" s="4">
        <v>4.1170391799999996E-3</v>
      </c>
      <c r="J66" s="4"/>
      <c r="K66" s="4"/>
      <c r="L66" s="4"/>
    </row>
    <row r="67" spans="1:12" outlineLevel="3" collapsed="1" x14ac:dyDescent="0.25">
      <c r="A67" s="5" t="s">
        <v>5</v>
      </c>
      <c r="B67" s="4">
        <f t="shared" ref="B67:L67" si="23">SUM(B68:B68)</f>
        <v>3.3312499999999998E-4</v>
      </c>
      <c r="C67" s="4">
        <f t="shared" si="23"/>
        <v>0</v>
      </c>
      <c r="D67" s="4">
        <f t="shared" si="23"/>
        <v>0</v>
      </c>
      <c r="E67" s="4">
        <f t="shared" si="23"/>
        <v>0</v>
      </c>
      <c r="F67" s="4">
        <f t="shared" si="23"/>
        <v>0</v>
      </c>
      <c r="G67" s="4">
        <f t="shared" si="23"/>
        <v>0</v>
      </c>
      <c r="H67" s="4">
        <f t="shared" si="23"/>
        <v>0</v>
      </c>
      <c r="I67" s="4">
        <f t="shared" si="23"/>
        <v>0</v>
      </c>
      <c r="J67" s="4">
        <f t="shared" si="23"/>
        <v>0</v>
      </c>
      <c r="K67" s="4">
        <f t="shared" si="23"/>
        <v>0</v>
      </c>
      <c r="L67" s="4">
        <f t="shared" si="23"/>
        <v>0</v>
      </c>
    </row>
    <row r="68" spans="1:12" hidden="1" outlineLevel="4" x14ac:dyDescent="0.25">
      <c r="A68" s="6" t="s">
        <v>4</v>
      </c>
      <c r="B68" s="4">
        <v>3.3312499999999998E-4</v>
      </c>
      <c r="C68" s="4"/>
      <c r="D68" s="4"/>
      <c r="E68" s="4"/>
      <c r="F68" s="4"/>
      <c r="G68" s="4"/>
      <c r="H68" s="4"/>
      <c r="I68" s="4"/>
      <c r="J68" s="4"/>
      <c r="K68" s="4"/>
      <c r="L68" s="4"/>
    </row>
    <row r="69" spans="1:12" outlineLevel="3" collapsed="1" x14ac:dyDescent="0.25">
      <c r="A69" s="5" t="s">
        <v>6</v>
      </c>
      <c r="B69" s="4">
        <f t="shared" ref="B69:L69" si="24">SUM(B70:B72)</f>
        <v>131.30861758192</v>
      </c>
      <c r="C69" s="4">
        <f t="shared" si="24"/>
        <v>89.301401785699994</v>
      </c>
      <c r="D69" s="4">
        <f t="shared" si="24"/>
        <v>67.855306624899995</v>
      </c>
      <c r="E69" s="4">
        <f t="shared" si="24"/>
        <v>63.246356534900002</v>
      </c>
      <c r="F69" s="4">
        <f t="shared" si="24"/>
        <v>58.684007117699998</v>
      </c>
      <c r="G69" s="4">
        <f t="shared" si="24"/>
        <v>53.9155605666</v>
      </c>
      <c r="H69" s="4">
        <f t="shared" si="24"/>
        <v>49.832962584199997</v>
      </c>
      <c r="I69" s="4">
        <f t="shared" si="24"/>
        <v>45.167035170600002</v>
      </c>
      <c r="J69" s="4">
        <f t="shared" si="24"/>
        <v>40.118598124999998</v>
      </c>
      <c r="K69" s="4">
        <f t="shared" si="24"/>
        <v>33.179090471000002</v>
      </c>
      <c r="L69" s="4">
        <f t="shared" si="24"/>
        <v>18.999173206999998</v>
      </c>
    </row>
    <row r="70" spans="1:12" hidden="1" outlineLevel="4" x14ac:dyDescent="0.25">
      <c r="A70" s="6" t="s">
        <v>7</v>
      </c>
      <c r="B70" s="4"/>
      <c r="C70" s="4"/>
      <c r="D70" s="4"/>
      <c r="E70" s="4"/>
      <c r="F70" s="4"/>
      <c r="G70" s="4"/>
      <c r="H70" s="4"/>
      <c r="I70" s="4"/>
      <c r="J70" s="4"/>
      <c r="K70" s="4"/>
      <c r="L70" s="4"/>
    </row>
    <row r="71" spans="1:12" hidden="1" outlineLevel="4" x14ac:dyDescent="0.25">
      <c r="A71" s="6" t="s">
        <v>4</v>
      </c>
      <c r="B71" s="4">
        <v>131.30861758192</v>
      </c>
      <c r="C71" s="4">
        <v>89.301401785699994</v>
      </c>
      <c r="D71" s="4">
        <v>67.855306624899995</v>
      </c>
      <c r="E71" s="4">
        <v>63.246356534900002</v>
      </c>
      <c r="F71" s="4">
        <v>58.684007117699998</v>
      </c>
      <c r="G71" s="4">
        <v>53.9155605666</v>
      </c>
      <c r="H71" s="4">
        <v>49.832962584199997</v>
      </c>
      <c r="I71" s="4">
        <v>45.167035170600002</v>
      </c>
      <c r="J71" s="4">
        <v>40.118598124999998</v>
      </c>
      <c r="K71" s="4">
        <v>33.179090471000002</v>
      </c>
      <c r="L71" s="4">
        <v>18.999173206999998</v>
      </c>
    </row>
    <row r="72" spans="1:12" hidden="1" outlineLevel="4" x14ac:dyDescent="0.25">
      <c r="A72" s="6" t="s">
        <v>8</v>
      </c>
      <c r="B72" s="4"/>
      <c r="C72" s="4"/>
      <c r="D72" s="4"/>
      <c r="E72" s="4"/>
      <c r="F72" s="4"/>
      <c r="G72" s="4"/>
      <c r="H72" s="4"/>
      <c r="I72" s="4"/>
      <c r="J72" s="4"/>
      <c r="K72" s="4"/>
      <c r="L72" s="4"/>
    </row>
    <row r="73" spans="1:12" outlineLevel="2" x14ac:dyDescent="0.25">
      <c r="A73" s="14" t="s">
        <v>9</v>
      </c>
      <c r="B73" s="15">
        <f t="shared" ref="B73:L73" si="25">B74+B76</f>
        <v>224.61215928372999</v>
      </c>
      <c r="C73" s="15">
        <f t="shared" si="25"/>
        <v>134.76664352248</v>
      </c>
      <c r="D73" s="15">
        <f t="shared" si="25"/>
        <v>47.050053522479999</v>
      </c>
      <c r="E73" s="15">
        <f t="shared" si="25"/>
        <v>58.191050511589999</v>
      </c>
      <c r="F73" s="15">
        <f t="shared" si="25"/>
        <v>58.030951522480002</v>
      </c>
      <c r="G73" s="15">
        <f t="shared" si="25"/>
        <v>52.980116522480003</v>
      </c>
      <c r="H73" s="15">
        <f t="shared" si="25"/>
        <v>52.22999652248</v>
      </c>
      <c r="I73" s="15">
        <f t="shared" si="25"/>
        <v>64.069996522980006</v>
      </c>
      <c r="J73" s="15">
        <f t="shared" si="25"/>
        <v>83.921043999999995</v>
      </c>
      <c r="K73" s="15">
        <f t="shared" si="25"/>
        <v>132.09774400000001</v>
      </c>
      <c r="L73" s="15">
        <f t="shared" si="25"/>
        <v>27.097743999999999</v>
      </c>
    </row>
    <row r="74" spans="1:12" outlineLevel="3" collapsed="1" x14ac:dyDescent="0.25">
      <c r="A74" s="5" t="s">
        <v>3</v>
      </c>
      <c r="B74" s="4">
        <f t="shared" ref="B74:L74" si="26">SUM(B75:B75)</f>
        <v>0.13225252248</v>
      </c>
      <c r="C74" s="4">
        <f t="shared" si="26"/>
        <v>0.13225252248</v>
      </c>
      <c r="D74" s="4">
        <f t="shared" si="26"/>
        <v>0.13225252248</v>
      </c>
      <c r="E74" s="4">
        <f t="shared" si="26"/>
        <v>0.13225252248</v>
      </c>
      <c r="F74" s="4">
        <f t="shared" si="26"/>
        <v>0.13225252248</v>
      </c>
      <c r="G74" s="4">
        <f t="shared" si="26"/>
        <v>0.13225252248</v>
      </c>
      <c r="H74" s="4">
        <f t="shared" si="26"/>
        <v>0.13225252248</v>
      </c>
      <c r="I74" s="4">
        <f t="shared" si="26"/>
        <v>0.13225252298000001</v>
      </c>
      <c r="J74" s="4">
        <f t="shared" si="26"/>
        <v>0</v>
      </c>
      <c r="K74" s="4">
        <f t="shared" si="26"/>
        <v>0</v>
      </c>
      <c r="L74" s="4">
        <f t="shared" si="26"/>
        <v>0</v>
      </c>
    </row>
    <row r="75" spans="1:12" hidden="1" outlineLevel="4" x14ac:dyDescent="0.25">
      <c r="A75" s="6" t="s">
        <v>4</v>
      </c>
      <c r="B75" s="4">
        <v>0.13225252248</v>
      </c>
      <c r="C75" s="4">
        <v>0.13225252248</v>
      </c>
      <c r="D75" s="4">
        <v>0.13225252248</v>
      </c>
      <c r="E75" s="4">
        <v>0.13225252248</v>
      </c>
      <c r="F75" s="4">
        <v>0.13225252248</v>
      </c>
      <c r="G75" s="4">
        <v>0.13225252248</v>
      </c>
      <c r="H75" s="4">
        <v>0.13225252248</v>
      </c>
      <c r="I75" s="4">
        <v>0.13225252298000001</v>
      </c>
      <c r="J75" s="4"/>
      <c r="K75" s="4"/>
      <c r="L75" s="4"/>
    </row>
    <row r="76" spans="1:12" outlineLevel="3" collapsed="1" x14ac:dyDescent="0.25">
      <c r="A76" s="5" t="s">
        <v>6</v>
      </c>
      <c r="B76" s="4">
        <f t="shared" ref="B76:L76" si="27">SUM(B77:B79)</f>
        <v>224.47990676124999</v>
      </c>
      <c r="C76" s="4">
        <f t="shared" si="27"/>
        <v>134.63439099999999</v>
      </c>
      <c r="D76" s="4">
        <f t="shared" si="27"/>
        <v>46.917800999999997</v>
      </c>
      <c r="E76" s="4">
        <f t="shared" si="27"/>
        <v>58.058797989109998</v>
      </c>
      <c r="F76" s="4">
        <f t="shared" si="27"/>
        <v>57.898699000000001</v>
      </c>
      <c r="G76" s="4">
        <f t="shared" si="27"/>
        <v>52.847864000000001</v>
      </c>
      <c r="H76" s="4">
        <f t="shared" si="27"/>
        <v>52.097743999999999</v>
      </c>
      <c r="I76" s="4">
        <f t="shared" si="27"/>
        <v>63.937744000000002</v>
      </c>
      <c r="J76" s="4">
        <f t="shared" si="27"/>
        <v>83.921043999999995</v>
      </c>
      <c r="K76" s="4">
        <f t="shared" si="27"/>
        <v>132.09774400000001</v>
      </c>
      <c r="L76" s="4">
        <f t="shared" si="27"/>
        <v>27.097743999999999</v>
      </c>
    </row>
    <row r="77" spans="1:12" hidden="1" outlineLevel="4" x14ac:dyDescent="0.25">
      <c r="A77" s="6" t="s">
        <v>7</v>
      </c>
      <c r="B77" s="4"/>
      <c r="C77" s="4"/>
      <c r="D77" s="4"/>
      <c r="E77" s="4"/>
      <c r="F77" s="4"/>
      <c r="G77" s="4"/>
      <c r="H77" s="4"/>
      <c r="I77" s="4"/>
      <c r="J77" s="4"/>
      <c r="K77" s="4"/>
      <c r="L77" s="4"/>
    </row>
    <row r="78" spans="1:12" hidden="1" outlineLevel="4" x14ac:dyDescent="0.25">
      <c r="A78" s="6" t="s">
        <v>4</v>
      </c>
      <c r="B78" s="4">
        <v>224.47990676124999</v>
      </c>
      <c r="C78" s="4">
        <v>134.63439099999999</v>
      </c>
      <c r="D78" s="4">
        <v>46.917800999999997</v>
      </c>
      <c r="E78" s="4">
        <v>58.058797989109998</v>
      </c>
      <c r="F78" s="4">
        <v>57.898699000000001</v>
      </c>
      <c r="G78" s="4">
        <v>52.847864000000001</v>
      </c>
      <c r="H78" s="4">
        <v>52.097743999999999</v>
      </c>
      <c r="I78" s="4">
        <v>63.937744000000002</v>
      </c>
      <c r="J78" s="4">
        <v>83.921043999999995</v>
      </c>
      <c r="K78" s="4">
        <v>132.09774400000001</v>
      </c>
      <c r="L78" s="4">
        <v>27.097743999999999</v>
      </c>
    </row>
    <row r="79" spans="1:12" hidden="1" outlineLevel="4" x14ac:dyDescent="0.25">
      <c r="A79" s="6" t="s">
        <v>8</v>
      </c>
      <c r="B79" s="4"/>
      <c r="C79" s="4"/>
      <c r="D79" s="4"/>
      <c r="E79" s="4"/>
      <c r="F79" s="4"/>
      <c r="G79" s="4"/>
      <c r="H79" s="4"/>
      <c r="I79" s="4"/>
      <c r="J79" s="4"/>
      <c r="K79" s="4"/>
      <c r="L79" s="4"/>
    </row>
    <row r="80" spans="1:12" outlineLevel="1" x14ac:dyDescent="0.25">
      <c r="A80" s="10" t="s">
        <v>10</v>
      </c>
      <c r="B80" s="11">
        <f t="shared" ref="B80:L80" si="28">B81+B102</f>
        <v>311.23587972203995</v>
      </c>
      <c r="C80" s="11">
        <f t="shared" si="28"/>
        <v>445.57553002552004</v>
      </c>
      <c r="D80" s="11">
        <f t="shared" si="28"/>
        <v>447.31942951492999</v>
      </c>
      <c r="E80" s="11">
        <f t="shared" si="28"/>
        <v>429.17650451744998</v>
      </c>
      <c r="F80" s="11">
        <f t="shared" si="28"/>
        <v>387.60974694509997</v>
      </c>
      <c r="G80" s="11">
        <f t="shared" si="28"/>
        <v>295.48083439088998</v>
      </c>
      <c r="H80" s="11">
        <f t="shared" si="28"/>
        <v>526.98064127931002</v>
      </c>
      <c r="I80" s="11">
        <f t="shared" si="28"/>
        <v>513.81627323353996</v>
      </c>
      <c r="J80" s="11">
        <f t="shared" si="28"/>
        <v>448.00027933441999</v>
      </c>
      <c r="K80" s="11">
        <f t="shared" si="28"/>
        <v>259.73655833239002</v>
      </c>
      <c r="L80" s="11">
        <f t="shared" si="28"/>
        <v>220.71603773718999</v>
      </c>
    </row>
    <row r="81" spans="1:12" outlineLevel="2" x14ac:dyDescent="0.25">
      <c r="A81" s="14" t="s">
        <v>2</v>
      </c>
      <c r="B81" s="15">
        <f t="shared" ref="B81:L81" si="29">B82+B86+B90+B96</f>
        <v>171.02322433534997</v>
      </c>
      <c r="C81" s="15">
        <f t="shared" si="29"/>
        <v>165.09004982227003</v>
      </c>
      <c r="D81" s="15">
        <f t="shared" si="29"/>
        <v>154.18071906088002</v>
      </c>
      <c r="E81" s="15">
        <f t="shared" si="29"/>
        <v>132.86490493354998</v>
      </c>
      <c r="F81" s="15">
        <f t="shared" si="29"/>
        <v>121.9199842151</v>
      </c>
      <c r="G81" s="15">
        <f t="shared" si="29"/>
        <v>114.01958189997001</v>
      </c>
      <c r="H81" s="15">
        <f t="shared" si="29"/>
        <v>117.78751089363</v>
      </c>
      <c r="I81" s="15">
        <f t="shared" si="29"/>
        <v>96.263235929929991</v>
      </c>
      <c r="J81" s="15">
        <f t="shared" si="29"/>
        <v>78.554089921959999</v>
      </c>
      <c r="K81" s="15">
        <f t="shared" si="29"/>
        <v>66.494813713820008</v>
      </c>
      <c r="L81" s="15">
        <f t="shared" si="29"/>
        <v>62.698691590839999</v>
      </c>
    </row>
    <row r="82" spans="1:12" outlineLevel="3" x14ac:dyDescent="0.25">
      <c r="A82" s="5" t="s">
        <v>11</v>
      </c>
      <c r="B82" s="4">
        <f t="shared" ref="B82:L82" si="30">SUM(B83:B85)</f>
        <v>47.555349199069994</v>
      </c>
      <c r="C82" s="4">
        <f t="shared" si="30"/>
        <v>46.439106946080003</v>
      </c>
      <c r="D82" s="4">
        <f t="shared" si="30"/>
        <v>45.129881820920005</v>
      </c>
      <c r="E82" s="4">
        <f t="shared" si="30"/>
        <v>40.374538519920002</v>
      </c>
      <c r="F82" s="4">
        <f t="shared" si="30"/>
        <v>37.255272083020003</v>
      </c>
      <c r="G82" s="4">
        <f t="shared" si="30"/>
        <v>36.396151158149998</v>
      </c>
      <c r="H82" s="4">
        <f t="shared" si="30"/>
        <v>44.627084615480001</v>
      </c>
      <c r="I82" s="4">
        <f t="shared" si="30"/>
        <v>26.95646965485</v>
      </c>
      <c r="J82" s="4">
        <f t="shared" si="30"/>
        <v>11.882078025289999</v>
      </c>
      <c r="K82" s="4">
        <f t="shared" si="30"/>
        <v>4.7845999180099996</v>
      </c>
      <c r="L82" s="4">
        <f t="shared" si="30"/>
        <v>4.5093278181000001</v>
      </c>
    </row>
    <row r="83" spans="1:12" outlineLevel="4" x14ac:dyDescent="0.25">
      <c r="A83" s="6" t="s">
        <v>7</v>
      </c>
      <c r="B83" s="4">
        <v>0.31657614769999998</v>
      </c>
      <c r="C83" s="4">
        <v>9.2668085600000005E-2</v>
      </c>
      <c r="D83" s="4">
        <v>4.241947712E-2</v>
      </c>
      <c r="E83" s="4">
        <v>1.785058715E-2</v>
      </c>
      <c r="F83" s="4">
        <v>6.8754035200000001E-3</v>
      </c>
      <c r="G83" s="4">
        <v>4.3640361000000004E-3</v>
      </c>
      <c r="H83" s="4">
        <v>1.86933359E-3</v>
      </c>
      <c r="I83" s="4"/>
      <c r="J83" s="4"/>
      <c r="K83" s="4"/>
      <c r="L83" s="4"/>
    </row>
    <row r="84" spans="1:12" outlineLevel="4" x14ac:dyDescent="0.25">
      <c r="A84" s="6" t="s">
        <v>12</v>
      </c>
      <c r="B84" s="4">
        <v>4.34768476149</v>
      </c>
      <c r="C84" s="4">
        <v>4.87252224676</v>
      </c>
      <c r="D84" s="4">
        <v>5.5667673962400004</v>
      </c>
      <c r="E84" s="4">
        <v>6.4027003477399997</v>
      </c>
      <c r="F84" s="4">
        <v>6.3393373524600003</v>
      </c>
      <c r="G84" s="4">
        <v>6.0634276809300003</v>
      </c>
      <c r="H84" s="4">
        <v>5.7501212092499996</v>
      </c>
      <c r="I84" s="4">
        <v>5.4052920768100003</v>
      </c>
      <c r="J84" s="4">
        <v>5.1172228257199999</v>
      </c>
      <c r="K84" s="4">
        <v>4.7845999180099996</v>
      </c>
      <c r="L84" s="4">
        <v>4.5093278181000001</v>
      </c>
    </row>
    <row r="85" spans="1:12" outlineLevel="4" x14ac:dyDescent="0.25">
      <c r="A85" s="6" t="s">
        <v>8</v>
      </c>
      <c r="B85" s="4">
        <v>42.891088289879995</v>
      </c>
      <c r="C85" s="4">
        <v>41.47391661372</v>
      </c>
      <c r="D85" s="4">
        <v>39.520694947560003</v>
      </c>
      <c r="E85" s="4">
        <v>33.953987585029999</v>
      </c>
      <c r="F85" s="4">
        <v>30.909059327040001</v>
      </c>
      <c r="G85" s="4">
        <v>30.32835944112</v>
      </c>
      <c r="H85" s="4">
        <v>38.875094072640003</v>
      </c>
      <c r="I85" s="4">
        <v>21.551177578040001</v>
      </c>
      <c r="J85" s="4">
        <v>6.7648551995700004</v>
      </c>
      <c r="K85" s="4"/>
      <c r="L85" s="4"/>
    </row>
    <row r="86" spans="1:12" outlineLevel="3" collapsed="1" x14ac:dyDescent="0.25">
      <c r="A86" s="5" t="s">
        <v>13</v>
      </c>
      <c r="B86" s="4">
        <f t="shared" ref="B86:L86" si="31">SUM(B87:B89)</f>
        <v>118.56169433741999</v>
      </c>
      <c r="C86" s="4">
        <f t="shared" si="31"/>
        <v>113.04648238732</v>
      </c>
      <c r="D86" s="4">
        <f t="shared" si="31"/>
        <v>105.01779506599999</v>
      </c>
      <c r="E86" s="4">
        <f t="shared" si="31"/>
        <v>89.202317012179989</v>
      </c>
      <c r="F86" s="4">
        <f t="shared" si="31"/>
        <v>80.300770724270009</v>
      </c>
      <c r="G86" s="4">
        <f t="shared" si="31"/>
        <v>75.162611090200002</v>
      </c>
      <c r="H86" s="4">
        <f t="shared" si="31"/>
        <v>71.075098179690002</v>
      </c>
      <c r="I86" s="4">
        <f t="shared" si="31"/>
        <v>67.416309880759997</v>
      </c>
      <c r="J86" s="4">
        <f t="shared" si="31"/>
        <v>64.889270159559999</v>
      </c>
      <c r="K86" s="4">
        <f t="shared" si="31"/>
        <v>61.398459383719995</v>
      </c>
      <c r="L86" s="4">
        <f t="shared" si="31"/>
        <v>57.920512008380001</v>
      </c>
    </row>
    <row r="87" spans="1:12" hidden="1" outlineLevel="4" x14ac:dyDescent="0.25">
      <c r="A87" s="6" t="s">
        <v>7</v>
      </c>
      <c r="B87" s="4">
        <v>23.82282968829</v>
      </c>
      <c r="C87" s="4">
        <v>23.087799431699999</v>
      </c>
      <c r="D87" s="4">
        <v>21.837681054379999</v>
      </c>
      <c r="E87" s="4">
        <v>17.90794301183</v>
      </c>
      <c r="F87" s="4">
        <v>14.20343089777</v>
      </c>
      <c r="G87" s="4">
        <v>13.42462384871</v>
      </c>
      <c r="H87" s="4">
        <v>12.681824764970001</v>
      </c>
      <c r="I87" s="4">
        <v>12.41270991799</v>
      </c>
      <c r="J87" s="4">
        <v>12.404157259950001</v>
      </c>
      <c r="K87" s="4">
        <v>11.850373099840001</v>
      </c>
      <c r="L87" s="4">
        <v>11.120262783559999</v>
      </c>
    </row>
    <row r="88" spans="1:12" hidden="1" outlineLevel="4" x14ac:dyDescent="0.25">
      <c r="A88" s="6" t="s">
        <v>8</v>
      </c>
      <c r="B88" s="4">
        <v>60.954095260759999</v>
      </c>
      <c r="C88" s="4">
        <v>59.174612612559997</v>
      </c>
      <c r="D88" s="4">
        <v>56.891616404449998</v>
      </c>
      <c r="E88" s="4">
        <v>54.746491478540001</v>
      </c>
      <c r="F88" s="4">
        <v>53.09838154661</v>
      </c>
      <c r="G88" s="4">
        <v>51.196332850339999</v>
      </c>
      <c r="H88" s="4">
        <v>49.682976633279999</v>
      </c>
      <c r="I88" s="4">
        <v>47.15175155979</v>
      </c>
      <c r="J88" s="4">
        <v>44.675643327309999</v>
      </c>
      <c r="K88" s="4">
        <v>41.745628480919997</v>
      </c>
      <c r="L88" s="4">
        <v>38.994285537190002</v>
      </c>
    </row>
    <row r="89" spans="1:12" hidden="1" outlineLevel="4" x14ac:dyDescent="0.25">
      <c r="A89" s="6" t="s">
        <v>14</v>
      </c>
      <c r="B89" s="4">
        <v>33.784769388370002</v>
      </c>
      <c r="C89" s="4">
        <v>30.784070343060002</v>
      </c>
      <c r="D89" s="4">
        <v>26.288497607170001</v>
      </c>
      <c r="E89" s="4">
        <v>16.547882521809999</v>
      </c>
      <c r="F89" s="4">
        <v>12.998958279889999</v>
      </c>
      <c r="G89" s="4">
        <v>10.541654391150001</v>
      </c>
      <c r="H89" s="4">
        <v>8.7102967814400003</v>
      </c>
      <c r="I89" s="4">
        <v>7.85184840298</v>
      </c>
      <c r="J89" s="4">
        <v>7.8094695723000003</v>
      </c>
      <c r="K89" s="4">
        <v>7.8024578029600002</v>
      </c>
      <c r="L89" s="4">
        <v>7.8059636876300003</v>
      </c>
    </row>
    <row r="90" spans="1:12" outlineLevel="3" collapsed="1" x14ac:dyDescent="0.25">
      <c r="A90" s="5" t="s">
        <v>15</v>
      </c>
      <c r="B90" s="4">
        <f t="shared" ref="B90:L90" si="32">SUM(B91:B95)</f>
        <v>4.2095349496500001</v>
      </c>
      <c r="C90" s="4">
        <f t="shared" si="32"/>
        <v>5.5634958238199994</v>
      </c>
      <c r="D90" s="4">
        <f t="shared" si="32"/>
        <v>3.9926873140200003</v>
      </c>
      <c r="E90" s="4">
        <f t="shared" si="32"/>
        <v>3.2490625415099998</v>
      </c>
      <c r="F90" s="4">
        <f t="shared" si="32"/>
        <v>4.3257728327600002</v>
      </c>
      <c r="G90" s="4">
        <f t="shared" si="32"/>
        <v>2.4226510765700002</v>
      </c>
      <c r="H90" s="4">
        <f t="shared" si="32"/>
        <v>2.0489915234099998</v>
      </c>
      <c r="I90" s="4">
        <f t="shared" si="32"/>
        <v>1.8550023943799998</v>
      </c>
      <c r="J90" s="4">
        <f t="shared" si="32"/>
        <v>1.7471322370599998</v>
      </c>
      <c r="K90" s="4">
        <f t="shared" si="32"/>
        <v>0.27726128703999997</v>
      </c>
      <c r="L90" s="4">
        <f t="shared" si="32"/>
        <v>0.23473076431000001</v>
      </c>
    </row>
    <row r="91" spans="1:12" hidden="1" outlineLevel="4" x14ac:dyDescent="0.25">
      <c r="A91" s="6" t="s">
        <v>16</v>
      </c>
      <c r="B91" s="4">
        <v>1.67994341868</v>
      </c>
      <c r="C91" s="4">
        <v>3.2299923931799999</v>
      </c>
      <c r="D91" s="4">
        <v>1.86635983557</v>
      </c>
      <c r="E91" s="4">
        <v>1.3230403741100001</v>
      </c>
      <c r="F91" s="4">
        <v>1.84734793031</v>
      </c>
      <c r="G91" s="4">
        <v>0.76465849135999997</v>
      </c>
      <c r="H91" s="4">
        <v>0.48588787594999999</v>
      </c>
      <c r="I91" s="4">
        <v>0.39167447943</v>
      </c>
      <c r="J91" s="4">
        <v>0.36833182764</v>
      </c>
      <c r="K91" s="4"/>
      <c r="L91" s="4"/>
    </row>
    <row r="92" spans="1:12" hidden="1" outlineLevel="4" x14ac:dyDescent="0.25">
      <c r="A92" s="6" t="s">
        <v>7</v>
      </c>
      <c r="B92" s="4">
        <v>1.31978448441</v>
      </c>
      <c r="C92" s="4">
        <v>1.13592257101</v>
      </c>
      <c r="D92" s="4">
        <v>0.94747100912000004</v>
      </c>
      <c r="E92" s="4">
        <v>0.76541290010999996</v>
      </c>
      <c r="F92" s="4">
        <v>0.90853370754999996</v>
      </c>
      <c r="G92" s="4">
        <v>0.76901993589999995</v>
      </c>
      <c r="H92" s="4">
        <v>0.71117342158999997</v>
      </c>
      <c r="I92" s="4">
        <v>0.65046774963999998</v>
      </c>
      <c r="J92" s="4">
        <v>0.59337729552999996</v>
      </c>
      <c r="K92" s="4">
        <v>7.2398971029999995E-2</v>
      </c>
      <c r="L92" s="4">
        <v>4.4767263190000003E-2</v>
      </c>
    </row>
    <row r="93" spans="1:12" hidden="1" outlineLevel="4" x14ac:dyDescent="0.25">
      <c r="A93" s="6" t="s">
        <v>12</v>
      </c>
      <c r="B93" s="4">
        <v>9.5730435999999992E-3</v>
      </c>
      <c r="C93" s="4">
        <v>7.0650330799999998E-3</v>
      </c>
      <c r="D93" s="4">
        <v>4.4430081300000004E-3</v>
      </c>
      <c r="E93" s="4">
        <v>1.9041465099999999E-3</v>
      </c>
      <c r="F93" s="4">
        <v>9.7601372059999997E-2</v>
      </c>
      <c r="G93" s="4">
        <v>1.291942565E-2</v>
      </c>
      <c r="H93" s="4">
        <v>9.4736160200000006E-3</v>
      </c>
      <c r="I93" s="4">
        <v>6.02968238E-3</v>
      </c>
      <c r="J93" s="4">
        <v>2.5772764199999999E-3</v>
      </c>
      <c r="K93" s="4"/>
      <c r="L93" s="4"/>
    </row>
    <row r="94" spans="1:12" hidden="1" outlineLevel="4" x14ac:dyDescent="0.25">
      <c r="A94" s="6" t="s">
        <v>17</v>
      </c>
      <c r="B94" s="4">
        <v>0.38459679673000002</v>
      </c>
      <c r="C94" s="4">
        <v>0.37882069299999999</v>
      </c>
      <c r="D94" s="4">
        <v>0.37250781579999998</v>
      </c>
      <c r="E94" s="4">
        <v>0.36535399933000001</v>
      </c>
      <c r="F94" s="4">
        <v>0.45145153361000001</v>
      </c>
      <c r="G94" s="4">
        <v>0.43184094286000002</v>
      </c>
      <c r="H94" s="4">
        <v>0.41295777052999999</v>
      </c>
      <c r="I94" s="4">
        <v>0.39385637779999999</v>
      </c>
      <c r="J94" s="4">
        <v>0.38266572070999999</v>
      </c>
      <c r="K94" s="4">
        <v>0.18035507535</v>
      </c>
      <c r="L94" s="4">
        <v>0.16855200154</v>
      </c>
    </row>
    <row r="95" spans="1:12" hidden="1" outlineLevel="4" x14ac:dyDescent="0.25">
      <c r="A95" s="6" t="s">
        <v>8</v>
      </c>
      <c r="B95" s="4">
        <v>0.81563720623000002</v>
      </c>
      <c r="C95" s="4">
        <v>0.81169513355</v>
      </c>
      <c r="D95" s="4">
        <v>0.80190564539999998</v>
      </c>
      <c r="E95" s="4">
        <v>0.79335112144999997</v>
      </c>
      <c r="F95" s="4">
        <v>1.0208382892300001</v>
      </c>
      <c r="G95" s="4">
        <v>0.44421228080000003</v>
      </c>
      <c r="H95" s="4">
        <v>0.42949883931999999</v>
      </c>
      <c r="I95" s="4">
        <v>0.41297410512999999</v>
      </c>
      <c r="J95" s="4">
        <v>0.40018011675999998</v>
      </c>
      <c r="K95" s="4">
        <v>2.4507240659999999E-2</v>
      </c>
      <c r="L95" s="4">
        <v>2.141149958E-2</v>
      </c>
    </row>
    <row r="96" spans="1:12" outlineLevel="3" collapsed="1" x14ac:dyDescent="0.25">
      <c r="A96" s="5" t="s">
        <v>5</v>
      </c>
      <c r="B96" s="4">
        <f t="shared" ref="B96:L96" si="33">SUM(B97:B101)</f>
        <v>0.69664584920999995</v>
      </c>
      <c r="C96" s="4">
        <f t="shared" si="33"/>
        <v>4.0964665049999995E-2</v>
      </c>
      <c r="D96" s="4">
        <f t="shared" si="33"/>
        <v>4.0354859939999994E-2</v>
      </c>
      <c r="E96" s="4">
        <f t="shared" si="33"/>
        <v>3.898685994E-2</v>
      </c>
      <c r="F96" s="4">
        <f t="shared" si="33"/>
        <v>3.8168575049999993E-2</v>
      </c>
      <c r="G96" s="4">
        <f t="shared" si="33"/>
        <v>3.8168575049999993E-2</v>
      </c>
      <c r="H96" s="4">
        <f t="shared" si="33"/>
        <v>3.633657505E-2</v>
      </c>
      <c r="I96" s="4">
        <f t="shared" si="33"/>
        <v>3.5453999939999994E-2</v>
      </c>
      <c r="J96" s="4">
        <f t="shared" si="33"/>
        <v>3.5609500049999999E-2</v>
      </c>
      <c r="K96" s="4">
        <f t="shared" si="33"/>
        <v>3.4493125050000004E-2</v>
      </c>
      <c r="L96" s="4">
        <f t="shared" si="33"/>
        <v>3.4121000050000003E-2</v>
      </c>
    </row>
    <row r="97" spans="1:24" hidden="1" outlineLevel="4" x14ac:dyDescent="0.25">
      <c r="A97" s="6" t="s">
        <v>7</v>
      </c>
      <c r="B97" s="4">
        <v>1.009584E-2</v>
      </c>
      <c r="C97" s="4">
        <v>1.42209E-3</v>
      </c>
      <c r="D97" s="4">
        <v>9.8496E-4</v>
      </c>
      <c r="E97" s="4">
        <v>9.8496E-4</v>
      </c>
      <c r="F97" s="4"/>
      <c r="G97" s="4"/>
      <c r="H97" s="4"/>
      <c r="I97" s="4"/>
      <c r="J97" s="4"/>
      <c r="K97" s="4"/>
      <c r="L97" s="4"/>
    </row>
    <row r="98" spans="1:24" hidden="1" outlineLevel="4" x14ac:dyDescent="0.25">
      <c r="A98" s="6" t="s">
        <v>12</v>
      </c>
      <c r="B98" s="4">
        <v>1.482E-3</v>
      </c>
      <c r="C98" s="4">
        <v>1.4885E-3</v>
      </c>
      <c r="D98" s="4">
        <v>1.482E-3</v>
      </c>
      <c r="E98" s="4">
        <v>1.482E-3</v>
      </c>
      <c r="F98" s="4">
        <v>1.4885E-3</v>
      </c>
      <c r="G98" s="4">
        <v>1.4885E-3</v>
      </c>
      <c r="H98" s="4">
        <v>1.4885E-3</v>
      </c>
      <c r="I98" s="4">
        <v>1.482E-3</v>
      </c>
      <c r="J98" s="4">
        <v>1.4885E-3</v>
      </c>
      <c r="K98" s="4">
        <v>3.7212500000000001E-4</v>
      </c>
      <c r="L98" s="4"/>
    </row>
    <row r="99" spans="1:24" hidden="1" outlineLevel="4" x14ac:dyDescent="0.25">
      <c r="A99" s="6" t="s">
        <v>17</v>
      </c>
      <c r="B99" s="4">
        <v>6.1103999999999998E-4</v>
      </c>
      <c r="C99" s="4"/>
      <c r="D99" s="4"/>
      <c r="E99" s="4"/>
      <c r="F99" s="4"/>
      <c r="G99" s="4"/>
      <c r="H99" s="4"/>
      <c r="I99" s="4"/>
      <c r="J99" s="4"/>
      <c r="K99" s="4"/>
      <c r="L99" s="4"/>
    </row>
    <row r="100" spans="1:24" hidden="1" outlineLevel="4" x14ac:dyDescent="0.25">
      <c r="A100" s="6" t="s">
        <v>4</v>
      </c>
      <c r="B100" s="4">
        <v>6.6703999999999997E-6</v>
      </c>
      <c r="C100" s="4"/>
      <c r="D100" s="4"/>
      <c r="E100" s="4"/>
      <c r="F100" s="4"/>
      <c r="G100" s="4"/>
      <c r="H100" s="4"/>
      <c r="I100" s="4"/>
      <c r="J100" s="4"/>
      <c r="K100" s="4"/>
      <c r="L100" s="4"/>
    </row>
    <row r="101" spans="1:24" hidden="1" outlineLevel="4" x14ac:dyDescent="0.25">
      <c r="A101" s="6" t="s">
        <v>8</v>
      </c>
      <c r="B101" s="4">
        <v>0.68445029880999997</v>
      </c>
      <c r="C101" s="4">
        <v>3.8054075049999997E-2</v>
      </c>
      <c r="D101" s="4">
        <v>3.7887899939999997E-2</v>
      </c>
      <c r="E101" s="4">
        <v>3.6519899940000003E-2</v>
      </c>
      <c r="F101" s="4">
        <v>3.6680075049999997E-2</v>
      </c>
      <c r="G101" s="4">
        <v>3.6680075049999997E-2</v>
      </c>
      <c r="H101" s="4">
        <v>3.4848075050000003E-2</v>
      </c>
      <c r="I101" s="4">
        <v>3.3971999939999997E-2</v>
      </c>
      <c r="J101" s="4">
        <v>3.4121000050000003E-2</v>
      </c>
      <c r="K101" s="4">
        <v>3.4121000050000003E-2</v>
      </c>
      <c r="L101" s="4">
        <v>3.4121000050000003E-2</v>
      </c>
    </row>
    <row r="102" spans="1:24" outlineLevel="2" x14ac:dyDescent="0.25">
      <c r="A102" s="14" t="s">
        <v>9</v>
      </c>
      <c r="B102" s="15">
        <f t="shared" ref="B102:L102" si="34">B103+B107+B111</f>
        <v>140.21265538668999</v>
      </c>
      <c r="C102" s="15">
        <f t="shared" si="34"/>
        <v>280.48548020325001</v>
      </c>
      <c r="D102" s="15">
        <f t="shared" si="34"/>
        <v>293.13871045405</v>
      </c>
      <c r="E102" s="15">
        <f t="shared" si="34"/>
        <v>296.31159958389998</v>
      </c>
      <c r="F102" s="15">
        <f t="shared" si="34"/>
        <v>265.68976272999998</v>
      </c>
      <c r="G102" s="15">
        <f t="shared" si="34"/>
        <v>181.46125249091997</v>
      </c>
      <c r="H102" s="15">
        <f t="shared" si="34"/>
        <v>409.19313038567998</v>
      </c>
      <c r="I102" s="15">
        <f t="shared" si="34"/>
        <v>417.55303730360998</v>
      </c>
      <c r="J102" s="15">
        <f t="shared" si="34"/>
        <v>369.44618941246</v>
      </c>
      <c r="K102" s="15">
        <f t="shared" si="34"/>
        <v>193.24174461857001</v>
      </c>
      <c r="L102" s="15">
        <f t="shared" si="34"/>
        <v>158.01734614635001</v>
      </c>
    </row>
    <row r="103" spans="1:24" outlineLevel="3" x14ac:dyDescent="0.25">
      <c r="A103" s="5" t="s">
        <v>11</v>
      </c>
      <c r="B103" s="4">
        <f t="shared" ref="B103:L103" si="35">SUM(B104:B106)</f>
        <v>7.5369063391900006</v>
      </c>
      <c r="C103" s="4">
        <f t="shared" si="35"/>
        <v>56.431927225819997</v>
      </c>
      <c r="D103" s="4">
        <f t="shared" si="35"/>
        <v>97.506913631130004</v>
      </c>
      <c r="E103" s="4">
        <f t="shared" si="35"/>
        <v>73.135530428110002</v>
      </c>
      <c r="F103" s="4">
        <f t="shared" si="35"/>
        <v>24.990750898009999</v>
      </c>
      <c r="G103" s="4">
        <f t="shared" si="35"/>
        <v>8.9714437076399989</v>
      </c>
      <c r="H103" s="4">
        <f t="shared" si="35"/>
        <v>244.15607498184002</v>
      </c>
      <c r="I103" s="4">
        <f t="shared" si="35"/>
        <v>217.29888579210001</v>
      </c>
      <c r="J103" s="4">
        <f t="shared" si="35"/>
        <v>183.38396374625</v>
      </c>
      <c r="K103" s="4">
        <f t="shared" si="35"/>
        <v>8.3864674540999999</v>
      </c>
      <c r="L103" s="4">
        <f t="shared" si="35"/>
        <v>7.6563922812399996</v>
      </c>
    </row>
    <row r="104" spans="1:24" outlineLevel="4" x14ac:dyDescent="0.25">
      <c r="A104" s="6" t="s">
        <v>7</v>
      </c>
      <c r="B104" s="4">
        <v>6.3912926064700004</v>
      </c>
      <c r="C104" s="4">
        <v>1.77160119885</v>
      </c>
      <c r="D104" s="4">
        <v>0.37382679294999999</v>
      </c>
      <c r="E104" s="4">
        <v>0.21782445175000001</v>
      </c>
      <c r="F104" s="4">
        <v>0.1644130634</v>
      </c>
      <c r="G104" s="4">
        <v>0.1644130634</v>
      </c>
      <c r="H104" s="4">
        <v>0.1644130644</v>
      </c>
      <c r="I104" s="4"/>
      <c r="J104" s="4"/>
      <c r="K104" s="4"/>
      <c r="L104" s="4"/>
    </row>
    <row r="105" spans="1:24" outlineLevel="4" x14ac:dyDescent="0.25">
      <c r="A105" s="6" t="s">
        <v>12</v>
      </c>
      <c r="B105" s="4">
        <v>1.14561373272</v>
      </c>
      <c r="C105" s="4">
        <v>1.1506383582799999</v>
      </c>
      <c r="D105" s="4">
        <v>1.14561373272</v>
      </c>
      <c r="E105" s="4">
        <v>1.1456137362800001</v>
      </c>
      <c r="F105" s="4">
        <v>8.8070306430599992</v>
      </c>
      <c r="G105" s="4">
        <v>8.8070306442399993</v>
      </c>
      <c r="H105" s="4">
        <v>8.8070306442399993</v>
      </c>
      <c r="I105" s="4">
        <v>8.7685719655199996</v>
      </c>
      <c r="J105" s="4">
        <v>8.8070306442399993</v>
      </c>
      <c r="K105" s="4">
        <v>8.3864674540999999</v>
      </c>
      <c r="L105" s="4">
        <v>7.6563922812399996</v>
      </c>
    </row>
    <row r="106" spans="1:24" outlineLevel="4" x14ac:dyDescent="0.25">
      <c r="A106" s="6" t="s">
        <v>8</v>
      </c>
      <c r="B106" s="4"/>
      <c r="C106" s="4">
        <v>53.509687668689999</v>
      </c>
      <c r="D106" s="4">
        <v>95.987473105459998</v>
      </c>
      <c r="E106" s="4">
        <v>71.772092240079999</v>
      </c>
      <c r="F106" s="4">
        <v>16.019307191549998</v>
      </c>
      <c r="G106" s="4"/>
      <c r="H106" s="4">
        <v>235.18463127320001</v>
      </c>
      <c r="I106" s="4">
        <v>208.53031382658</v>
      </c>
      <c r="J106" s="4">
        <v>174.57693310201</v>
      </c>
      <c r="K106" s="4"/>
      <c r="L106" s="4"/>
    </row>
    <row r="107" spans="1:24" outlineLevel="3" collapsed="1" x14ac:dyDescent="0.25">
      <c r="A107" s="5" t="s">
        <v>13</v>
      </c>
      <c r="B107" s="4">
        <f t="shared" ref="B107:L107" si="36">SUM(B108:B110)</f>
        <v>95.958913176409993</v>
      </c>
      <c r="C107" s="4">
        <f t="shared" si="36"/>
        <v>179.18972768259999</v>
      </c>
      <c r="D107" s="4">
        <f t="shared" si="36"/>
        <v>148.50429868902</v>
      </c>
      <c r="E107" s="4">
        <f t="shared" si="36"/>
        <v>177.07184939957</v>
      </c>
      <c r="F107" s="4">
        <f t="shared" si="36"/>
        <v>176.56652798631001</v>
      </c>
      <c r="G107" s="4">
        <f t="shared" si="36"/>
        <v>140.13228392491999</v>
      </c>
      <c r="H107" s="4">
        <f t="shared" si="36"/>
        <v>145.18015509720999</v>
      </c>
      <c r="I107" s="4">
        <f t="shared" si="36"/>
        <v>188.60513495332998</v>
      </c>
      <c r="J107" s="4">
        <f t="shared" si="36"/>
        <v>175.28742190659</v>
      </c>
      <c r="K107" s="4">
        <f t="shared" si="36"/>
        <v>177.85217958734</v>
      </c>
      <c r="L107" s="4">
        <f t="shared" si="36"/>
        <v>146.89099915635001</v>
      </c>
    </row>
    <row r="108" spans="1:24" hidden="1" outlineLevel="4" x14ac:dyDescent="0.25">
      <c r="A108" s="6" t="s">
        <v>7</v>
      </c>
      <c r="B108" s="4">
        <v>28.86577248479</v>
      </c>
      <c r="C108" s="4">
        <v>69.351478105230001</v>
      </c>
      <c r="D108" s="4">
        <v>33.549698840509997</v>
      </c>
      <c r="E108" s="4">
        <v>63.142527905969999</v>
      </c>
      <c r="F108" s="4">
        <v>57.475334493239998</v>
      </c>
      <c r="G108" s="4">
        <v>48.532382298320002</v>
      </c>
      <c r="H108" s="4">
        <v>79.333645692239998</v>
      </c>
      <c r="I108" s="4">
        <v>143.31102669852999</v>
      </c>
      <c r="J108" s="4">
        <v>132.78482448234999</v>
      </c>
      <c r="K108" s="4">
        <v>135.97983753322001</v>
      </c>
      <c r="L108" s="4">
        <v>106.18643001324</v>
      </c>
    </row>
    <row r="109" spans="1:24" hidden="1" outlineLevel="4" x14ac:dyDescent="0.25">
      <c r="A109" s="6" t="s">
        <v>8</v>
      </c>
      <c r="B109" s="4">
        <v>29.422729957889999</v>
      </c>
      <c r="C109" s="4">
        <v>30.694716105259999</v>
      </c>
      <c r="D109" s="4">
        <v>32.699051639490001</v>
      </c>
      <c r="E109" s="4">
        <v>31.673773284580001</v>
      </c>
      <c r="F109" s="4">
        <v>27.871127533829998</v>
      </c>
      <c r="G109" s="4">
        <v>22.770282037409999</v>
      </c>
      <c r="H109" s="4">
        <v>29.669569463169999</v>
      </c>
      <c r="I109" s="4">
        <v>41.836487809440001</v>
      </c>
      <c r="J109" s="4">
        <v>42.502597424240001</v>
      </c>
      <c r="K109" s="4">
        <v>41.872342054119997</v>
      </c>
      <c r="L109" s="4">
        <v>40.70456914311</v>
      </c>
    </row>
    <row r="110" spans="1:24" hidden="1" outlineLevel="4" x14ac:dyDescent="0.25">
      <c r="A110" s="6" t="s">
        <v>14</v>
      </c>
      <c r="B110" s="4">
        <v>37.670410733730002</v>
      </c>
      <c r="C110" s="4">
        <v>79.143533472109993</v>
      </c>
      <c r="D110" s="4">
        <v>82.255548209020006</v>
      </c>
      <c r="E110" s="4">
        <v>82.255548209020006</v>
      </c>
      <c r="F110" s="4">
        <v>91.220065959240003</v>
      </c>
      <c r="G110" s="4">
        <v>68.829619589190003</v>
      </c>
      <c r="H110" s="4">
        <v>36.176939941800001</v>
      </c>
      <c r="I110" s="4">
        <v>3.4576204453599999</v>
      </c>
      <c r="J110" s="4"/>
      <c r="K110" s="4"/>
      <c r="L110" s="4"/>
    </row>
    <row r="111" spans="1:24" outlineLevel="3" collapsed="1" x14ac:dyDescent="0.25">
      <c r="A111" s="5" t="s">
        <v>15</v>
      </c>
      <c r="B111" s="4">
        <f t="shared" ref="B111:L111" si="37">SUM(B112:B116)</f>
        <v>36.716835871089998</v>
      </c>
      <c r="C111" s="4">
        <f t="shared" si="37"/>
        <v>44.863825294830001</v>
      </c>
      <c r="D111" s="4">
        <f t="shared" si="37"/>
        <v>47.127498133899998</v>
      </c>
      <c r="E111" s="4">
        <f t="shared" si="37"/>
        <v>46.104219756219997</v>
      </c>
      <c r="F111" s="4">
        <f t="shared" si="37"/>
        <v>64.132483845679999</v>
      </c>
      <c r="G111" s="4">
        <f t="shared" si="37"/>
        <v>32.357524858359994</v>
      </c>
      <c r="H111" s="4">
        <f t="shared" si="37"/>
        <v>19.856900306629999</v>
      </c>
      <c r="I111" s="4">
        <f t="shared" si="37"/>
        <v>11.64901655818</v>
      </c>
      <c r="J111" s="4">
        <f t="shared" si="37"/>
        <v>10.774803759620001</v>
      </c>
      <c r="K111" s="4">
        <f t="shared" si="37"/>
        <v>7.0030975771300001</v>
      </c>
      <c r="L111" s="4">
        <f t="shared" si="37"/>
        <v>3.46995470876</v>
      </c>
    </row>
    <row r="112" spans="1:24" hidden="1" outlineLevel="4" x14ac:dyDescent="0.25">
      <c r="A112" s="6" t="s">
        <v>16</v>
      </c>
      <c r="B112" s="4">
        <v>27.27639995154</v>
      </c>
      <c r="C112" s="4">
        <v>35.304166722959998</v>
      </c>
      <c r="D112" s="4">
        <v>35.149999937579999</v>
      </c>
      <c r="E112" s="4">
        <v>35.149999937579999</v>
      </c>
      <c r="F112" s="4">
        <v>33.298890054289998</v>
      </c>
      <c r="G112" s="4">
        <v>21.15425670038</v>
      </c>
      <c r="H112" s="4">
        <v>8.7271900165199998</v>
      </c>
      <c r="I112" s="4">
        <v>0.81547999833999996</v>
      </c>
      <c r="J112" s="4">
        <v>0.81905666879000005</v>
      </c>
      <c r="K112" s="4"/>
      <c r="L112" s="4"/>
      <c r="M112" s="4"/>
      <c r="N112" s="4"/>
      <c r="O112" s="4"/>
      <c r="P112" s="4"/>
      <c r="Q112" s="4"/>
      <c r="R112" s="4"/>
      <c r="S112" s="4"/>
      <c r="T112" s="4"/>
      <c r="U112" s="4"/>
      <c r="V112" s="4"/>
      <c r="W112" s="4"/>
      <c r="X112" s="4"/>
    </row>
    <row r="113" spans="1:24" hidden="1" outlineLevel="4" x14ac:dyDescent="0.25">
      <c r="A113" s="6" t="s">
        <v>7</v>
      </c>
      <c r="B113" s="4">
        <v>7.5259492345499996</v>
      </c>
      <c r="C113" s="4">
        <v>7.3755180572399999</v>
      </c>
      <c r="D113" s="4">
        <v>8.6446304082799994</v>
      </c>
      <c r="E113" s="4">
        <v>7.62135203357</v>
      </c>
      <c r="F113" s="4">
        <v>7.8806205131500002</v>
      </c>
      <c r="G113" s="4">
        <v>6.2406251051200003</v>
      </c>
      <c r="H113" s="4">
        <v>6.27288085064</v>
      </c>
      <c r="I113" s="4">
        <v>6.2455353756700003</v>
      </c>
      <c r="J113" s="4">
        <v>6.2728808536000003</v>
      </c>
      <c r="K113" s="4">
        <v>4.25594584119</v>
      </c>
      <c r="L113" s="4">
        <v>0.72280297281999994</v>
      </c>
      <c r="M113" s="4">
        <v>0.72280297281999994</v>
      </c>
      <c r="N113" s="4">
        <v>0.72280297281999994</v>
      </c>
      <c r="O113" s="4">
        <v>0.72280297281999994</v>
      </c>
      <c r="P113" s="4">
        <v>0.72290190082000005</v>
      </c>
      <c r="Q113" s="4">
        <v>0.72290190082000005</v>
      </c>
      <c r="R113" s="4">
        <v>0.72290190082000005</v>
      </c>
      <c r="S113" s="4">
        <v>0.70237434079000005</v>
      </c>
      <c r="T113" s="4">
        <v>0.68184678076000005</v>
      </c>
      <c r="U113" s="4">
        <v>0.67047006174000001</v>
      </c>
      <c r="V113" s="4">
        <v>0.67047006174000001</v>
      </c>
      <c r="W113" s="4">
        <v>0.66220162522000003</v>
      </c>
      <c r="X113" s="4">
        <v>0.65676742243999997</v>
      </c>
    </row>
    <row r="114" spans="1:24" hidden="1" outlineLevel="4" x14ac:dyDescent="0.25">
      <c r="A114" s="6" t="s">
        <v>12</v>
      </c>
      <c r="B114" s="4">
        <v>9.9059795219999996E-2</v>
      </c>
      <c r="C114" s="4">
        <v>9.9494268339999997E-2</v>
      </c>
      <c r="D114" s="4">
        <v>9.9059795219999996E-2</v>
      </c>
      <c r="E114" s="4">
        <v>9.9059792250000001E-2</v>
      </c>
      <c r="F114" s="4">
        <v>0.13407818814</v>
      </c>
      <c r="G114" s="4">
        <v>0.13407818814</v>
      </c>
      <c r="H114" s="4">
        <v>0.13407818814</v>
      </c>
      <c r="I114" s="4">
        <v>0.13349269342</v>
      </c>
      <c r="J114" s="4">
        <v>0.13407818872999999</v>
      </c>
      <c r="K114" s="4"/>
      <c r="L114" s="4"/>
      <c r="M114" s="4"/>
      <c r="N114" s="4"/>
      <c r="O114" s="4"/>
      <c r="P114" s="4"/>
      <c r="Q114" s="4"/>
      <c r="R114" s="4"/>
      <c r="S114" s="4"/>
      <c r="T114" s="4"/>
      <c r="U114" s="4"/>
      <c r="V114" s="4"/>
      <c r="W114" s="4"/>
      <c r="X114" s="4"/>
    </row>
    <row r="115" spans="1:24" hidden="1" outlineLevel="4" x14ac:dyDescent="0.25">
      <c r="A115" s="6" t="s">
        <v>17</v>
      </c>
      <c r="B115" s="4">
        <v>1.81075275026</v>
      </c>
      <c r="C115" s="4">
        <v>2.0799516061499999</v>
      </c>
      <c r="D115" s="4">
        <v>2.9251338541399998</v>
      </c>
      <c r="E115" s="4">
        <v>2.9251338541399998</v>
      </c>
      <c r="F115" s="4">
        <v>4.5232318380600001</v>
      </c>
      <c r="G115" s="4">
        <v>4.5232315312000004</v>
      </c>
      <c r="H115" s="4">
        <v>4.4174179178099999</v>
      </c>
      <c r="I115" s="4">
        <v>4.1505084915900001</v>
      </c>
      <c r="J115" s="4">
        <v>3.2434547149799999</v>
      </c>
      <c r="K115" s="4">
        <v>2.44181840242</v>
      </c>
      <c r="L115" s="4">
        <v>2.44181840242</v>
      </c>
      <c r="M115" s="4">
        <v>2.44181840242</v>
      </c>
      <c r="N115" s="4">
        <v>2.44181840242</v>
      </c>
      <c r="O115" s="4">
        <v>2.44181840242</v>
      </c>
      <c r="P115" s="4">
        <v>2.44181840242</v>
      </c>
      <c r="Q115" s="4">
        <v>2.44181840242</v>
      </c>
      <c r="R115" s="4">
        <v>2.44181840242</v>
      </c>
      <c r="S115" s="4">
        <v>2.44181840242</v>
      </c>
      <c r="T115" s="4">
        <v>2.44181840242</v>
      </c>
      <c r="U115" s="4">
        <v>2.44181840242</v>
      </c>
      <c r="V115" s="4">
        <v>2.44181840242</v>
      </c>
      <c r="W115" s="4">
        <v>2.4311554317400002</v>
      </c>
      <c r="X115" s="4">
        <v>2.4311554317400002</v>
      </c>
    </row>
    <row r="116" spans="1:24" hidden="1" outlineLevel="4" x14ac:dyDescent="0.25">
      <c r="A116" s="6" t="s">
        <v>8</v>
      </c>
      <c r="B116" s="4">
        <v>4.6741395200000004E-3</v>
      </c>
      <c r="C116" s="4">
        <v>4.6946401400000002E-3</v>
      </c>
      <c r="D116" s="4">
        <v>0.30867413867999999</v>
      </c>
      <c r="E116" s="4">
        <v>0.30867413867999999</v>
      </c>
      <c r="F116" s="4">
        <v>18.295663252040001</v>
      </c>
      <c r="G116" s="4">
        <v>0.30533333352000003</v>
      </c>
      <c r="H116" s="4">
        <v>0.30533333352000003</v>
      </c>
      <c r="I116" s="4">
        <v>0.30399999915999998</v>
      </c>
      <c r="J116" s="4">
        <v>0.30533333352000003</v>
      </c>
      <c r="K116" s="4">
        <v>0.30533333352000003</v>
      </c>
      <c r="L116" s="4">
        <v>0.30533333352000003</v>
      </c>
      <c r="M116" s="4">
        <v>0.30533333352000003</v>
      </c>
      <c r="N116" s="4">
        <v>0.30533333352000003</v>
      </c>
      <c r="O116" s="4">
        <v>0.30533333352000003</v>
      </c>
      <c r="P116" s="4">
        <v>0.30533333352000003</v>
      </c>
      <c r="Q116" s="4">
        <v>0.30533333352000003</v>
      </c>
      <c r="R116" s="4">
        <v>0.30533333810000002</v>
      </c>
      <c r="S116" s="4"/>
      <c r="T116" s="4"/>
      <c r="U116" s="4"/>
      <c r="V116" s="4"/>
      <c r="W116" s="4"/>
      <c r="X116" s="4"/>
    </row>
    <row r="117" spans="1:24" x14ac:dyDescent="0.25">
      <c r="A117" s="18"/>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s="3" customFormat="1" x14ac:dyDescent="0.25">
      <c r="A118" s="20"/>
      <c r="B118" s="20">
        <v>2039</v>
      </c>
      <c r="C118" s="20">
        <v>2040</v>
      </c>
      <c r="D118" s="20">
        <v>2041</v>
      </c>
      <c r="E118" s="20">
        <v>2042</v>
      </c>
      <c r="F118" s="20">
        <v>2043</v>
      </c>
      <c r="G118" s="20">
        <v>2044</v>
      </c>
      <c r="H118" s="20">
        <v>2045</v>
      </c>
      <c r="I118" s="20">
        <v>2046</v>
      </c>
      <c r="J118" s="20">
        <v>2047</v>
      </c>
      <c r="K118" s="20">
        <v>2048</v>
      </c>
      <c r="L118" s="20">
        <v>2049</v>
      </c>
      <c r="M118" s="20">
        <v>2050</v>
      </c>
    </row>
    <row r="119" spans="1:24" x14ac:dyDescent="0.25">
      <c r="A119" s="8" t="s">
        <v>0</v>
      </c>
      <c r="B119" s="9">
        <f t="shared" ref="B119:M119" si="38">B120+B137</f>
        <v>258.87577919572999</v>
      </c>
      <c r="C119" s="9">
        <f t="shared" si="38"/>
        <v>275.68495285609004</v>
      </c>
      <c r="D119" s="9">
        <f t="shared" si="38"/>
        <v>222.67561428843999</v>
      </c>
      <c r="E119" s="9">
        <f t="shared" si="38"/>
        <v>314.01062897636001</v>
      </c>
      <c r="F119" s="9">
        <f t="shared" si="38"/>
        <v>206.51026677660002</v>
      </c>
      <c r="G119" s="9">
        <f t="shared" si="38"/>
        <v>201.15007114389002</v>
      </c>
      <c r="H119" s="9">
        <f t="shared" si="38"/>
        <v>184.92219634327003</v>
      </c>
      <c r="I119" s="9">
        <f t="shared" si="38"/>
        <v>178.66333613972</v>
      </c>
      <c r="J119" s="9">
        <f t="shared" si="38"/>
        <v>174.37772490551998</v>
      </c>
      <c r="K119" s="9">
        <f t="shared" si="38"/>
        <v>157.63685263673</v>
      </c>
      <c r="L119" s="9">
        <f t="shared" si="38"/>
        <v>154.41809312776999</v>
      </c>
      <c r="M119" s="9">
        <f t="shared" si="38"/>
        <v>151.64610586642999</v>
      </c>
    </row>
    <row r="120" spans="1:24" outlineLevel="1" x14ac:dyDescent="0.25">
      <c r="A120" s="10" t="s">
        <v>1</v>
      </c>
      <c r="B120" s="11">
        <f t="shared" ref="B120:M120" si="39">B121+B130</f>
        <v>43.916999943</v>
      </c>
      <c r="C120" s="11">
        <f t="shared" si="39"/>
        <v>41.737082678999997</v>
      </c>
      <c r="D120" s="11">
        <f t="shared" si="39"/>
        <v>24.557165415</v>
      </c>
      <c r="E120" s="11">
        <f t="shared" si="39"/>
        <v>23.577248150999999</v>
      </c>
      <c r="F120" s="11">
        <f t="shared" si="39"/>
        <v>22.597330886999998</v>
      </c>
      <c r="G120" s="11">
        <f t="shared" si="39"/>
        <v>21.617413623000001</v>
      </c>
      <c r="H120" s="11">
        <f t="shared" si="39"/>
        <v>20.637496359</v>
      </c>
      <c r="I120" s="11">
        <f t="shared" si="39"/>
        <v>19.657579095000003</v>
      </c>
      <c r="J120" s="11">
        <f t="shared" si="39"/>
        <v>18.677668831000002</v>
      </c>
      <c r="K120" s="11">
        <f t="shared" si="39"/>
        <v>5.6</v>
      </c>
      <c r="L120" s="11">
        <f t="shared" si="39"/>
        <v>5.6</v>
      </c>
      <c r="M120" s="11">
        <f t="shared" si="39"/>
        <v>5.6</v>
      </c>
    </row>
    <row r="121" spans="1:24" outlineLevel="2" x14ac:dyDescent="0.25">
      <c r="A121" s="14" t="s">
        <v>2</v>
      </c>
      <c r="B121" s="15">
        <f t="shared" ref="B121:M121" si="40">B122+B124+B126</f>
        <v>16.819255943000002</v>
      </c>
      <c r="C121" s="15">
        <f t="shared" si="40"/>
        <v>14.639338679</v>
      </c>
      <c r="D121" s="15">
        <f t="shared" si="40"/>
        <v>12.459421415</v>
      </c>
      <c r="E121" s="15">
        <f t="shared" si="40"/>
        <v>11.479504151</v>
      </c>
      <c r="F121" s="15">
        <f t="shared" si="40"/>
        <v>10.499586887</v>
      </c>
      <c r="G121" s="15">
        <f t="shared" si="40"/>
        <v>9.5196696230000004</v>
      </c>
      <c r="H121" s="15">
        <f t="shared" si="40"/>
        <v>8.5397523589999995</v>
      </c>
      <c r="I121" s="15">
        <f t="shared" si="40"/>
        <v>7.5598350950000004</v>
      </c>
      <c r="J121" s="15">
        <f t="shared" si="40"/>
        <v>6.5799178310000004</v>
      </c>
      <c r="K121" s="15">
        <f t="shared" si="40"/>
        <v>5.6</v>
      </c>
      <c r="L121" s="15">
        <f t="shared" si="40"/>
        <v>5.6</v>
      </c>
      <c r="M121" s="15">
        <f t="shared" si="40"/>
        <v>5.6</v>
      </c>
    </row>
    <row r="122" spans="1:24" outlineLevel="3" collapsed="1" x14ac:dyDescent="0.25">
      <c r="A122" s="5" t="s">
        <v>3</v>
      </c>
      <c r="B122" s="4">
        <f t="shared" ref="B122:M122" si="41">SUM(B123:B123)</f>
        <v>0</v>
      </c>
      <c r="C122" s="4">
        <f t="shared" si="41"/>
        <v>0</v>
      </c>
      <c r="D122" s="4">
        <f t="shared" si="41"/>
        <v>0</v>
      </c>
      <c r="E122" s="4">
        <f t="shared" si="41"/>
        <v>0</v>
      </c>
      <c r="F122" s="4">
        <f t="shared" si="41"/>
        <v>0</v>
      </c>
      <c r="G122" s="4">
        <f t="shared" si="41"/>
        <v>0</v>
      </c>
      <c r="H122" s="4">
        <f t="shared" si="41"/>
        <v>0</v>
      </c>
      <c r="I122" s="4">
        <f t="shared" si="41"/>
        <v>0</v>
      </c>
      <c r="J122" s="4">
        <f t="shared" si="41"/>
        <v>0</v>
      </c>
      <c r="K122" s="4">
        <f t="shared" si="41"/>
        <v>0</v>
      </c>
      <c r="L122" s="4">
        <f t="shared" si="41"/>
        <v>0</v>
      </c>
      <c r="M122" s="4">
        <f t="shared" si="41"/>
        <v>0</v>
      </c>
    </row>
    <row r="123" spans="1:24" hidden="1" outlineLevel="4" x14ac:dyDescent="0.25">
      <c r="A123" s="6" t="s">
        <v>4</v>
      </c>
      <c r="B123" s="4"/>
      <c r="C123" s="4"/>
      <c r="D123" s="4"/>
      <c r="E123" s="4"/>
      <c r="F123" s="4"/>
      <c r="G123" s="4"/>
      <c r="H123" s="4"/>
      <c r="I123" s="4"/>
      <c r="J123" s="4"/>
      <c r="K123" s="4"/>
      <c r="L123" s="4"/>
      <c r="M123" s="4"/>
    </row>
    <row r="124" spans="1:24" outlineLevel="3" collapsed="1" x14ac:dyDescent="0.25">
      <c r="A124" s="5" t="s">
        <v>5</v>
      </c>
      <c r="B124" s="4">
        <f t="shared" ref="B124:M124" si="42">SUM(B125:B125)</f>
        <v>0</v>
      </c>
      <c r="C124" s="4">
        <f t="shared" si="42"/>
        <v>0</v>
      </c>
      <c r="D124" s="4">
        <f t="shared" si="42"/>
        <v>0</v>
      </c>
      <c r="E124" s="4">
        <f t="shared" si="42"/>
        <v>0</v>
      </c>
      <c r="F124" s="4">
        <f t="shared" si="42"/>
        <v>0</v>
      </c>
      <c r="G124" s="4">
        <f t="shared" si="42"/>
        <v>0</v>
      </c>
      <c r="H124" s="4">
        <f t="shared" si="42"/>
        <v>0</v>
      </c>
      <c r="I124" s="4">
        <f t="shared" si="42"/>
        <v>0</v>
      </c>
      <c r="J124" s="4">
        <f t="shared" si="42"/>
        <v>0</v>
      </c>
      <c r="K124" s="4">
        <f t="shared" si="42"/>
        <v>0</v>
      </c>
      <c r="L124" s="4">
        <f t="shared" si="42"/>
        <v>0</v>
      </c>
      <c r="M124" s="4">
        <f t="shared" si="42"/>
        <v>0</v>
      </c>
    </row>
    <row r="125" spans="1:24" hidden="1" outlineLevel="4" x14ac:dyDescent="0.25">
      <c r="A125" s="6" t="s">
        <v>4</v>
      </c>
      <c r="B125" s="4"/>
      <c r="C125" s="4"/>
      <c r="D125" s="4"/>
      <c r="E125" s="4"/>
      <c r="F125" s="4"/>
      <c r="G125" s="4"/>
      <c r="H125" s="4"/>
      <c r="I125" s="4"/>
      <c r="J125" s="4"/>
      <c r="K125" s="4"/>
      <c r="L125" s="4"/>
      <c r="M125" s="4"/>
    </row>
    <row r="126" spans="1:24" outlineLevel="3" collapsed="1" x14ac:dyDescent="0.25">
      <c r="A126" s="5" t="s">
        <v>6</v>
      </c>
      <c r="B126" s="4">
        <f t="shared" ref="B126:M126" si="43">SUM(B127:B129)</f>
        <v>16.819255943000002</v>
      </c>
      <c r="C126" s="4">
        <f t="shared" si="43"/>
        <v>14.639338679</v>
      </c>
      <c r="D126" s="4">
        <f t="shared" si="43"/>
        <v>12.459421415</v>
      </c>
      <c r="E126" s="4">
        <f t="shared" si="43"/>
        <v>11.479504151</v>
      </c>
      <c r="F126" s="4">
        <f t="shared" si="43"/>
        <v>10.499586887</v>
      </c>
      <c r="G126" s="4">
        <f t="shared" si="43"/>
        <v>9.5196696230000004</v>
      </c>
      <c r="H126" s="4">
        <f t="shared" si="43"/>
        <v>8.5397523589999995</v>
      </c>
      <c r="I126" s="4">
        <f t="shared" si="43"/>
        <v>7.5598350950000004</v>
      </c>
      <c r="J126" s="4">
        <f t="shared" si="43"/>
        <v>6.5799178310000004</v>
      </c>
      <c r="K126" s="4">
        <f t="shared" si="43"/>
        <v>5.6</v>
      </c>
      <c r="L126" s="4">
        <f t="shared" si="43"/>
        <v>5.6</v>
      </c>
      <c r="M126" s="4">
        <f t="shared" si="43"/>
        <v>5.6</v>
      </c>
    </row>
    <row r="127" spans="1:24" hidden="1" outlineLevel="4" x14ac:dyDescent="0.25">
      <c r="A127" s="6" t="s">
        <v>7</v>
      </c>
      <c r="B127" s="4"/>
      <c r="C127" s="4"/>
      <c r="D127" s="4"/>
      <c r="E127" s="4"/>
      <c r="F127" s="4"/>
      <c r="G127" s="4"/>
      <c r="H127" s="4"/>
      <c r="I127" s="4"/>
      <c r="J127" s="4"/>
      <c r="K127" s="4"/>
      <c r="L127" s="4"/>
      <c r="M127" s="4"/>
    </row>
    <row r="128" spans="1:24" hidden="1" outlineLevel="4" x14ac:dyDescent="0.25">
      <c r="A128" s="6" t="s">
        <v>4</v>
      </c>
      <c r="B128" s="4">
        <v>16.819255943000002</v>
      </c>
      <c r="C128" s="4">
        <v>14.639338679</v>
      </c>
      <c r="D128" s="4">
        <v>12.459421415</v>
      </c>
      <c r="E128" s="4">
        <v>11.479504151</v>
      </c>
      <c r="F128" s="4">
        <v>10.499586887</v>
      </c>
      <c r="G128" s="4">
        <v>9.5196696230000004</v>
      </c>
      <c r="H128" s="4">
        <v>8.5397523589999995</v>
      </c>
      <c r="I128" s="4">
        <v>7.5598350950000004</v>
      </c>
      <c r="J128" s="4">
        <v>6.5799178310000004</v>
      </c>
      <c r="K128" s="4">
        <v>5.6</v>
      </c>
      <c r="L128" s="4">
        <v>5.6</v>
      </c>
      <c r="M128" s="4">
        <v>5.6</v>
      </c>
    </row>
    <row r="129" spans="1:13" hidden="1" outlineLevel="4" x14ac:dyDescent="0.25">
      <c r="A129" s="6" t="s">
        <v>8</v>
      </c>
      <c r="B129" s="4"/>
      <c r="C129" s="4"/>
      <c r="D129" s="4"/>
      <c r="E129" s="4"/>
      <c r="F129" s="4"/>
      <c r="G129" s="4"/>
      <c r="H129" s="4"/>
      <c r="I129" s="4"/>
      <c r="J129" s="4"/>
      <c r="K129" s="4"/>
      <c r="L129" s="4"/>
      <c r="M129" s="4"/>
    </row>
    <row r="130" spans="1:13" outlineLevel="2" x14ac:dyDescent="0.25">
      <c r="A130" s="14" t="s">
        <v>9</v>
      </c>
      <c r="B130" s="15">
        <f t="shared" ref="B130:M130" si="44">B131+B133</f>
        <v>27.097743999999999</v>
      </c>
      <c r="C130" s="15">
        <f t="shared" si="44"/>
        <v>27.097743999999999</v>
      </c>
      <c r="D130" s="15">
        <f t="shared" si="44"/>
        <v>12.097744</v>
      </c>
      <c r="E130" s="15">
        <f t="shared" si="44"/>
        <v>12.097744</v>
      </c>
      <c r="F130" s="15">
        <f t="shared" si="44"/>
        <v>12.097744</v>
      </c>
      <c r="G130" s="15">
        <f t="shared" si="44"/>
        <v>12.097744</v>
      </c>
      <c r="H130" s="15">
        <f t="shared" si="44"/>
        <v>12.097744</v>
      </c>
      <c r="I130" s="15">
        <f t="shared" si="44"/>
        <v>12.097744</v>
      </c>
      <c r="J130" s="15">
        <f t="shared" si="44"/>
        <v>12.097751000000001</v>
      </c>
      <c r="K130" s="15">
        <f t="shared" si="44"/>
        <v>0</v>
      </c>
      <c r="L130" s="15">
        <f t="shared" si="44"/>
        <v>0</v>
      </c>
      <c r="M130" s="15">
        <f t="shared" si="44"/>
        <v>0</v>
      </c>
    </row>
    <row r="131" spans="1:13" outlineLevel="3" collapsed="1" x14ac:dyDescent="0.25">
      <c r="A131" s="5" t="s">
        <v>3</v>
      </c>
      <c r="B131" s="4">
        <f t="shared" ref="B131:M131" si="45">SUM(B132:B132)</f>
        <v>0</v>
      </c>
      <c r="C131" s="4">
        <f t="shared" si="45"/>
        <v>0</v>
      </c>
      <c r="D131" s="4">
        <f t="shared" si="45"/>
        <v>0</v>
      </c>
      <c r="E131" s="4">
        <f t="shared" si="45"/>
        <v>0</v>
      </c>
      <c r="F131" s="4">
        <f t="shared" si="45"/>
        <v>0</v>
      </c>
      <c r="G131" s="4">
        <f t="shared" si="45"/>
        <v>0</v>
      </c>
      <c r="H131" s="4">
        <f t="shared" si="45"/>
        <v>0</v>
      </c>
      <c r="I131" s="4">
        <f t="shared" si="45"/>
        <v>0</v>
      </c>
      <c r="J131" s="4">
        <f t="shared" si="45"/>
        <v>0</v>
      </c>
      <c r="K131" s="4">
        <f t="shared" si="45"/>
        <v>0</v>
      </c>
      <c r="L131" s="4">
        <f t="shared" si="45"/>
        <v>0</v>
      </c>
      <c r="M131" s="4">
        <f t="shared" si="45"/>
        <v>0</v>
      </c>
    </row>
    <row r="132" spans="1:13" hidden="1" outlineLevel="4" x14ac:dyDescent="0.25">
      <c r="A132" s="6" t="s">
        <v>4</v>
      </c>
      <c r="B132" s="4"/>
      <c r="C132" s="4"/>
      <c r="D132" s="4"/>
      <c r="E132" s="4"/>
      <c r="F132" s="4"/>
      <c r="G132" s="4"/>
      <c r="H132" s="4"/>
      <c r="I132" s="4"/>
      <c r="J132" s="4"/>
      <c r="K132" s="4"/>
      <c r="L132" s="4"/>
      <c r="M132" s="4"/>
    </row>
    <row r="133" spans="1:13" outlineLevel="3" collapsed="1" x14ac:dyDescent="0.25">
      <c r="A133" s="5" t="s">
        <v>6</v>
      </c>
      <c r="B133" s="4">
        <f t="shared" ref="B133:M133" si="46">SUM(B134:B136)</f>
        <v>27.097743999999999</v>
      </c>
      <c r="C133" s="4">
        <f t="shared" si="46"/>
        <v>27.097743999999999</v>
      </c>
      <c r="D133" s="4">
        <f t="shared" si="46"/>
        <v>12.097744</v>
      </c>
      <c r="E133" s="4">
        <f t="shared" si="46"/>
        <v>12.097744</v>
      </c>
      <c r="F133" s="4">
        <f t="shared" si="46"/>
        <v>12.097744</v>
      </c>
      <c r="G133" s="4">
        <f t="shared" si="46"/>
        <v>12.097744</v>
      </c>
      <c r="H133" s="4">
        <f t="shared" si="46"/>
        <v>12.097744</v>
      </c>
      <c r="I133" s="4">
        <f t="shared" si="46"/>
        <v>12.097744</v>
      </c>
      <c r="J133" s="4">
        <f t="shared" si="46"/>
        <v>12.097751000000001</v>
      </c>
      <c r="K133" s="4">
        <f t="shared" si="46"/>
        <v>0</v>
      </c>
      <c r="L133" s="4">
        <f t="shared" si="46"/>
        <v>0</v>
      </c>
      <c r="M133" s="4">
        <f t="shared" si="46"/>
        <v>0</v>
      </c>
    </row>
    <row r="134" spans="1:13" hidden="1" outlineLevel="4" x14ac:dyDescent="0.25">
      <c r="A134" s="6" t="s">
        <v>7</v>
      </c>
      <c r="B134" s="4"/>
      <c r="C134" s="4"/>
      <c r="D134" s="4"/>
      <c r="E134" s="4"/>
      <c r="F134" s="4"/>
      <c r="G134" s="4"/>
      <c r="H134" s="4"/>
      <c r="I134" s="4"/>
      <c r="J134" s="4"/>
      <c r="K134" s="4"/>
      <c r="L134" s="4"/>
      <c r="M134" s="4"/>
    </row>
    <row r="135" spans="1:13" hidden="1" outlineLevel="4" x14ac:dyDescent="0.25">
      <c r="A135" s="6" t="s">
        <v>4</v>
      </c>
      <c r="B135" s="4">
        <v>27.097743999999999</v>
      </c>
      <c r="C135" s="4">
        <v>27.097743999999999</v>
      </c>
      <c r="D135" s="4">
        <v>12.097744</v>
      </c>
      <c r="E135" s="4">
        <v>12.097744</v>
      </c>
      <c r="F135" s="4">
        <v>12.097744</v>
      </c>
      <c r="G135" s="4">
        <v>12.097744</v>
      </c>
      <c r="H135" s="4">
        <v>12.097744</v>
      </c>
      <c r="I135" s="4">
        <v>12.097744</v>
      </c>
      <c r="J135" s="4">
        <v>12.097751000000001</v>
      </c>
      <c r="K135" s="4"/>
      <c r="L135" s="4"/>
      <c r="M135" s="4"/>
    </row>
    <row r="136" spans="1:13" hidden="1" outlineLevel="4" x14ac:dyDescent="0.25">
      <c r="A136" s="6" t="s">
        <v>8</v>
      </c>
      <c r="B136" s="4"/>
      <c r="C136" s="4"/>
      <c r="D136" s="4"/>
      <c r="E136" s="4"/>
      <c r="F136" s="4"/>
      <c r="G136" s="4"/>
      <c r="H136" s="4"/>
      <c r="I136" s="4"/>
      <c r="J136" s="4"/>
      <c r="K136" s="4"/>
      <c r="L136" s="4"/>
      <c r="M136" s="4"/>
    </row>
    <row r="137" spans="1:13" outlineLevel="1" x14ac:dyDescent="0.25">
      <c r="A137" s="10" t="s">
        <v>10</v>
      </c>
      <c r="B137" s="11">
        <f t="shared" ref="B137:M137" si="47">B138+B159</f>
        <v>214.95877925272998</v>
      </c>
      <c r="C137" s="11">
        <f t="shared" si="47"/>
        <v>233.94787017709001</v>
      </c>
      <c r="D137" s="11">
        <f t="shared" si="47"/>
        <v>198.11844887344</v>
      </c>
      <c r="E137" s="11">
        <f t="shared" si="47"/>
        <v>290.43338082536002</v>
      </c>
      <c r="F137" s="11">
        <f t="shared" si="47"/>
        <v>183.91293588960002</v>
      </c>
      <c r="G137" s="11">
        <f t="shared" si="47"/>
        <v>179.53265752089001</v>
      </c>
      <c r="H137" s="11">
        <f t="shared" si="47"/>
        <v>164.28469998427002</v>
      </c>
      <c r="I137" s="11">
        <f t="shared" si="47"/>
        <v>159.00575704471999</v>
      </c>
      <c r="J137" s="11">
        <f t="shared" si="47"/>
        <v>155.70005607451998</v>
      </c>
      <c r="K137" s="11">
        <f t="shared" si="47"/>
        <v>152.03685263673</v>
      </c>
      <c r="L137" s="11">
        <f t="shared" si="47"/>
        <v>148.81809312777</v>
      </c>
      <c r="M137" s="11">
        <f t="shared" si="47"/>
        <v>146.04610586643</v>
      </c>
    </row>
    <row r="138" spans="1:13" outlineLevel="2" x14ac:dyDescent="0.25">
      <c r="A138" s="14" t="s">
        <v>2</v>
      </c>
      <c r="B138" s="15">
        <f t="shared" ref="B138:M138" si="48">B139+B143+B147+B153</f>
        <v>59.441723346139995</v>
      </c>
      <c r="C138" s="15">
        <f t="shared" si="48"/>
        <v>56.13416412294</v>
      </c>
      <c r="D138" s="15">
        <f t="shared" si="48"/>
        <v>50.059949519340002</v>
      </c>
      <c r="E138" s="15">
        <f t="shared" si="48"/>
        <v>46.32232853651</v>
      </c>
      <c r="F138" s="15">
        <f t="shared" si="48"/>
        <v>40.146739785249999</v>
      </c>
      <c r="G138" s="15">
        <f t="shared" si="48"/>
        <v>37.414671464229997</v>
      </c>
      <c r="H138" s="15">
        <f t="shared" si="48"/>
        <v>31.907704791290005</v>
      </c>
      <c r="I138" s="15">
        <f t="shared" si="48"/>
        <v>29.494078660600003</v>
      </c>
      <c r="J138" s="15">
        <f t="shared" si="48"/>
        <v>27.136537899780006</v>
      </c>
      <c r="K138" s="15">
        <f t="shared" si="48"/>
        <v>24.87143417671</v>
      </c>
      <c r="L138" s="15">
        <f t="shared" si="48"/>
        <v>22.451753382060001</v>
      </c>
      <c r="M138" s="15">
        <f t="shared" si="48"/>
        <v>20.194746005180004</v>
      </c>
    </row>
    <row r="139" spans="1:13" outlineLevel="3" collapsed="1" x14ac:dyDescent="0.25">
      <c r="A139" s="5" t="s">
        <v>11</v>
      </c>
      <c r="B139" s="4">
        <f t="shared" ref="B139:M139" si="49">SUM(B140:B142)</f>
        <v>4.2520586928300004</v>
      </c>
      <c r="C139" s="4">
        <f t="shared" si="49"/>
        <v>4.00083007921</v>
      </c>
      <c r="D139" s="4">
        <f t="shared" si="49"/>
        <v>3.7330264226500001</v>
      </c>
      <c r="E139" s="4">
        <f t="shared" si="49"/>
        <v>3.4802516742999998</v>
      </c>
      <c r="F139" s="4">
        <f t="shared" si="49"/>
        <v>3.2229826681299998</v>
      </c>
      <c r="G139" s="4">
        <f t="shared" si="49"/>
        <v>2.9697850667000001</v>
      </c>
      <c r="H139" s="4">
        <f t="shared" si="49"/>
        <v>0</v>
      </c>
      <c r="I139" s="4">
        <f t="shared" si="49"/>
        <v>0</v>
      </c>
      <c r="J139" s="4">
        <f t="shared" si="49"/>
        <v>0</v>
      </c>
      <c r="K139" s="4">
        <f t="shared" si="49"/>
        <v>0</v>
      </c>
      <c r="L139" s="4">
        <f t="shared" si="49"/>
        <v>0</v>
      </c>
      <c r="M139" s="4">
        <f t="shared" si="49"/>
        <v>0</v>
      </c>
    </row>
    <row r="140" spans="1:13" hidden="1" outlineLevel="4" x14ac:dyDescent="0.25">
      <c r="A140" s="6" t="s">
        <v>7</v>
      </c>
      <c r="B140" s="4"/>
      <c r="C140" s="4"/>
      <c r="D140" s="4"/>
      <c r="E140" s="4"/>
      <c r="F140" s="4"/>
      <c r="G140" s="4"/>
      <c r="H140" s="4"/>
      <c r="I140" s="4"/>
      <c r="J140" s="4"/>
      <c r="K140" s="4"/>
      <c r="L140" s="4"/>
      <c r="M140" s="4"/>
    </row>
    <row r="141" spans="1:13" hidden="1" outlineLevel="4" x14ac:dyDescent="0.25">
      <c r="A141" s="6" t="s">
        <v>12</v>
      </c>
      <c r="B141" s="4">
        <v>4.2520586928300004</v>
      </c>
      <c r="C141" s="4">
        <v>4.00083007921</v>
      </c>
      <c r="D141" s="4">
        <v>3.7330264226500001</v>
      </c>
      <c r="E141" s="4">
        <v>3.4802516742999998</v>
      </c>
      <c r="F141" s="4">
        <v>3.2229826681299998</v>
      </c>
      <c r="G141" s="4">
        <v>2.9697850667000001</v>
      </c>
      <c r="H141" s="4"/>
      <c r="I141" s="4"/>
      <c r="J141" s="4"/>
      <c r="K141" s="4"/>
      <c r="L141" s="4"/>
      <c r="M141" s="4"/>
    </row>
    <row r="142" spans="1:13" hidden="1" outlineLevel="4" x14ac:dyDescent="0.25">
      <c r="A142" s="6" t="s">
        <v>8</v>
      </c>
      <c r="B142" s="4"/>
      <c r="C142" s="4"/>
      <c r="D142" s="4"/>
      <c r="E142" s="4"/>
      <c r="F142" s="4"/>
      <c r="G142" s="4"/>
      <c r="H142" s="4"/>
      <c r="I142" s="4"/>
      <c r="J142" s="4"/>
      <c r="K142" s="4"/>
      <c r="L142" s="4"/>
      <c r="M142" s="4"/>
    </row>
    <row r="143" spans="1:13" outlineLevel="3" collapsed="1" x14ac:dyDescent="0.25">
      <c r="A143" s="5" t="s">
        <v>13</v>
      </c>
      <c r="B143" s="4">
        <f t="shared" ref="B143:M143" si="50">SUM(B144:B146)</f>
        <v>54.940385124499997</v>
      </c>
      <c r="C143" s="4">
        <f t="shared" si="50"/>
        <v>51.90315651737</v>
      </c>
      <c r="D143" s="4">
        <f t="shared" si="50"/>
        <v>46.117249608000002</v>
      </c>
      <c r="E143" s="4">
        <f t="shared" si="50"/>
        <v>42.651972494790002</v>
      </c>
      <c r="F143" s="4">
        <f t="shared" si="50"/>
        <v>36.753226966790002</v>
      </c>
      <c r="G143" s="4">
        <f t="shared" si="50"/>
        <v>34.293629962529998</v>
      </c>
      <c r="H143" s="4">
        <f t="shared" si="50"/>
        <v>31.775807929800003</v>
      </c>
      <c r="I143" s="4">
        <f t="shared" si="50"/>
        <v>29.363410666740002</v>
      </c>
      <c r="J143" s="4">
        <f t="shared" si="50"/>
        <v>27.021505997220004</v>
      </c>
      <c r="K143" s="4">
        <f t="shared" si="50"/>
        <v>24.771818214149999</v>
      </c>
      <c r="L143" s="4">
        <f t="shared" si="50"/>
        <v>22.36823278356</v>
      </c>
      <c r="M143" s="4">
        <f t="shared" si="50"/>
        <v>20.126716195740002</v>
      </c>
    </row>
    <row r="144" spans="1:13" hidden="1" outlineLevel="4" x14ac:dyDescent="0.25">
      <c r="A144" s="6" t="s">
        <v>7</v>
      </c>
      <c r="B144" s="4">
        <v>10.78905962464</v>
      </c>
      <c r="C144" s="4">
        <v>10.21181232534</v>
      </c>
      <c r="D144" s="4">
        <v>9.2918189477199995</v>
      </c>
      <c r="E144" s="4">
        <v>8.9739499229500002</v>
      </c>
      <c r="F144" s="4">
        <v>5.3395265842499997</v>
      </c>
      <c r="G144" s="4">
        <v>5.0482771838399998</v>
      </c>
      <c r="H144" s="4">
        <v>4.8325566223500003</v>
      </c>
      <c r="I144" s="4">
        <v>4.6521709863099998</v>
      </c>
      <c r="J144" s="4">
        <v>4.5504283084399999</v>
      </c>
      <c r="K144" s="4">
        <v>4.4805574825500001</v>
      </c>
      <c r="L144" s="4">
        <v>4.4113472606600004</v>
      </c>
      <c r="M144" s="4">
        <v>4.3686716471300002</v>
      </c>
    </row>
    <row r="145" spans="1:13" hidden="1" outlineLevel="4" x14ac:dyDescent="0.25">
      <c r="A145" s="6" t="s">
        <v>8</v>
      </c>
      <c r="B145" s="4">
        <v>36.345361812230003</v>
      </c>
      <c r="C145" s="4">
        <v>33.881874619729999</v>
      </c>
      <c r="D145" s="4">
        <v>31.29454974459</v>
      </c>
      <c r="E145" s="4">
        <v>28.909148860110001</v>
      </c>
      <c r="F145" s="4">
        <v>26.644826670810001</v>
      </c>
      <c r="G145" s="4">
        <v>24.474337213929999</v>
      </c>
      <c r="H145" s="4">
        <v>22.176519448760001</v>
      </c>
      <c r="I145" s="4">
        <v>19.942365968699999</v>
      </c>
      <c r="J145" s="4">
        <v>17.702203977050001</v>
      </c>
      <c r="K145" s="4">
        <v>15.520245166840001</v>
      </c>
      <c r="L145" s="4">
        <v>13.21096910322</v>
      </c>
      <c r="M145" s="4">
        <v>11.009995628980001</v>
      </c>
    </row>
    <row r="146" spans="1:13" hidden="1" outlineLevel="4" x14ac:dyDescent="0.25">
      <c r="A146" s="6" t="s">
        <v>14</v>
      </c>
      <c r="B146" s="4">
        <v>7.8059636876300003</v>
      </c>
      <c r="C146" s="4">
        <v>7.8094695723000003</v>
      </c>
      <c r="D146" s="4">
        <v>5.5308809156900001</v>
      </c>
      <c r="E146" s="4">
        <v>4.7688737117300004</v>
      </c>
      <c r="F146" s="4">
        <v>4.7688737117300004</v>
      </c>
      <c r="G146" s="4">
        <v>4.7710155647599999</v>
      </c>
      <c r="H146" s="4">
        <v>4.76673185869</v>
      </c>
      <c r="I146" s="4">
        <v>4.7688737117300004</v>
      </c>
      <c r="J146" s="4">
        <v>4.7688737117300004</v>
      </c>
      <c r="K146" s="4">
        <v>4.7710155647599999</v>
      </c>
      <c r="L146" s="4">
        <v>4.7459164196800003</v>
      </c>
      <c r="M146" s="4">
        <v>4.7480489196300004</v>
      </c>
    </row>
    <row r="147" spans="1:13" outlineLevel="3" collapsed="1" x14ac:dyDescent="0.25">
      <c r="A147" s="5" t="s">
        <v>15</v>
      </c>
      <c r="B147" s="4">
        <f t="shared" ref="B147:M147" si="51">SUM(B148:B152)</f>
        <v>0.21515852876</v>
      </c>
      <c r="C147" s="4">
        <f t="shared" si="51"/>
        <v>0.19605652631000001</v>
      </c>
      <c r="D147" s="4">
        <f t="shared" si="51"/>
        <v>0.17601048864000002</v>
      </c>
      <c r="E147" s="4">
        <f t="shared" si="51"/>
        <v>0.15644136737</v>
      </c>
      <c r="F147" s="4">
        <f t="shared" si="51"/>
        <v>0.13686715027999999</v>
      </c>
      <c r="G147" s="4">
        <f t="shared" si="51"/>
        <v>0.11759343495000001</v>
      </c>
      <c r="H147" s="4">
        <f t="shared" si="51"/>
        <v>9.823386144E-2</v>
      </c>
      <c r="I147" s="4">
        <f t="shared" si="51"/>
        <v>9.7004993810000009E-2</v>
      </c>
      <c r="J147" s="4">
        <f t="shared" si="51"/>
        <v>8.1368902510000007E-2</v>
      </c>
      <c r="K147" s="4">
        <f t="shared" si="51"/>
        <v>6.5952962509999991E-2</v>
      </c>
      <c r="L147" s="4">
        <f t="shared" si="51"/>
        <v>5.0004598559999995E-2</v>
      </c>
      <c r="M147" s="4">
        <f t="shared" si="51"/>
        <v>3.4513809499999999E-2</v>
      </c>
    </row>
    <row r="148" spans="1:13" hidden="1" outlineLevel="4" x14ac:dyDescent="0.25">
      <c r="A148" s="6" t="s">
        <v>16</v>
      </c>
      <c r="B148" s="4"/>
      <c r="C148" s="4"/>
      <c r="D148" s="4"/>
      <c r="E148" s="4"/>
      <c r="F148" s="4"/>
      <c r="G148" s="4"/>
      <c r="H148" s="4"/>
      <c r="I148" s="4"/>
      <c r="J148" s="4"/>
      <c r="K148" s="4"/>
      <c r="L148" s="4"/>
      <c r="M148" s="4"/>
    </row>
    <row r="149" spans="1:13" hidden="1" outlineLevel="4" x14ac:dyDescent="0.25">
      <c r="A149" s="6" t="s">
        <v>7</v>
      </c>
      <c r="B149" s="4">
        <v>4.0093841149999997E-2</v>
      </c>
      <c r="C149" s="4">
        <v>3.5442984570000002E-2</v>
      </c>
      <c r="D149" s="4">
        <v>3.0743432179999999E-2</v>
      </c>
      <c r="E149" s="4">
        <v>2.607312489E-2</v>
      </c>
      <c r="F149" s="4">
        <v>2.1397722819999999E-2</v>
      </c>
      <c r="G149" s="4">
        <v>1.673842721E-2</v>
      </c>
      <c r="H149" s="4">
        <v>1.204469276E-2</v>
      </c>
      <c r="I149" s="4">
        <v>2.28775848E-2</v>
      </c>
      <c r="J149" s="4">
        <v>1.9044566999999998E-2</v>
      </c>
      <c r="K149" s="4">
        <v>1.528513678E-2</v>
      </c>
      <c r="L149" s="4">
        <v>1.145548614E-2</v>
      </c>
      <c r="M149" s="4">
        <v>7.7162293400000002E-3</v>
      </c>
    </row>
    <row r="150" spans="1:13" hidden="1" outlineLevel="4" x14ac:dyDescent="0.25">
      <c r="A150" s="6" t="s">
        <v>12</v>
      </c>
      <c r="B150" s="4"/>
      <c r="C150" s="4"/>
      <c r="D150" s="4"/>
      <c r="E150" s="4"/>
      <c r="F150" s="4"/>
      <c r="G150" s="4"/>
      <c r="H150" s="4"/>
      <c r="I150" s="4"/>
      <c r="J150" s="4"/>
      <c r="K150" s="4"/>
      <c r="L150" s="4"/>
      <c r="M150" s="4"/>
    </row>
    <row r="151" spans="1:13" hidden="1" outlineLevel="4" x14ac:dyDescent="0.25">
      <c r="A151" s="6" t="s">
        <v>17</v>
      </c>
      <c r="B151" s="4">
        <v>0.15674892773999999</v>
      </c>
      <c r="C151" s="4">
        <v>0.14535111536</v>
      </c>
      <c r="D151" s="4">
        <v>0.13314277922000001</v>
      </c>
      <c r="E151" s="4">
        <v>0.12133970542</v>
      </c>
      <c r="F151" s="4">
        <v>0.10953663101</v>
      </c>
      <c r="G151" s="4">
        <v>9.8009470680000002E-2</v>
      </c>
      <c r="H151" s="4">
        <v>8.5930483409999994E-2</v>
      </c>
      <c r="I151" s="4">
        <v>7.4127409010000006E-2</v>
      </c>
      <c r="J151" s="4">
        <v>6.2324335510000002E-2</v>
      </c>
      <c r="K151" s="4">
        <v>5.0667825729999998E-2</v>
      </c>
      <c r="L151" s="4">
        <v>3.8549112419999997E-2</v>
      </c>
      <c r="M151" s="4">
        <v>2.6797580160000001E-2</v>
      </c>
    </row>
    <row r="152" spans="1:13" hidden="1" outlineLevel="4" x14ac:dyDescent="0.25">
      <c r="A152" s="6" t="s">
        <v>8</v>
      </c>
      <c r="B152" s="4">
        <v>1.831575987E-2</v>
      </c>
      <c r="C152" s="4">
        <v>1.5262426379999999E-2</v>
      </c>
      <c r="D152" s="4">
        <v>1.212427724E-2</v>
      </c>
      <c r="E152" s="4">
        <v>9.0285370599999994E-3</v>
      </c>
      <c r="F152" s="4">
        <v>5.9327964499999997E-3</v>
      </c>
      <c r="G152" s="4">
        <v>2.8455370600000002E-3</v>
      </c>
      <c r="H152" s="4">
        <v>2.5868526999999999E-4</v>
      </c>
      <c r="I152" s="4"/>
      <c r="J152" s="4"/>
      <c r="K152" s="4"/>
      <c r="L152" s="4"/>
      <c r="M152" s="4"/>
    </row>
    <row r="153" spans="1:13" outlineLevel="3" collapsed="1" x14ac:dyDescent="0.25">
      <c r="A153" s="5" t="s">
        <v>5</v>
      </c>
      <c r="B153" s="4">
        <f t="shared" ref="B153:M153" si="52">SUM(B154:B158)</f>
        <v>3.4121000050000003E-2</v>
      </c>
      <c r="C153" s="4">
        <f t="shared" si="52"/>
        <v>3.4121000050000003E-2</v>
      </c>
      <c r="D153" s="4">
        <f t="shared" si="52"/>
        <v>3.3663000050000003E-2</v>
      </c>
      <c r="E153" s="4">
        <f t="shared" si="52"/>
        <v>3.3663000050000003E-2</v>
      </c>
      <c r="F153" s="4">
        <f t="shared" si="52"/>
        <v>3.3663000050000003E-2</v>
      </c>
      <c r="G153" s="4">
        <f t="shared" si="52"/>
        <v>3.3663000050000003E-2</v>
      </c>
      <c r="H153" s="4">
        <f t="shared" si="52"/>
        <v>3.3663000050000003E-2</v>
      </c>
      <c r="I153" s="4">
        <f t="shared" si="52"/>
        <v>3.3663000050000003E-2</v>
      </c>
      <c r="J153" s="4">
        <f t="shared" si="52"/>
        <v>3.3663000050000003E-2</v>
      </c>
      <c r="K153" s="4">
        <f t="shared" si="52"/>
        <v>3.3663000050000003E-2</v>
      </c>
      <c r="L153" s="4">
        <f t="shared" si="52"/>
        <v>3.3515999939999999E-2</v>
      </c>
      <c r="M153" s="4">
        <f t="shared" si="52"/>
        <v>3.3515999939999999E-2</v>
      </c>
    </row>
    <row r="154" spans="1:13" hidden="1" outlineLevel="4" x14ac:dyDescent="0.25">
      <c r="A154" s="6" t="s">
        <v>7</v>
      </c>
      <c r="B154" s="4"/>
      <c r="C154" s="4"/>
      <c r="D154" s="4"/>
      <c r="E154" s="4"/>
      <c r="F154" s="4"/>
      <c r="G154" s="4"/>
      <c r="H154" s="4"/>
      <c r="I154" s="4"/>
      <c r="J154" s="4"/>
      <c r="K154" s="4"/>
      <c r="L154" s="4"/>
      <c r="M154" s="4"/>
    </row>
    <row r="155" spans="1:13" hidden="1" outlineLevel="4" x14ac:dyDescent="0.25">
      <c r="A155" s="6" t="s">
        <v>12</v>
      </c>
      <c r="B155" s="4"/>
      <c r="C155" s="4"/>
      <c r="D155" s="4"/>
      <c r="E155" s="4"/>
      <c r="F155" s="4"/>
      <c r="G155" s="4"/>
      <c r="H155" s="4"/>
      <c r="I155" s="4"/>
      <c r="J155" s="4"/>
      <c r="K155" s="4"/>
      <c r="L155" s="4"/>
      <c r="M155" s="4"/>
    </row>
    <row r="156" spans="1:13" hidden="1" outlineLevel="4" x14ac:dyDescent="0.25">
      <c r="A156" s="6" t="s">
        <v>17</v>
      </c>
      <c r="B156" s="4"/>
      <c r="C156" s="4"/>
      <c r="D156" s="4"/>
      <c r="E156" s="4"/>
      <c r="F156" s="4"/>
      <c r="G156" s="4"/>
      <c r="H156" s="4"/>
      <c r="I156" s="4"/>
      <c r="J156" s="4"/>
      <c r="K156" s="4"/>
      <c r="L156" s="4"/>
      <c r="M156" s="4"/>
    </row>
    <row r="157" spans="1:13" hidden="1" outlineLevel="4" x14ac:dyDescent="0.25">
      <c r="A157" s="6" t="s">
        <v>4</v>
      </c>
      <c r="B157" s="4"/>
      <c r="C157" s="4"/>
      <c r="D157" s="4"/>
      <c r="E157" s="4"/>
      <c r="F157" s="4"/>
      <c r="G157" s="4"/>
      <c r="H157" s="4"/>
      <c r="I157" s="4"/>
      <c r="J157" s="4"/>
      <c r="K157" s="4"/>
      <c r="L157" s="4"/>
      <c r="M157" s="4"/>
    </row>
    <row r="158" spans="1:13" hidden="1" outlineLevel="4" x14ac:dyDescent="0.25">
      <c r="A158" s="6" t="s">
        <v>8</v>
      </c>
      <c r="B158" s="4">
        <v>3.4121000050000003E-2</v>
      </c>
      <c r="C158" s="4">
        <v>3.4121000050000003E-2</v>
      </c>
      <c r="D158" s="4">
        <v>3.3663000050000003E-2</v>
      </c>
      <c r="E158" s="4">
        <v>3.3663000050000003E-2</v>
      </c>
      <c r="F158" s="4">
        <v>3.3663000050000003E-2</v>
      </c>
      <c r="G158" s="4">
        <v>3.3663000050000003E-2</v>
      </c>
      <c r="H158" s="4">
        <v>3.3663000050000003E-2</v>
      </c>
      <c r="I158" s="4">
        <v>3.3663000050000003E-2</v>
      </c>
      <c r="J158" s="4">
        <v>3.3663000050000003E-2</v>
      </c>
      <c r="K158" s="4">
        <v>3.3663000050000003E-2</v>
      </c>
      <c r="L158" s="4">
        <v>3.3515999939999999E-2</v>
      </c>
      <c r="M158" s="4">
        <v>3.3515999939999999E-2</v>
      </c>
    </row>
    <row r="159" spans="1:13" outlineLevel="2" x14ac:dyDescent="0.25">
      <c r="A159" s="14" t="s">
        <v>9</v>
      </c>
      <c r="B159" s="15">
        <f t="shared" ref="B159:M159" si="53">B160+B164+B168</f>
        <v>155.51705590659</v>
      </c>
      <c r="C159" s="15">
        <f t="shared" si="53"/>
        <v>177.81370605415</v>
      </c>
      <c r="D159" s="15">
        <f t="shared" si="53"/>
        <v>148.05849935410001</v>
      </c>
      <c r="E159" s="15">
        <f t="shared" si="53"/>
        <v>244.11105228885003</v>
      </c>
      <c r="F159" s="15">
        <f t="shared" si="53"/>
        <v>143.76619610435003</v>
      </c>
      <c r="G159" s="15">
        <f t="shared" si="53"/>
        <v>142.11798605666002</v>
      </c>
      <c r="H159" s="15">
        <f t="shared" si="53"/>
        <v>132.37699519298002</v>
      </c>
      <c r="I159" s="15">
        <f t="shared" si="53"/>
        <v>129.51167838411999</v>
      </c>
      <c r="J159" s="15">
        <f t="shared" si="53"/>
        <v>128.56351817473998</v>
      </c>
      <c r="K159" s="15">
        <f t="shared" si="53"/>
        <v>127.16541846002001</v>
      </c>
      <c r="L159" s="15">
        <f t="shared" si="53"/>
        <v>126.36633974571001</v>
      </c>
      <c r="M159" s="15">
        <f t="shared" si="53"/>
        <v>125.85135986124999</v>
      </c>
    </row>
    <row r="160" spans="1:13" outlineLevel="3" collapsed="1" x14ac:dyDescent="0.25">
      <c r="A160" s="5" t="s">
        <v>11</v>
      </c>
      <c r="B160" s="4">
        <f t="shared" ref="B160:M160" si="54">SUM(B161:B163)</f>
        <v>7.6563922812399996</v>
      </c>
      <c r="C160" s="4">
        <f t="shared" si="54"/>
        <v>7.6563922824199997</v>
      </c>
      <c r="D160" s="4">
        <f t="shared" si="54"/>
        <v>7.6563922847999999</v>
      </c>
      <c r="E160" s="4">
        <f t="shared" si="54"/>
        <v>7.6563922847999999</v>
      </c>
      <c r="F160" s="4">
        <f t="shared" si="54"/>
        <v>7.6563922847999999</v>
      </c>
      <c r="G160" s="4">
        <f t="shared" si="54"/>
        <v>7.6563922847999999</v>
      </c>
      <c r="H160" s="4">
        <f t="shared" si="54"/>
        <v>0</v>
      </c>
      <c r="I160" s="4">
        <f t="shared" si="54"/>
        <v>0</v>
      </c>
      <c r="J160" s="4">
        <f t="shared" si="54"/>
        <v>0</v>
      </c>
      <c r="K160" s="4">
        <f t="shared" si="54"/>
        <v>0</v>
      </c>
      <c r="L160" s="4">
        <f t="shared" si="54"/>
        <v>0</v>
      </c>
      <c r="M160" s="4">
        <f t="shared" si="54"/>
        <v>0</v>
      </c>
    </row>
    <row r="161" spans="1:24" hidden="1" outlineLevel="4" x14ac:dyDescent="0.25">
      <c r="A161" s="6" t="s">
        <v>7</v>
      </c>
      <c r="B161" s="4"/>
      <c r="C161" s="4"/>
      <c r="D161" s="4"/>
      <c r="E161" s="4"/>
      <c r="F161" s="4"/>
      <c r="G161" s="4"/>
      <c r="H161" s="4"/>
      <c r="I161" s="4"/>
      <c r="J161" s="4"/>
      <c r="K161" s="4"/>
      <c r="L161" s="4"/>
      <c r="M161" s="4"/>
    </row>
    <row r="162" spans="1:24" hidden="1" outlineLevel="4" x14ac:dyDescent="0.25">
      <c r="A162" s="6" t="s">
        <v>12</v>
      </c>
      <c r="B162" s="4">
        <v>7.6563922812399996</v>
      </c>
      <c r="C162" s="4">
        <v>7.6563922824199997</v>
      </c>
      <c r="D162" s="4">
        <v>7.6563922847999999</v>
      </c>
      <c r="E162" s="4">
        <v>7.6563922847999999</v>
      </c>
      <c r="F162" s="4">
        <v>7.6563922847999999</v>
      </c>
      <c r="G162" s="4">
        <v>7.6563922847999999</v>
      </c>
      <c r="H162" s="4"/>
      <c r="I162" s="4"/>
      <c r="J162" s="4"/>
      <c r="K162" s="4"/>
      <c r="L162" s="4"/>
      <c r="M162" s="4"/>
    </row>
    <row r="163" spans="1:24" hidden="1" outlineLevel="4" x14ac:dyDescent="0.25">
      <c r="A163" s="6" t="s">
        <v>8</v>
      </c>
      <c r="B163" s="4"/>
      <c r="C163" s="4"/>
      <c r="D163" s="4"/>
      <c r="E163" s="4"/>
      <c r="F163" s="4"/>
      <c r="G163" s="4"/>
      <c r="H163" s="4"/>
      <c r="I163" s="4"/>
      <c r="J163" s="4"/>
      <c r="K163" s="4"/>
      <c r="L163" s="4"/>
      <c r="M163" s="4"/>
    </row>
    <row r="164" spans="1:24" outlineLevel="3" collapsed="1" x14ac:dyDescent="0.25">
      <c r="A164" s="5" t="s">
        <v>13</v>
      </c>
      <c r="B164" s="4">
        <f t="shared" ref="B164:M164" si="55">SUM(B165:B167)</f>
        <v>144.39070891659</v>
      </c>
      <c r="C164" s="4">
        <f t="shared" si="55"/>
        <v>166.68735906296999</v>
      </c>
      <c r="D164" s="4">
        <f t="shared" si="55"/>
        <v>136.93215236053999</v>
      </c>
      <c r="E164" s="4">
        <f t="shared" si="55"/>
        <v>232.98460636729001</v>
      </c>
      <c r="F164" s="4">
        <f t="shared" si="55"/>
        <v>132.63975018279001</v>
      </c>
      <c r="G164" s="4">
        <f t="shared" si="55"/>
        <v>130.99154013052001</v>
      </c>
      <c r="H164" s="4">
        <f t="shared" si="55"/>
        <v>129.23280244977002</v>
      </c>
      <c r="I164" s="4">
        <f t="shared" si="55"/>
        <v>126.38801320093999</v>
      </c>
      <c r="J164" s="4">
        <f t="shared" si="55"/>
        <v>125.45122971057999</v>
      </c>
      <c r="K164" s="4">
        <f t="shared" si="55"/>
        <v>124.05312999586</v>
      </c>
      <c r="L164" s="4">
        <f t="shared" si="55"/>
        <v>123.27298268875001</v>
      </c>
      <c r="M164" s="4">
        <f t="shared" si="55"/>
        <v>122.76343700707</v>
      </c>
    </row>
    <row r="165" spans="1:24" hidden="1" outlineLevel="4" x14ac:dyDescent="0.25">
      <c r="A165" s="6" t="s">
        <v>7</v>
      </c>
      <c r="B165" s="4">
        <v>105.83051966347</v>
      </c>
      <c r="C165" s="4">
        <v>129.01545954260999</v>
      </c>
      <c r="D165" s="4">
        <v>100.71070899695</v>
      </c>
      <c r="E165" s="4">
        <v>198.61980865217001</v>
      </c>
      <c r="F165" s="4">
        <v>99.101642468090006</v>
      </c>
      <c r="G165" s="4">
        <v>97.453432415820004</v>
      </c>
      <c r="H165" s="4">
        <v>95.694694732330007</v>
      </c>
      <c r="I165" s="4">
        <v>92.849905482599993</v>
      </c>
      <c r="J165" s="4">
        <v>91.908561627149993</v>
      </c>
      <c r="K165" s="4">
        <v>90.818743729960005</v>
      </c>
      <c r="L165" s="4">
        <v>90.183724856720005</v>
      </c>
      <c r="M165" s="4">
        <v>90.073179173430006</v>
      </c>
    </row>
    <row r="166" spans="1:24" hidden="1" outlineLevel="4" x14ac:dyDescent="0.25">
      <c r="A166" s="6" t="s">
        <v>8</v>
      </c>
      <c r="B166" s="4">
        <v>38.560189253120001</v>
      </c>
      <c r="C166" s="4">
        <v>37.67189952036</v>
      </c>
      <c r="D166" s="4">
        <v>36.221443363589998</v>
      </c>
      <c r="E166" s="4">
        <v>34.364797715119998</v>
      </c>
      <c r="F166" s="4">
        <v>33.538107714699997</v>
      </c>
      <c r="G166" s="4">
        <v>33.538107714699997</v>
      </c>
      <c r="H166" s="4">
        <v>33.538107717439999</v>
      </c>
      <c r="I166" s="4">
        <v>33.538107718340001</v>
      </c>
      <c r="J166" s="4">
        <v>33.542668083430002</v>
      </c>
      <c r="K166" s="4">
        <v>33.2343862659</v>
      </c>
      <c r="L166" s="4">
        <v>33.08925783203</v>
      </c>
      <c r="M166" s="4">
        <v>32.690257833639997</v>
      </c>
    </row>
    <row r="167" spans="1:24" hidden="1" outlineLevel="4" x14ac:dyDescent="0.25">
      <c r="A167" s="6" t="s">
        <v>14</v>
      </c>
      <c r="B167" s="4"/>
      <c r="C167" s="4"/>
      <c r="D167" s="4"/>
      <c r="E167" s="4"/>
      <c r="F167" s="4"/>
      <c r="G167" s="4"/>
      <c r="H167" s="4"/>
      <c r="I167" s="4"/>
      <c r="J167" s="4"/>
      <c r="K167" s="4"/>
      <c r="L167" s="4"/>
      <c r="M167" s="4"/>
    </row>
    <row r="168" spans="1:24" outlineLevel="3" collapsed="1" x14ac:dyDescent="0.25">
      <c r="A168" s="5" t="s">
        <v>15</v>
      </c>
      <c r="B168" s="4">
        <f t="shared" ref="B168:M168" si="56">SUM(M169:M173)</f>
        <v>3.46995470876</v>
      </c>
      <c r="C168" s="4">
        <f t="shared" si="56"/>
        <v>3.46995470876</v>
      </c>
      <c r="D168" s="4">
        <f t="shared" si="56"/>
        <v>3.46995470876</v>
      </c>
      <c r="E168" s="4">
        <f t="shared" si="56"/>
        <v>3.4700536367600003</v>
      </c>
      <c r="F168" s="4">
        <f t="shared" si="56"/>
        <v>3.4700536367600003</v>
      </c>
      <c r="G168" s="4">
        <f t="shared" si="56"/>
        <v>3.4700536413400003</v>
      </c>
      <c r="H168" s="4">
        <f t="shared" si="56"/>
        <v>3.1441927432100001</v>
      </c>
      <c r="I168" s="4">
        <f t="shared" si="56"/>
        <v>3.12366518318</v>
      </c>
      <c r="J168" s="4">
        <f t="shared" si="56"/>
        <v>3.1122884641600002</v>
      </c>
      <c r="K168" s="4">
        <f t="shared" si="56"/>
        <v>3.1122884641600002</v>
      </c>
      <c r="L168" s="4">
        <f t="shared" si="56"/>
        <v>3.0933570569600004</v>
      </c>
      <c r="M168" s="4">
        <f t="shared" si="56"/>
        <v>3.0879228541800003</v>
      </c>
    </row>
    <row r="169" spans="1:24" hidden="1" outlineLevel="4" x14ac:dyDescent="0.25">
      <c r="A169" s="6" t="s">
        <v>16</v>
      </c>
      <c r="B169" s="4">
        <v>27.27639995154</v>
      </c>
      <c r="C169" s="4">
        <v>35.304166722959998</v>
      </c>
      <c r="D169" s="4">
        <v>35.149999937579999</v>
      </c>
      <c r="E169" s="4">
        <v>35.149999937579999</v>
      </c>
      <c r="F169" s="4">
        <v>33.298890054289998</v>
      </c>
      <c r="G169" s="4">
        <v>21.15425670038</v>
      </c>
      <c r="H169" s="4">
        <v>8.7271900165199998</v>
      </c>
      <c r="I169" s="4">
        <v>0.81547999833999996</v>
      </c>
      <c r="J169" s="4">
        <v>0.81905666879000005</v>
      </c>
      <c r="K169" s="4"/>
      <c r="L169" s="4"/>
      <c r="M169" s="4"/>
      <c r="N169" s="4"/>
      <c r="O169" s="4"/>
      <c r="P169" s="4"/>
      <c r="Q169" s="4"/>
      <c r="R169" s="4"/>
      <c r="S169" s="4"/>
      <c r="T169" s="4"/>
      <c r="U169" s="4"/>
      <c r="V169" s="4"/>
      <c r="W169" s="4"/>
      <c r="X169" s="4"/>
    </row>
    <row r="170" spans="1:24" hidden="1" outlineLevel="4" x14ac:dyDescent="0.25">
      <c r="A170" s="6" t="s">
        <v>7</v>
      </c>
      <c r="B170" s="4">
        <v>7.5259492345499996</v>
      </c>
      <c r="C170" s="4">
        <v>7.3755180572399999</v>
      </c>
      <c r="D170" s="4">
        <v>8.6446304082799994</v>
      </c>
      <c r="E170" s="4">
        <v>7.62135203357</v>
      </c>
      <c r="F170" s="4">
        <v>7.8806205131500002</v>
      </c>
      <c r="G170" s="4">
        <v>6.2406251051200003</v>
      </c>
      <c r="H170" s="4">
        <v>6.27288085064</v>
      </c>
      <c r="I170" s="4">
        <v>6.2455353756700003</v>
      </c>
      <c r="J170" s="4">
        <v>6.2728808536000003</v>
      </c>
      <c r="K170" s="4">
        <v>4.25594584119</v>
      </c>
      <c r="L170" s="4">
        <v>0.72280297281999994</v>
      </c>
      <c r="M170" s="4">
        <v>0.72280297281999994</v>
      </c>
      <c r="N170" s="4">
        <v>0.72280297281999994</v>
      </c>
      <c r="O170" s="4">
        <v>0.72280297281999994</v>
      </c>
      <c r="P170" s="4">
        <v>0.72290190082000005</v>
      </c>
      <c r="Q170" s="4">
        <v>0.72290190082000005</v>
      </c>
      <c r="R170" s="4">
        <v>0.72290190082000005</v>
      </c>
      <c r="S170" s="4">
        <v>0.70237434079000005</v>
      </c>
      <c r="T170" s="4">
        <v>0.68184678076000005</v>
      </c>
      <c r="U170" s="4">
        <v>0.67047006174000001</v>
      </c>
      <c r="V170" s="4">
        <v>0.67047006174000001</v>
      </c>
      <c r="W170" s="4">
        <v>0.66220162522000003</v>
      </c>
      <c r="X170" s="4">
        <v>0.65676742243999997</v>
      </c>
    </row>
    <row r="171" spans="1:24" hidden="1" outlineLevel="4" x14ac:dyDescent="0.25">
      <c r="A171" s="6" t="s">
        <v>12</v>
      </c>
      <c r="B171" s="4">
        <v>9.9059795219999996E-2</v>
      </c>
      <c r="C171" s="4">
        <v>9.9494268339999997E-2</v>
      </c>
      <c r="D171" s="4">
        <v>9.9059795219999996E-2</v>
      </c>
      <c r="E171" s="4">
        <v>9.9059792250000001E-2</v>
      </c>
      <c r="F171" s="4">
        <v>0.13407818814</v>
      </c>
      <c r="G171" s="4">
        <v>0.13407818814</v>
      </c>
      <c r="H171" s="4">
        <v>0.13407818814</v>
      </c>
      <c r="I171" s="4">
        <v>0.13349269342</v>
      </c>
      <c r="J171" s="4">
        <v>0.13407818872999999</v>
      </c>
      <c r="K171" s="4"/>
      <c r="L171" s="4"/>
      <c r="M171" s="4"/>
      <c r="N171" s="4"/>
      <c r="O171" s="4"/>
      <c r="P171" s="4"/>
      <c r="Q171" s="4"/>
      <c r="R171" s="4"/>
      <c r="S171" s="4"/>
      <c r="T171" s="4"/>
      <c r="U171" s="4"/>
      <c r="V171" s="4"/>
      <c r="W171" s="4"/>
      <c r="X171" s="4"/>
    </row>
    <row r="172" spans="1:24" hidden="1" outlineLevel="4" x14ac:dyDescent="0.25">
      <c r="A172" s="6" t="s">
        <v>17</v>
      </c>
      <c r="B172" s="4">
        <v>1.81075275026</v>
      </c>
      <c r="C172" s="4">
        <v>2.0799516061499999</v>
      </c>
      <c r="D172" s="4">
        <v>2.9251338541399998</v>
      </c>
      <c r="E172" s="4">
        <v>2.9251338541399998</v>
      </c>
      <c r="F172" s="4">
        <v>4.5232318380600001</v>
      </c>
      <c r="G172" s="4">
        <v>4.5232315312000004</v>
      </c>
      <c r="H172" s="4">
        <v>4.4174179178099999</v>
      </c>
      <c r="I172" s="4">
        <v>4.1505084915900001</v>
      </c>
      <c r="J172" s="4">
        <v>3.2434547149799999</v>
      </c>
      <c r="K172" s="4">
        <v>2.44181840242</v>
      </c>
      <c r="L172" s="4">
        <v>2.44181840242</v>
      </c>
      <c r="M172" s="4">
        <v>2.44181840242</v>
      </c>
      <c r="N172" s="4">
        <v>2.44181840242</v>
      </c>
      <c r="O172" s="4">
        <v>2.44181840242</v>
      </c>
      <c r="P172" s="4">
        <v>2.44181840242</v>
      </c>
      <c r="Q172" s="4">
        <v>2.44181840242</v>
      </c>
      <c r="R172" s="4">
        <v>2.44181840242</v>
      </c>
      <c r="S172" s="4">
        <v>2.44181840242</v>
      </c>
      <c r="T172" s="4">
        <v>2.44181840242</v>
      </c>
      <c r="U172" s="4">
        <v>2.44181840242</v>
      </c>
      <c r="V172" s="4">
        <v>2.44181840242</v>
      </c>
      <c r="W172" s="4">
        <v>2.4311554317400002</v>
      </c>
      <c r="X172" s="4">
        <v>2.4311554317400002</v>
      </c>
    </row>
    <row r="173" spans="1:24" hidden="1" outlineLevel="4" x14ac:dyDescent="0.25">
      <c r="A173" s="6" t="s">
        <v>8</v>
      </c>
      <c r="B173" s="4">
        <v>4.6741395200000004E-3</v>
      </c>
      <c r="C173" s="4">
        <v>4.6946401400000002E-3</v>
      </c>
      <c r="D173" s="4">
        <v>0.30867413867999999</v>
      </c>
      <c r="E173" s="4">
        <v>0.30867413867999999</v>
      </c>
      <c r="F173" s="4">
        <v>18.295663252040001</v>
      </c>
      <c r="G173" s="4">
        <v>0.30533333352000003</v>
      </c>
      <c r="H173" s="4">
        <v>0.30533333352000003</v>
      </c>
      <c r="I173" s="4">
        <v>0.30399999915999998</v>
      </c>
      <c r="J173" s="4">
        <v>0.30533333352000003</v>
      </c>
      <c r="K173" s="4">
        <v>0.30533333352000003</v>
      </c>
      <c r="L173" s="4">
        <v>0.30533333352000003</v>
      </c>
      <c r="M173" s="4">
        <v>0.30533333352000003</v>
      </c>
      <c r="N173" s="4">
        <v>0.30533333352000003</v>
      </c>
      <c r="O173" s="4">
        <v>0.30533333352000003</v>
      </c>
      <c r="P173" s="4">
        <v>0.30533333352000003</v>
      </c>
      <c r="Q173" s="4">
        <v>0.30533333352000003</v>
      </c>
      <c r="R173" s="4">
        <v>0.30533333810000002</v>
      </c>
      <c r="S173" s="4"/>
      <c r="T173" s="4"/>
      <c r="U173" s="4"/>
      <c r="V173" s="4"/>
      <c r="W173" s="4"/>
      <c r="X173" s="4"/>
    </row>
    <row r="174" spans="1:24" x14ac:dyDescent="0.25">
      <c r="A174" s="18"/>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sheetData>
  <mergeCells count="3">
    <mergeCell ref="A58:K60"/>
    <mergeCell ref="A1:K1"/>
    <mergeCell ref="J2:K2"/>
  </mergeCells>
  <pageMargins left="0.7" right="0.7" top="0.75" bottom="0.75" header="0.3" footer="0.3"/>
  <pageSetup paperSize="9" scale="68"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2026-01-01T22:04:56Z</cp:lastPrinted>
  <dcterms:created xsi:type="dcterms:W3CDTF">2026-01-01T21:47:46Z</dcterms:created>
  <dcterms:modified xsi:type="dcterms:W3CDTF">2026-02-18T12:59:04Z</dcterms:modified>
</cp:coreProperties>
</file>