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15410" windowHeight="12050"/>
  </bookViews>
  <sheets>
    <sheet name="Аркуш1" sheetId="1" r:id="rId1"/>
  </sheets>
  <definedNames>
    <definedName name="_xlnm.Print_Area" localSheetId="0">Аркуш1!$A$1:$M$175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9" i="1" l="1"/>
  <c r="L169" i="1"/>
  <c r="K169" i="1"/>
  <c r="J169" i="1"/>
  <c r="I169" i="1"/>
  <c r="H169" i="1"/>
  <c r="G169" i="1"/>
  <c r="F169" i="1"/>
  <c r="E169" i="1"/>
  <c r="D169" i="1"/>
  <c r="C169" i="1"/>
  <c r="B169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M155" i="1"/>
  <c r="L155" i="1"/>
  <c r="L154" i="1" s="1"/>
  <c r="K155" i="1"/>
  <c r="J155" i="1"/>
  <c r="I155" i="1"/>
  <c r="H155" i="1"/>
  <c r="H154" i="1" s="1"/>
  <c r="G155" i="1"/>
  <c r="F155" i="1"/>
  <c r="E155" i="1"/>
  <c r="D155" i="1"/>
  <c r="D154" i="1" s="1"/>
  <c r="C155" i="1"/>
  <c r="B155" i="1"/>
  <c r="M154" i="1"/>
  <c r="K154" i="1"/>
  <c r="I154" i="1"/>
  <c r="G154" i="1"/>
  <c r="E154" i="1"/>
  <c r="C154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M140" i="1"/>
  <c r="L140" i="1"/>
  <c r="L139" i="1" s="1"/>
  <c r="K140" i="1"/>
  <c r="J140" i="1"/>
  <c r="J139" i="1" s="1"/>
  <c r="I140" i="1"/>
  <c r="H140" i="1"/>
  <c r="H139" i="1" s="1"/>
  <c r="G140" i="1"/>
  <c r="G139" i="1" s="1"/>
  <c r="F140" i="1"/>
  <c r="F139" i="1" s="1"/>
  <c r="E140" i="1"/>
  <c r="D140" i="1"/>
  <c r="D139" i="1" s="1"/>
  <c r="C140" i="1"/>
  <c r="B140" i="1"/>
  <c r="B139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30" i="1"/>
  <c r="L130" i="1"/>
  <c r="K130" i="1"/>
  <c r="K129" i="1" s="1"/>
  <c r="J130" i="1"/>
  <c r="J129" i="1" s="1"/>
  <c r="I130" i="1"/>
  <c r="H130" i="1"/>
  <c r="H129" i="1" s="1"/>
  <c r="G130" i="1"/>
  <c r="G129" i="1" s="1"/>
  <c r="F130" i="1"/>
  <c r="F129" i="1" s="1"/>
  <c r="E130" i="1"/>
  <c r="D130" i="1"/>
  <c r="C130" i="1"/>
  <c r="C129" i="1" s="1"/>
  <c r="B130" i="1"/>
  <c r="B129" i="1" s="1"/>
  <c r="M129" i="1"/>
  <c r="L129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3" i="1"/>
  <c r="L123" i="1"/>
  <c r="L122" i="1" s="1"/>
  <c r="L121" i="1" s="1"/>
  <c r="K123" i="1"/>
  <c r="J123" i="1"/>
  <c r="J122" i="1" s="1"/>
  <c r="I123" i="1"/>
  <c r="H123" i="1"/>
  <c r="H122" i="1" s="1"/>
  <c r="G123" i="1"/>
  <c r="F123" i="1"/>
  <c r="E123" i="1"/>
  <c r="E122" i="1" s="1"/>
  <c r="D123" i="1"/>
  <c r="D122" i="1" s="1"/>
  <c r="C123" i="1"/>
  <c r="B123" i="1"/>
  <c r="B12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97" i="1"/>
  <c r="M96" i="1" s="1"/>
  <c r="L97" i="1"/>
  <c r="L96" i="1" s="1"/>
  <c r="K97" i="1"/>
  <c r="K96" i="1" s="1"/>
  <c r="J97" i="1"/>
  <c r="J96" i="1" s="1"/>
  <c r="I97" i="1"/>
  <c r="I96" i="1" s="1"/>
  <c r="H97" i="1"/>
  <c r="H96" i="1" s="1"/>
  <c r="G97" i="1"/>
  <c r="F97" i="1"/>
  <c r="E97" i="1"/>
  <c r="E96" i="1" s="1"/>
  <c r="D97" i="1"/>
  <c r="D96" i="1" s="1"/>
  <c r="C97" i="1"/>
  <c r="C96" i="1" s="1"/>
  <c r="B97" i="1"/>
  <c r="M90" i="1"/>
  <c r="L90" i="1"/>
  <c r="K90" i="1"/>
  <c r="J90" i="1"/>
  <c r="I90" i="1"/>
  <c r="H90" i="1"/>
  <c r="G90" i="1"/>
  <c r="F90" i="1"/>
  <c r="E90" i="1"/>
  <c r="D90" i="1"/>
  <c r="C90" i="1"/>
  <c r="B90" i="1"/>
  <c r="M86" i="1"/>
  <c r="L86" i="1"/>
  <c r="K86" i="1"/>
  <c r="J86" i="1"/>
  <c r="I86" i="1"/>
  <c r="H86" i="1"/>
  <c r="G86" i="1"/>
  <c r="F86" i="1"/>
  <c r="E86" i="1"/>
  <c r="D86" i="1"/>
  <c r="C86" i="1"/>
  <c r="B86" i="1"/>
  <c r="M82" i="1"/>
  <c r="M81" i="1" s="1"/>
  <c r="M80" i="1" s="1"/>
  <c r="L82" i="1"/>
  <c r="K82" i="1"/>
  <c r="K81" i="1" s="1"/>
  <c r="J82" i="1"/>
  <c r="J81" i="1" s="1"/>
  <c r="I82" i="1"/>
  <c r="I81" i="1" s="1"/>
  <c r="I80" i="1" s="1"/>
  <c r="H82" i="1"/>
  <c r="G82" i="1"/>
  <c r="G81" i="1" s="1"/>
  <c r="F82" i="1"/>
  <c r="E82" i="1"/>
  <c r="E81" i="1" s="1"/>
  <c r="E80" i="1" s="1"/>
  <c r="D82" i="1"/>
  <c r="C82" i="1"/>
  <c r="C81" i="1" s="1"/>
  <c r="B82" i="1"/>
  <c r="B81" i="1" s="1"/>
  <c r="F81" i="1"/>
  <c r="M76" i="1"/>
  <c r="L76" i="1"/>
  <c r="K76" i="1"/>
  <c r="J76" i="1"/>
  <c r="I76" i="1"/>
  <c r="H76" i="1"/>
  <c r="G76" i="1"/>
  <c r="F76" i="1"/>
  <c r="E76" i="1"/>
  <c r="D76" i="1"/>
  <c r="C76" i="1"/>
  <c r="B76" i="1"/>
  <c r="M74" i="1"/>
  <c r="L74" i="1"/>
  <c r="K74" i="1"/>
  <c r="J74" i="1"/>
  <c r="I74" i="1"/>
  <c r="H74" i="1"/>
  <c r="G74" i="1"/>
  <c r="F74" i="1"/>
  <c r="E74" i="1"/>
  <c r="D74" i="1"/>
  <c r="C74" i="1"/>
  <c r="B74" i="1"/>
  <c r="M72" i="1"/>
  <c r="L72" i="1"/>
  <c r="K72" i="1"/>
  <c r="K71" i="1" s="1"/>
  <c r="J72" i="1"/>
  <c r="J71" i="1" s="1"/>
  <c r="I72" i="1"/>
  <c r="I71" i="1" s="1"/>
  <c r="H72" i="1"/>
  <c r="H71" i="1" s="1"/>
  <c r="G72" i="1"/>
  <c r="G71" i="1" s="1"/>
  <c r="F72" i="1"/>
  <c r="F71" i="1" s="1"/>
  <c r="E72" i="1"/>
  <c r="D72" i="1"/>
  <c r="C72" i="1"/>
  <c r="C71" i="1" s="1"/>
  <c r="B72" i="1"/>
  <c r="B71" i="1" s="1"/>
  <c r="M67" i="1"/>
  <c r="L67" i="1"/>
  <c r="K67" i="1"/>
  <c r="J67" i="1"/>
  <c r="I67" i="1"/>
  <c r="H67" i="1"/>
  <c r="G67" i="1"/>
  <c r="F67" i="1"/>
  <c r="E67" i="1"/>
  <c r="D67" i="1"/>
  <c r="C67" i="1"/>
  <c r="B67" i="1"/>
  <c r="M65" i="1"/>
  <c r="M64" i="1" s="1"/>
  <c r="L65" i="1"/>
  <c r="L64" i="1" s="1"/>
  <c r="K65" i="1"/>
  <c r="K64" i="1" s="1"/>
  <c r="K63" i="1" s="1"/>
  <c r="J65" i="1"/>
  <c r="J64" i="1" s="1"/>
  <c r="J63" i="1" s="1"/>
  <c r="I65" i="1"/>
  <c r="I64" i="1" s="1"/>
  <c r="H65" i="1"/>
  <c r="H64" i="1" s="1"/>
  <c r="G65" i="1"/>
  <c r="F65" i="1"/>
  <c r="E65" i="1"/>
  <c r="E64" i="1" s="1"/>
  <c r="D65" i="1"/>
  <c r="D64" i="1" s="1"/>
  <c r="C65" i="1"/>
  <c r="C64" i="1" s="1"/>
  <c r="C63" i="1" s="1"/>
  <c r="B65" i="1"/>
  <c r="B7" i="1"/>
  <c r="C7" i="1"/>
  <c r="D7" i="1"/>
  <c r="E7" i="1"/>
  <c r="F7" i="1"/>
  <c r="G7" i="1"/>
  <c r="H7" i="1"/>
  <c r="I7" i="1"/>
  <c r="J7" i="1"/>
  <c r="K7" i="1"/>
  <c r="B9" i="1"/>
  <c r="C9" i="1"/>
  <c r="D9" i="1"/>
  <c r="E9" i="1"/>
  <c r="F9" i="1"/>
  <c r="G9" i="1"/>
  <c r="H9" i="1"/>
  <c r="I9" i="1"/>
  <c r="J9" i="1"/>
  <c r="K9" i="1"/>
  <c r="B14" i="1"/>
  <c r="C14" i="1"/>
  <c r="D14" i="1"/>
  <c r="E14" i="1"/>
  <c r="F14" i="1"/>
  <c r="G14" i="1"/>
  <c r="H14" i="1"/>
  <c r="I14" i="1"/>
  <c r="J14" i="1"/>
  <c r="K14" i="1"/>
  <c r="B16" i="1"/>
  <c r="C16" i="1"/>
  <c r="D16" i="1"/>
  <c r="E16" i="1"/>
  <c r="F16" i="1"/>
  <c r="G16" i="1"/>
  <c r="H16" i="1"/>
  <c r="I16" i="1"/>
  <c r="J16" i="1"/>
  <c r="K16" i="1"/>
  <c r="B18" i="1"/>
  <c r="C18" i="1"/>
  <c r="D18" i="1"/>
  <c r="E18" i="1"/>
  <c r="F18" i="1"/>
  <c r="G18" i="1"/>
  <c r="H18" i="1"/>
  <c r="I18" i="1"/>
  <c r="J18" i="1"/>
  <c r="K18" i="1"/>
  <c r="B24" i="1"/>
  <c r="C24" i="1"/>
  <c r="D24" i="1"/>
  <c r="E24" i="1"/>
  <c r="F24" i="1"/>
  <c r="G24" i="1"/>
  <c r="H24" i="1"/>
  <c r="I24" i="1"/>
  <c r="J24" i="1"/>
  <c r="K24" i="1"/>
  <c r="B28" i="1"/>
  <c r="C28" i="1"/>
  <c r="D28" i="1"/>
  <c r="E28" i="1"/>
  <c r="F28" i="1"/>
  <c r="G28" i="1"/>
  <c r="H28" i="1"/>
  <c r="I28" i="1"/>
  <c r="J28" i="1"/>
  <c r="K28" i="1"/>
  <c r="B32" i="1"/>
  <c r="C32" i="1"/>
  <c r="D32" i="1"/>
  <c r="E32" i="1"/>
  <c r="F32" i="1"/>
  <c r="G32" i="1"/>
  <c r="H32" i="1"/>
  <c r="I32" i="1"/>
  <c r="J32" i="1"/>
  <c r="K32" i="1"/>
  <c r="B39" i="1"/>
  <c r="C39" i="1"/>
  <c r="D39" i="1"/>
  <c r="E39" i="1"/>
  <c r="F39" i="1"/>
  <c r="G39" i="1"/>
  <c r="H39" i="1"/>
  <c r="I39" i="1"/>
  <c r="J39" i="1"/>
  <c r="K39" i="1"/>
  <c r="B43" i="1"/>
  <c r="C43" i="1"/>
  <c r="D43" i="1"/>
  <c r="E43" i="1"/>
  <c r="F43" i="1"/>
  <c r="G43" i="1"/>
  <c r="H43" i="1"/>
  <c r="I43" i="1"/>
  <c r="J43" i="1"/>
  <c r="K43" i="1"/>
  <c r="B47" i="1"/>
  <c r="C47" i="1"/>
  <c r="D47" i="1"/>
  <c r="E47" i="1"/>
  <c r="F47" i="1"/>
  <c r="G47" i="1"/>
  <c r="H47" i="1"/>
  <c r="I47" i="1"/>
  <c r="J47" i="1"/>
  <c r="K47" i="1"/>
  <c r="B53" i="1"/>
  <c r="C53" i="1"/>
  <c r="D53" i="1"/>
  <c r="E53" i="1"/>
  <c r="F53" i="1"/>
  <c r="G53" i="1"/>
  <c r="H53" i="1"/>
  <c r="I53" i="1"/>
  <c r="J53" i="1"/>
  <c r="K53" i="1"/>
  <c r="B121" i="1" l="1"/>
  <c r="J121" i="1"/>
  <c r="F154" i="1"/>
  <c r="B154" i="1"/>
  <c r="B138" i="1" s="1"/>
  <c r="B120" i="1" s="1"/>
  <c r="J154" i="1"/>
  <c r="G138" i="1"/>
  <c r="F122" i="1"/>
  <c r="F121" i="1" s="1"/>
  <c r="I122" i="1"/>
  <c r="M122" i="1"/>
  <c r="M121" i="1" s="1"/>
  <c r="C122" i="1"/>
  <c r="C121" i="1" s="1"/>
  <c r="G122" i="1"/>
  <c r="G121" i="1" s="1"/>
  <c r="K122" i="1"/>
  <c r="K121" i="1" s="1"/>
  <c r="M139" i="1"/>
  <c r="M138" i="1" s="1"/>
  <c r="H63" i="1"/>
  <c r="D129" i="1"/>
  <c r="D121" i="1" s="1"/>
  <c r="B96" i="1"/>
  <c r="B80" i="1" s="1"/>
  <c r="G13" i="1"/>
  <c r="B64" i="1"/>
  <c r="B63" i="1" s="1"/>
  <c r="F64" i="1"/>
  <c r="F63" i="1" s="1"/>
  <c r="E129" i="1"/>
  <c r="E121" i="1" s="1"/>
  <c r="I129" i="1"/>
  <c r="C139" i="1"/>
  <c r="C138" i="1" s="1"/>
  <c r="K139" i="1"/>
  <c r="K138" i="1" s="1"/>
  <c r="E139" i="1"/>
  <c r="E138" i="1" s="1"/>
  <c r="I139" i="1"/>
  <c r="I138" i="1" s="1"/>
  <c r="F96" i="1"/>
  <c r="F80" i="1" s="1"/>
  <c r="D71" i="1"/>
  <c r="D63" i="1" s="1"/>
  <c r="L71" i="1"/>
  <c r="L63" i="1" s="1"/>
  <c r="I63" i="1"/>
  <c r="I62" i="1" s="1"/>
  <c r="G64" i="1"/>
  <c r="G63" i="1" s="1"/>
  <c r="E71" i="1"/>
  <c r="E63" i="1" s="1"/>
  <c r="E62" i="1" s="1"/>
  <c r="M71" i="1"/>
  <c r="M63" i="1" s="1"/>
  <c r="M62" i="1" s="1"/>
  <c r="G96" i="1"/>
  <c r="G80" i="1" s="1"/>
  <c r="D81" i="1"/>
  <c r="D80" i="1" s="1"/>
  <c r="H81" i="1"/>
  <c r="H80" i="1" s="1"/>
  <c r="H62" i="1" s="1"/>
  <c r="L81" i="1"/>
  <c r="L80" i="1" s="1"/>
  <c r="J138" i="1"/>
  <c r="J120" i="1" s="1"/>
  <c r="H121" i="1"/>
  <c r="F138" i="1"/>
  <c r="D138" i="1"/>
  <c r="H138" i="1"/>
  <c r="L138" i="1"/>
  <c r="L120" i="1" s="1"/>
  <c r="J80" i="1"/>
  <c r="J62" i="1" s="1"/>
  <c r="C80" i="1"/>
  <c r="C62" i="1" s="1"/>
  <c r="K80" i="1"/>
  <c r="K62" i="1" s="1"/>
  <c r="I6" i="1"/>
  <c r="E6" i="1"/>
  <c r="I38" i="1"/>
  <c r="H38" i="1"/>
  <c r="H6" i="1"/>
  <c r="D6" i="1"/>
  <c r="K13" i="1"/>
  <c r="H23" i="1"/>
  <c r="H22" i="1" s="1"/>
  <c r="D23" i="1"/>
  <c r="J13" i="1"/>
  <c r="F13" i="1"/>
  <c r="B13" i="1"/>
  <c r="H13" i="1"/>
  <c r="H5" i="1" s="1"/>
  <c r="D13" i="1"/>
  <c r="E38" i="1"/>
  <c r="K6" i="1"/>
  <c r="G6" i="1"/>
  <c r="C6" i="1"/>
  <c r="D38" i="1"/>
  <c r="J6" i="1"/>
  <c r="F6" i="1"/>
  <c r="B6" i="1"/>
  <c r="I23" i="1"/>
  <c r="I22" i="1" s="1"/>
  <c r="E23" i="1"/>
  <c r="C13" i="1"/>
  <c r="G23" i="1"/>
  <c r="F23" i="1"/>
  <c r="K38" i="1"/>
  <c r="C38" i="1"/>
  <c r="K23" i="1"/>
  <c r="C23" i="1"/>
  <c r="J23" i="1"/>
  <c r="B23" i="1"/>
  <c r="G38" i="1"/>
  <c r="I13" i="1"/>
  <c r="E13" i="1"/>
  <c r="J38" i="1"/>
  <c r="F38" i="1"/>
  <c r="B38" i="1"/>
  <c r="I5" i="1" l="1"/>
  <c r="I4" i="1" s="1"/>
  <c r="H120" i="1"/>
  <c r="F62" i="1"/>
  <c r="G120" i="1"/>
  <c r="K120" i="1"/>
  <c r="E120" i="1"/>
  <c r="M120" i="1"/>
  <c r="B62" i="1"/>
  <c r="I121" i="1"/>
  <c r="I120" i="1" s="1"/>
  <c r="C120" i="1"/>
  <c r="D120" i="1"/>
  <c r="F120" i="1"/>
  <c r="B5" i="1"/>
  <c r="G5" i="1"/>
  <c r="H4" i="1"/>
  <c r="E5" i="1"/>
  <c r="J5" i="1"/>
  <c r="C22" i="1"/>
  <c r="G62" i="1"/>
  <c r="L62" i="1"/>
  <c r="D62" i="1"/>
  <c r="E22" i="1"/>
  <c r="K5" i="1"/>
  <c r="D5" i="1"/>
  <c r="D22" i="1"/>
  <c r="F5" i="1"/>
  <c r="B22" i="1"/>
  <c r="F22" i="1"/>
  <c r="C5" i="1"/>
  <c r="J22" i="1"/>
  <c r="G22" i="1"/>
  <c r="G4" i="1" s="1"/>
  <c r="K22" i="1"/>
  <c r="J4" i="1" l="1"/>
  <c r="C4" i="1"/>
  <c r="B4" i="1"/>
  <c r="E4" i="1"/>
  <c r="K4" i="1"/>
  <c r="D4" i="1"/>
  <c r="F4" i="1"/>
</calcChain>
</file>

<file path=xl/sharedStrings.xml><?xml version="1.0" encoding="utf-8"?>
<sst xmlns="http://schemas.openxmlformats.org/spreadsheetml/2006/main" count="179" uniqueCount="28">
  <si>
    <t>Total</t>
  </si>
  <si>
    <t>Domestic Debt</t>
  </si>
  <si>
    <t>Principal</t>
  </si>
  <si>
    <t>NBU Loans</t>
  </si>
  <si>
    <t>UAH</t>
  </si>
  <si>
    <t>Treasury bills</t>
  </si>
  <si>
    <t>EUR</t>
  </si>
  <si>
    <t>USD</t>
  </si>
  <si>
    <t>Other Liabilities</t>
  </si>
  <si>
    <t>External Debt</t>
  </si>
  <si>
    <t>Commercial Loans</t>
  </si>
  <si>
    <t>GBP</t>
  </si>
  <si>
    <t>XDR</t>
  </si>
  <si>
    <t>Official Loans</t>
  </si>
  <si>
    <t>CAD</t>
  </si>
  <si>
    <t>JPY</t>
  </si>
  <si>
    <t>2049</t>
  </si>
  <si>
    <t>Q1</t>
  </si>
  <si>
    <t>Q2</t>
  </si>
  <si>
    <t>Q3</t>
  </si>
  <si>
    <t>Q4</t>
  </si>
  <si>
    <t>2024*</t>
  </si>
  <si>
    <t>2025</t>
  </si>
  <si>
    <t>UAH, billion</t>
  </si>
  <si>
    <t>Estimated Government Debt Repayment Profile for the years 2024-2049 under the existing agreements as of 01.07.2024</t>
  </si>
  <si>
    <t>* without taking into account the potential capitalization of interest on Eurobonds payable on the date of coupon payments under existing agreements</t>
  </si>
  <si>
    <t>Interest</t>
  </si>
  <si>
    <t>Loans provided by IFIs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</si>
</sst>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i/>
      <sz val="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6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" fontId="2" fillId="0" borderId="2" xfId="0" applyNumberFormat="1" applyFont="1" applyBorder="1"/>
    <xf numFmtId="0" fontId="2" fillId="0" borderId="0" xfId="0" applyFont="1"/>
    <xf numFmtId="49" fontId="2" fillId="0" borderId="2" xfId="0" applyNumberFormat="1" applyFont="1" applyBorder="1"/>
    <xf numFmtId="49" fontId="2" fillId="2" borderId="2" xfId="0" applyNumberFormat="1" applyFont="1" applyFill="1" applyBorder="1" applyAlignment="1">
      <alignment horizontal="left" indent="1"/>
    </xf>
    <xf numFmtId="4" fontId="2" fillId="2" borderId="2" xfId="0" applyNumberFormat="1" applyFont="1" applyFill="1" applyBorder="1"/>
    <xf numFmtId="49" fontId="2" fillId="3" borderId="2" xfId="0" applyNumberFormat="1" applyFont="1" applyFill="1" applyBorder="1" applyAlignment="1">
      <alignment horizontal="left" indent="2"/>
    </xf>
    <xf numFmtId="4" fontId="2" fillId="3" borderId="2" xfId="0" applyNumberFormat="1" applyFont="1" applyFill="1" applyBorder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0" xfId="2" applyNumberFormat="1"/>
    <xf numFmtId="4" fontId="3" fillId="0" borderId="0" xfId="2" applyNumberFormat="1"/>
    <xf numFmtId="49" fontId="2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49" fontId="2" fillId="3" borderId="2" xfId="0" applyNumberFormat="1" applyFont="1" applyFill="1" applyBorder="1" applyAlignment="1">
      <alignment horizontal="left" indent="2"/>
    </xf>
    <xf numFmtId="4" fontId="2" fillId="3" borderId="2" xfId="0" applyNumberFormat="1" applyFont="1" applyFill="1" applyBorder="1"/>
    <xf numFmtId="49" fontId="2" fillId="2" borderId="2" xfId="0" applyNumberFormat="1" applyFont="1" applyFill="1" applyBorder="1" applyAlignment="1">
      <alignment horizontal="left" indent="1"/>
    </xf>
    <xf numFmtId="4" fontId="2" fillId="2" borderId="2" xfId="0" applyNumberFormat="1" applyFont="1" applyFill="1" applyBorder="1"/>
    <xf numFmtId="49" fontId="4" fillId="0" borderId="0" xfId="0" applyNumberFormat="1" applyFont="1" applyAlignment="1">
      <alignment horizontal="left"/>
    </xf>
    <xf numFmtId="4" fontId="5" fillId="0" borderId="1" xfId="2" applyNumberFormat="1" applyFont="1" applyBorder="1" applyAlignment="1">
      <alignment horizontal="right"/>
    </xf>
    <xf numFmtId="49" fontId="2" fillId="0" borderId="0" xfId="1" applyNumberFormat="1" applyFont="1" applyAlignment="1">
      <alignment horizontal="center"/>
    </xf>
  </cellXfs>
  <cellStyles count="3">
    <cellStyle name="Звичайний" xfId="0" builtinId="0"/>
    <cellStyle name="Звичайний 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I175"/>
  <sheetViews>
    <sheetView tabSelected="1" zoomScale="85" zoomScaleNormal="85" workbookViewId="0">
      <selection activeCell="A175" sqref="A175"/>
    </sheetView>
  </sheetViews>
  <sheetFormatPr defaultRowHeight="14.5" outlineLevelRow="4" x14ac:dyDescent="0.35"/>
  <cols>
    <col min="1" max="1" width="25.7265625" style="1" bestFit="1" customWidth="1"/>
    <col min="2" max="5" width="9.1796875" style="2"/>
    <col min="6" max="6" width="8.26953125" style="2" bestFit="1" customWidth="1"/>
    <col min="7" max="10" width="9.1796875" style="2"/>
    <col min="11" max="34" width="8.26953125" style="2" bestFit="1" customWidth="1"/>
    <col min="35" max="35" width="9" style="2" bestFit="1" customWidth="1"/>
  </cols>
  <sheetData>
    <row r="1" spans="1:35" x14ac:dyDescent="0.35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35" x14ac:dyDescent="0.35">
      <c r="A2" s="23"/>
      <c r="B2" s="24"/>
      <c r="C2" s="24"/>
      <c r="D2" s="24"/>
      <c r="E2" s="24"/>
      <c r="F2" s="24"/>
      <c r="G2" s="24"/>
      <c r="H2" s="24"/>
      <c r="I2" s="24"/>
      <c r="J2" s="34" t="s">
        <v>23</v>
      </c>
      <c r="K2" s="34"/>
    </row>
    <row r="3" spans="1:35" s="15" customFormat="1" x14ac:dyDescent="0.35">
      <c r="A3" s="13"/>
      <c r="B3" s="14" t="s">
        <v>17</v>
      </c>
      <c r="C3" s="14" t="s">
        <v>18</v>
      </c>
      <c r="D3" s="14" t="s">
        <v>19</v>
      </c>
      <c r="E3" s="14" t="s">
        <v>20</v>
      </c>
      <c r="F3" s="13" t="s">
        <v>21</v>
      </c>
      <c r="G3" s="14" t="s">
        <v>17</v>
      </c>
      <c r="H3" s="14" t="s">
        <v>18</v>
      </c>
      <c r="I3" s="14" t="s">
        <v>19</v>
      </c>
      <c r="J3" s="14" t="s">
        <v>20</v>
      </c>
      <c r="K3" s="13" t="s">
        <v>22</v>
      </c>
    </row>
    <row r="4" spans="1:35" x14ac:dyDescent="0.35">
      <c r="A4" s="8" t="s">
        <v>0</v>
      </c>
      <c r="B4" s="6">
        <f t="shared" ref="B4:K4" si="0">B5+B22</f>
        <v>159.37023090851</v>
      </c>
      <c r="C4" s="6">
        <f t="shared" si="0"/>
        <v>232.56178442222998</v>
      </c>
      <c r="D4" s="6">
        <f t="shared" si="0"/>
        <v>327.54350462828006</v>
      </c>
      <c r="E4" s="6">
        <f t="shared" si="0"/>
        <v>297.13565213933998</v>
      </c>
      <c r="F4" s="6">
        <f t="shared" si="0"/>
        <v>1016.6111720983599</v>
      </c>
      <c r="G4" s="6">
        <f t="shared" si="0"/>
        <v>261.24424586608001</v>
      </c>
      <c r="H4" s="6">
        <f t="shared" si="0"/>
        <v>285.71643635189002</v>
      </c>
      <c r="I4" s="6">
        <f t="shared" si="0"/>
        <v>236.79426207405999</v>
      </c>
      <c r="J4" s="6">
        <f t="shared" si="0"/>
        <v>170.87937546335999</v>
      </c>
      <c r="K4" s="6">
        <f t="shared" si="0"/>
        <v>954.63431975538992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7" customFormat="1" outlineLevel="1" x14ac:dyDescent="0.35">
      <c r="A5" s="9" t="s">
        <v>1</v>
      </c>
      <c r="B5" s="10">
        <f t="shared" ref="B5:K5" si="1">B6+B13</f>
        <v>114.7242976237</v>
      </c>
      <c r="C5" s="10">
        <f t="shared" si="1"/>
        <v>169.46878862437998</v>
      </c>
      <c r="D5" s="10">
        <f t="shared" si="1"/>
        <v>105.09921579196001</v>
      </c>
      <c r="E5" s="10">
        <f t="shared" si="1"/>
        <v>202.89844209326</v>
      </c>
      <c r="F5" s="10">
        <f t="shared" si="1"/>
        <v>592.19074413329997</v>
      </c>
      <c r="G5" s="10">
        <f t="shared" si="1"/>
        <v>162.00411194539001</v>
      </c>
      <c r="H5" s="10">
        <f t="shared" si="1"/>
        <v>186.40520830042999</v>
      </c>
      <c r="I5" s="10">
        <f t="shared" si="1"/>
        <v>101.43936284405999</v>
      </c>
      <c r="J5" s="10">
        <f t="shared" si="1"/>
        <v>111.91097521319999</v>
      </c>
      <c r="K5" s="10">
        <f t="shared" si="1"/>
        <v>561.75965830307996</v>
      </c>
    </row>
    <row r="6" spans="1:35" s="7" customFormat="1" outlineLevel="2" x14ac:dyDescent="0.35">
      <c r="A6" s="11" t="s">
        <v>2</v>
      </c>
      <c r="B6" s="12">
        <f t="shared" ref="B6:K6" si="2">B7+B9</f>
        <v>88.516375708729996</v>
      </c>
      <c r="C6" s="12">
        <f t="shared" si="2"/>
        <v>99.337147732159991</v>
      </c>
      <c r="D6" s="12">
        <f t="shared" si="2"/>
        <v>56.772823217869998</v>
      </c>
      <c r="E6" s="12">
        <f t="shared" si="2"/>
        <v>139.97249965005</v>
      </c>
      <c r="F6" s="12">
        <f t="shared" si="2"/>
        <v>384.59884630880998</v>
      </c>
      <c r="G6" s="12">
        <f t="shared" si="2"/>
        <v>130.24571642654001</v>
      </c>
      <c r="H6" s="12">
        <f t="shared" si="2"/>
        <v>124.10413407653999</v>
      </c>
      <c r="I6" s="12">
        <f t="shared" si="2"/>
        <v>67.71911190793999</v>
      </c>
      <c r="J6" s="12">
        <f t="shared" si="2"/>
        <v>66.987308090069988</v>
      </c>
      <c r="K6" s="12">
        <f t="shared" si="2"/>
        <v>389.05627050109001</v>
      </c>
    </row>
    <row r="7" spans="1:35" outlineLevel="3" collapsed="1" x14ac:dyDescent="0.35">
      <c r="A7" s="4" t="s">
        <v>3</v>
      </c>
      <c r="B7" s="3">
        <f t="shared" ref="B7:K7" si="3">SUM(B8:B8)</f>
        <v>0</v>
      </c>
      <c r="C7" s="3">
        <f t="shared" si="3"/>
        <v>3.3063130619999999E-2</v>
      </c>
      <c r="D7" s="3">
        <f t="shared" si="3"/>
        <v>6.6126261239999998E-2</v>
      </c>
      <c r="E7" s="3">
        <f t="shared" si="3"/>
        <v>3.3063130619999999E-2</v>
      </c>
      <c r="F7" s="3">
        <f t="shared" si="3"/>
        <v>0.13225252248</v>
      </c>
      <c r="G7" s="3">
        <f t="shared" si="3"/>
        <v>3.3063130619999999E-2</v>
      </c>
      <c r="H7" s="3">
        <f t="shared" si="3"/>
        <v>3.3063130619999999E-2</v>
      </c>
      <c r="I7" s="3">
        <f t="shared" si="3"/>
        <v>3.3063130619999999E-2</v>
      </c>
      <c r="J7" s="3">
        <f t="shared" si="3"/>
        <v>3.3063130619999999E-2</v>
      </c>
      <c r="K7" s="3">
        <f t="shared" si="3"/>
        <v>0.13225252248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idden="1" outlineLevel="4" x14ac:dyDescent="0.35">
      <c r="A8" s="5" t="s">
        <v>4</v>
      </c>
      <c r="B8" s="3"/>
      <c r="C8" s="3">
        <v>3.3063130619999999E-2</v>
      </c>
      <c r="D8" s="3">
        <v>6.6126261239999998E-2</v>
      </c>
      <c r="E8" s="3">
        <v>3.3063130619999999E-2</v>
      </c>
      <c r="F8" s="3">
        <v>0.13225252248</v>
      </c>
      <c r="G8" s="3">
        <v>3.3063130619999999E-2</v>
      </c>
      <c r="H8" s="3">
        <v>3.3063130619999999E-2</v>
      </c>
      <c r="I8" s="3">
        <v>3.3063130619999999E-2</v>
      </c>
      <c r="J8" s="3">
        <v>3.3063130619999999E-2</v>
      </c>
      <c r="K8" s="3">
        <v>0.13225252248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outlineLevel="3" collapsed="1" x14ac:dyDescent="0.35">
      <c r="A9" s="4" t="s">
        <v>5</v>
      </c>
      <c r="B9" s="3">
        <f t="shared" ref="B9:K9" si="4">SUM(B10:B12)</f>
        <v>88.516375708729996</v>
      </c>
      <c r="C9" s="3">
        <f t="shared" si="4"/>
        <v>99.304084601539998</v>
      </c>
      <c r="D9" s="3">
        <f t="shared" si="4"/>
        <v>56.706696956629997</v>
      </c>
      <c r="E9" s="3">
        <f t="shared" si="4"/>
        <v>139.93943651942999</v>
      </c>
      <c r="F9" s="3">
        <f t="shared" si="4"/>
        <v>384.46659378633001</v>
      </c>
      <c r="G9" s="3">
        <f t="shared" si="4"/>
        <v>130.21265329592001</v>
      </c>
      <c r="H9" s="3">
        <f t="shared" si="4"/>
        <v>124.07107094592</v>
      </c>
      <c r="I9" s="3">
        <f t="shared" si="4"/>
        <v>67.686048777319996</v>
      </c>
      <c r="J9" s="3">
        <f t="shared" si="4"/>
        <v>66.954244959449994</v>
      </c>
      <c r="K9" s="3">
        <f t="shared" si="4"/>
        <v>388.92401797861004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idden="1" outlineLevel="4" x14ac:dyDescent="0.35">
      <c r="A10" s="5" t="s">
        <v>6</v>
      </c>
      <c r="B10" s="3">
        <v>22.841867672429998</v>
      </c>
      <c r="C10" s="3">
        <v>11.880311401889999</v>
      </c>
      <c r="D10" s="3">
        <v>3.3885196447000001</v>
      </c>
      <c r="E10" s="3"/>
      <c r="F10" s="3">
        <v>38.11069871902</v>
      </c>
      <c r="G10" s="3">
        <v>15.683492265690001</v>
      </c>
      <c r="H10" s="3">
        <v>7.6515209332599996</v>
      </c>
      <c r="I10" s="3">
        <v>9.3212167593200004</v>
      </c>
      <c r="J10" s="3"/>
      <c r="K10" s="3">
        <v>32.656229958270004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hidden="1" outlineLevel="4" x14ac:dyDescent="0.35">
      <c r="A11" s="5" t="s">
        <v>4</v>
      </c>
      <c r="B11" s="3">
        <v>35.422222473040001</v>
      </c>
      <c r="C11" s="3">
        <v>75.157095498779995</v>
      </c>
      <c r="D11" s="3">
        <v>39.435554052519997</v>
      </c>
      <c r="E11" s="3">
        <v>98.379244907239993</v>
      </c>
      <c r="F11" s="3">
        <v>248.39411693157999</v>
      </c>
      <c r="G11" s="3">
        <v>84.303921000000003</v>
      </c>
      <c r="H11" s="3">
        <v>103.769015</v>
      </c>
      <c r="I11" s="3">
        <v>40.364832</v>
      </c>
      <c r="J11" s="3">
        <v>66.954244959449994</v>
      </c>
      <c r="K11" s="3">
        <v>295.39201295945003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idden="1" outlineLevel="4" x14ac:dyDescent="0.35">
      <c r="A12" s="5" t="s">
        <v>7</v>
      </c>
      <c r="B12" s="3">
        <v>30.252285563259999</v>
      </c>
      <c r="C12" s="3">
        <v>12.26667770087</v>
      </c>
      <c r="D12" s="3">
        <v>13.88262325941</v>
      </c>
      <c r="E12" s="3">
        <v>41.560191612190003</v>
      </c>
      <c r="F12" s="3">
        <v>97.96177813573</v>
      </c>
      <c r="G12" s="3">
        <v>30.225240030230001</v>
      </c>
      <c r="H12" s="3">
        <v>12.650535012660001</v>
      </c>
      <c r="I12" s="3">
        <v>18.000000018000001</v>
      </c>
      <c r="J12" s="3"/>
      <c r="K12" s="3">
        <v>60.87577506089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s="7" customFormat="1" outlineLevel="2" x14ac:dyDescent="0.35">
      <c r="A13" s="29" t="s">
        <v>26</v>
      </c>
      <c r="B13" s="12">
        <f t="shared" ref="B13:K13" si="5">B14+B16+B18</f>
        <v>26.207921914969997</v>
      </c>
      <c r="C13" s="12">
        <f t="shared" si="5"/>
        <v>70.131640892219991</v>
      </c>
      <c r="D13" s="12">
        <f t="shared" si="5"/>
        <v>48.326392574090001</v>
      </c>
      <c r="E13" s="12">
        <f t="shared" si="5"/>
        <v>62.925942443209998</v>
      </c>
      <c r="F13" s="12">
        <f t="shared" si="5"/>
        <v>207.59189782448999</v>
      </c>
      <c r="G13" s="12">
        <f t="shared" si="5"/>
        <v>31.758395518850001</v>
      </c>
      <c r="H13" s="12">
        <f t="shared" si="5"/>
        <v>62.301074223889998</v>
      </c>
      <c r="I13" s="12">
        <f t="shared" si="5"/>
        <v>33.720250936119996</v>
      </c>
      <c r="J13" s="12">
        <f t="shared" si="5"/>
        <v>44.923667123130002</v>
      </c>
      <c r="K13" s="12">
        <f t="shared" si="5"/>
        <v>172.70338780199</v>
      </c>
    </row>
    <row r="14" spans="1:35" outlineLevel="3" collapsed="1" x14ac:dyDescent="0.35">
      <c r="A14" s="4" t="s">
        <v>3</v>
      </c>
      <c r="B14" s="3">
        <f t="shared" ref="B14:K14" si="6">SUM(B15:B15)</f>
        <v>0</v>
      </c>
      <c r="C14" s="3">
        <f t="shared" si="6"/>
        <v>1.972947467E-2</v>
      </c>
      <c r="D14" s="3">
        <f t="shared" si="6"/>
        <v>3.8433630949999999E-2</v>
      </c>
      <c r="E14" s="3">
        <f t="shared" si="6"/>
        <v>1.869963946E-2</v>
      </c>
      <c r="F14" s="3">
        <f t="shared" si="6"/>
        <v>7.6862745080000003E-2</v>
      </c>
      <c r="G14" s="3">
        <f t="shared" si="6"/>
        <v>1.793561607E-2</v>
      </c>
      <c r="H14" s="3">
        <f t="shared" si="6"/>
        <v>1.7722743860000001E-2</v>
      </c>
      <c r="I14" s="3">
        <f t="shared" si="6"/>
        <v>1.7500813260000001E-2</v>
      </c>
      <c r="J14" s="3">
        <f t="shared" si="6"/>
        <v>1.7084127229999999E-2</v>
      </c>
      <c r="K14" s="3">
        <f t="shared" si="6"/>
        <v>7.0243300420000002E-2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hidden="1" outlineLevel="4" x14ac:dyDescent="0.35">
      <c r="A15" s="5" t="s">
        <v>4</v>
      </c>
      <c r="B15" s="3"/>
      <c r="C15" s="3">
        <v>1.972947467E-2</v>
      </c>
      <c r="D15" s="3">
        <v>3.8433630949999999E-2</v>
      </c>
      <c r="E15" s="3">
        <v>1.869963946E-2</v>
      </c>
      <c r="F15" s="3">
        <v>7.6862745080000003E-2</v>
      </c>
      <c r="G15" s="3">
        <v>1.793561607E-2</v>
      </c>
      <c r="H15" s="3">
        <v>1.7722743860000001E-2</v>
      </c>
      <c r="I15" s="3">
        <v>1.7500813260000001E-2</v>
      </c>
      <c r="J15" s="3">
        <v>1.7084127229999999E-2</v>
      </c>
      <c r="K15" s="3">
        <v>7.0243300420000002E-2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outlineLevel="3" collapsed="1" x14ac:dyDescent="0.35">
      <c r="A16" s="4" t="s">
        <v>8</v>
      </c>
      <c r="B16" s="3">
        <f t="shared" ref="B16:K16" si="7">SUM(B17:B17)</f>
        <v>0</v>
      </c>
      <c r="C16" s="3">
        <f t="shared" si="7"/>
        <v>3.6575000000000001E-5</v>
      </c>
      <c r="D16" s="3">
        <f t="shared" si="7"/>
        <v>2.8625000000000001E-5</v>
      </c>
      <c r="E16" s="3">
        <f t="shared" si="7"/>
        <v>1.6464999999999999E-4</v>
      </c>
      <c r="F16" s="3">
        <f t="shared" si="7"/>
        <v>2.2985E-4</v>
      </c>
      <c r="G16" s="3">
        <f t="shared" si="7"/>
        <v>0</v>
      </c>
      <c r="H16" s="3">
        <f t="shared" si="7"/>
        <v>2.5000000000000001E-4</v>
      </c>
      <c r="I16" s="3">
        <f t="shared" si="7"/>
        <v>0</v>
      </c>
      <c r="J16" s="3">
        <f t="shared" si="7"/>
        <v>0</v>
      </c>
      <c r="K16" s="3">
        <f t="shared" si="7"/>
        <v>2.5000000000000001E-4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idden="1" outlineLevel="4" x14ac:dyDescent="0.35">
      <c r="A17" s="5" t="s">
        <v>4</v>
      </c>
      <c r="B17" s="3"/>
      <c r="C17" s="3">
        <v>3.6575000000000001E-5</v>
      </c>
      <c r="D17" s="3">
        <v>2.8625000000000001E-5</v>
      </c>
      <c r="E17" s="3">
        <v>1.6464999999999999E-4</v>
      </c>
      <c r="F17" s="3">
        <v>2.2985E-4</v>
      </c>
      <c r="G17" s="3"/>
      <c r="H17" s="3">
        <v>2.5000000000000001E-4</v>
      </c>
      <c r="I17" s="3"/>
      <c r="J17" s="3"/>
      <c r="K17" s="3">
        <v>2.5000000000000001E-4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outlineLevel="3" collapsed="1" x14ac:dyDescent="0.35">
      <c r="A18" s="4" t="s">
        <v>5</v>
      </c>
      <c r="B18" s="3">
        <f t="shared" ref="B18:K18" si="8">SUM(B19:B21)</f>
        <v>26.207921914969997</v>
      </c>
      <c r="C18" s="3">
        <f t="shared" si="8"/>
        <v>70.111874842549994</v>
      </c>
      <c r="D18" s="3">
        <f t="shared" si="8"/>
        <v>48.287930318139999</v>
      </c>
      <c r="E18" s="3">
        <f t="shared" si="8"/>
        <v>62.90707815375</v>
      </c>
      <c r="F18" s="3">
        <f t="shared" si="8"/>
        <v>207.51480522941</v>
      </c>
      <c r="G18" s="3">
        <f t="shared" si="8"/>
        <v>31.74045990278</v>
      </c>
      <c r="H18" s="3">
        <f t="shared" si="8"/>
        <v>62.283101480029998</v>
      </c>
      <c r="I18" s="3">
        <f t="shared" si="8"/>
        <v>33.702750122859996</v>
      </c>
      <c r="J18" s="3">
        <f t="shared" si="8"/>
        <v>44.906582995900003</v>
      </c>
      <c r="K18" s="3">
        <f t="shared" si="8"/>
        <v>172.63289450157001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idden="1" outlineLevel="4" x14ac:dyDescent="0.35">
      <c r="A19" s="5" t="s">
        <v>6</v>
      </c>
      <c r="B19" s="3">
        <v>0.47037319202</v>
      </c>
      <c r="C19" s="3">
        <v>0.36056651897999997</v>
      </c>
      <c r="D19" s="3">
        <v>0.44004834478999999</v>
      </c>
      <c r="E19" s="3">
        <v>0.12015464809</v>
      </c>
      <c r="F19" s="3">
        <v>1.3911427038799999</v>
      </c>
      <c r="G19" s="3">
        <v>0.37137195881000001</v>
      </c>
      <c r="H19" s="3">
        <v>0.12429791169</v>
      </c>
      <c r="I19" s="3">
        <v>0.11651520948999999</v>
      </c>
      <c r="J19" s="3"/>
      <c r="K19" s="3">
        <v>0.61218507999000005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idden="1" outlineLevel="4" x14ac:dyDescent="0.35">
      <c r="A20" s="5" t="s">
        <v>4</v>
      </c>
      <c r="B20" s="3">
        <v>24.602622914369999</v>
      </c>
      <c r="C20" s="3">
        <v>69.259205678430007</v>
      </c>
      <c r="D20" s="3">
        <v>46.171572595329998</v>
      </c>
      <c r="E20" s="3">
        <v>60.564628581560001</v>
      </c>
      <c r="F20" s="3">
        <v>200.59802976968999</v>
      </c>
      <c r="G20" s="3">
        <v>30.247956196850001</v>
      </c>
      <c r="H20" s="3">
        <v>61.866576209549997</v>
      </c>
      <c r="I20" s="3">
        <v>33.168634912949997</v>
      </c>
      <c r="J20" s="3">
        <v>44.906582995900003</v>
      </c>
      <c r="K20" s="3">
        <v>170.18975031525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idden="1" outlineLevel="4" x14ac:dyDescent="0.35">
      <c r="A21" s="5" t="s">
        <v>7</v>
      </c>
      <c r="B21" s="3">
        <v>1.13492580858</v>
      </c>
      <c r="C21" s="3">
        <v>0.49210264514000002</v>
      </c>
      <c r="D21" s="3">
        <v>1.67630937802</v>
      </c>
      <c r="E21" s="3">
        <v>2.2222949240999998</v>
      </c>
      <c r="F21" s="3">
        <v>5.5256327558400002</v>
      </c>
      <c r="G21" s="3">
        <v>1.12113174712</v>
      </c>
      <c r="H21" s="3">
        <v>0.29222735879</v>
      </c>
      <c r="I21" s="3">
        <v>0.41760000042000001</v>
      </c>
      <c r="J21" s="3"/>
      <c r="K21" s="3">
        <v>1.8309591063299999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7" customFormat="1" outlineLevel="1" x14ac:dyDescent="0.35">
      <c r="A22" s="9" t="s">
        <v>9</v>
      </c>
      <c r="B22" s="10">
        <f t="shared" ref="B22:K22" si="9">B23+B38</f>
        <v>44.645933284809999</v>
      </c>
      <c r="C22" s="10">
        <f t="shared" si="9"/>
        <v>63.092995797850001</v>
      </c>
      <c r="D22" s="10">
        <f t="shared" si="9"/>
        <v>222.44428883632003</v>
      </c>
      <c r="E22" s="10">
        <f t="shared" si="9"/>
        <v>94.237210046080008</v>
      </c>
      <c r="F22" s="10">
        <f t="shared" si="9"/>
        <v>424.42042796506001</v>
      </c>
      <c r="G22" s="10">
        <f t="shared" si="9"/>
        <v>99.240133920689985</v>
      </c>
      <c r="H22" s="10">
        <f t="shared" si="9"/>
        <v>99.311228051460006</v>
      </c>
      <c r="I22" s="10">
        <f t="shared" si="9"/>
        <v>135.35489923</v>
      </c>
      <c r="J22" s="10">
        <f t="shared" si="9"/>
        <v>58.968400250160002</v>
      </c>
      <c r="K22" s="10">
        <f t="shared" si="9"/>
        <v>392.87466145231002</v>
      </c>
    </row>
    <row r="23" spans="1:35" s="7" customFormat="1" outlineLevel="2" x14ac:dyDescent="0.35">
      <c r="A23" s="11" t="s">
        <v>2</v>
      </c>
      <c r="B23" s="12">
        <f t="shared" ref="B23:K23" si="10">B24+B28+B32</f>
        <v>26.821102918130006</v>
      </c>
      <c r="C23" s="12">
        <f t="shared" si="10"/>
        <v>44.476807664319999</v>
      </c>
      <c r="D23" s="12">
        <f t="shared" si="10"/>
        <v>70.26438174866</v>
      </c>
      <c r="E23" s="12">
        <f t="shared" si="10"/>
        <v>34.206742969130005</v>
      </c>
      <c r="F23" s="12">
        <f t="shared" si="10"/>
        <v>175.76903530024001</v>
      </c>
      <c r="G23" s="12">
        <f t="shared" si="10"/>
        <v>39.593891264569997</v>
      </c>
      <c r="H23" s="12">
        <f t="shared" si="10"/>
        <v>37.333562024620001</v>
      </c>
      <c r="I23" s="12">
        <f t="shared" si="10"/>
        <v>89.225249275920007</v>
      </c>
      <c r="J23" s="12">
        <f t="shared" si="10"/>
        <v>25.984508795389999</v>
      </c>
      <c r="K23" s="12">
        <f t="shared" si="10"/>
        <v>192.1372113605</v>
      </c>
    </row>
    <row r="24" spans="1:35" outlineLevel="3" collapsed="1" x14ac:dyDescent="0.35">
      <c r="A24" s="4" t="s">
        <v>10</v>
      </c>
      <c r="B24" s="3">
        <f t="shared" ref="B24:K24" si="11">SUM(B25:B27)</f>
        <v>1.81881882333</v>
      </c>
      <c r="C24" s="3">
        <f t="shared" si="11"/>
        <v>2.1155570852299999</v>
      </c>
      <c r="D24" s="3">
        <f t="shared" si="11"/>
        <v>42.194900770730001</v>
      </c>
      <c r="E24" s="3">
        <f t="shared" si="11"/>
        <v>13.787839765879999</v>
      </c>
      <c r="F24" s="3">
        <f t="shared" si="11"/>
        <v>59.917116445169995</v>
      </c>
      <c r="G24" s="3">
        <f t="shared" si="11"/>
        <v>4.9466375410100003</v>
      </c>
      <c r="H24" s="3">
        <f t="shared" si="11"/>
        <v>2.2950222564899998</v>
      </c>
      <c r="I24" s="3">
        <f t="shared" si="11"/>
        <v>68.262667520280004</v>
      </c>
      <c r="J24" s="3">
        <f t="shared" si="11"/>
        <v>2.1361522700300002</v>
      </c>
      <c r="K24" s="3">
        <f t="shared" si="11"/>
        <v>77.640479587810006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idden="1" outlineLevel="4" x14ac:dyDescent="0.35">
      <c r="A25" s="5" t="s">
        <v>6</v>
      </c>
      <c r="B25" s="3">
        <v>1.81881882333</v>
      </c>
      <c r="C25" s="3">
        <v>2.1155570852299999</v>
      </c>
      <c r="D25" s="3">
        <v>4.3322097044700003</v>
      </c>
      <c r="E25" s="3">
        <v>13.787839765879999</v>
      </c>
      <c r="F25" s="3">
        <v>22.05442537891</v>
      </c>
      <c r="G25" s="3">
        <v>4.9466375410100003</v>
      </c>
      <c r="H25" s="3">
        <v>2.2950222564899998</v>
      </c>
      <c r="I25" s="3">
        <v>7.2772724592899998</v>
      </c>
      <c r="J25" s="3">
        <v>2.1361522700300002</v>
      </c>
      <c r="K25" s="3">
        <v>16.655084526820001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idden="1" outlineLevel="4" x14ac:dyDescent="0.35">
      <c r="A26" s="5" t="s">
        <v>11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idden="1" outlineLevel="4" x14ac:dyDescent="0.35">
      <c r="A27" s="5" t="s">
        <v>7</v>
      </c>
      <c r="B27" s="3"/>
      <c r="C27" s="3"/>
      <c r="D27" s="3">
        <v>37.862691066259998</v>
      </c>
      <c r="E27" s="3"/>
      <c r="F27" s="3">
        <v>37.862691066259998</v>
      </c>
      <c r="G27" s="3"/>
      <c r="H27" s="3"/>
      <c r="I27" s="3">
        <v>60.985395060990001</v>
      </c>
      <c r="J27" s="3"/>
      <c r="K27" s="3">
        <v>60.985395060990001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outlineLevel="3" collapsed="1" x14ac:dyDescent="0.35">
      <c r="A28" s="4" t="s">
        <v>27</v>
      </c>
      <c r="B28" s="3">
        <f t="shared" ref="B28:K28" si="12">SUM(B29:B31)</f>
        <v>24.853690967160002</v>
      </c>
      <c r="C28" s="3">
        <f t="shared" si="12"/>
        <v>42.292420778679997</v>
      </c>
      <c r="D28" s="3">
        <f t="shared" si="12"/>
        <v>27.634738171529996</v>
      </c>
      <c r="E28" s="3">
        <f t="shared" si="12"/>
        <v>19.490851358610001</v>
      </c>
      <c r="F28" s="3">
        <f t="shared" si="12"/>
        <v>114.27170127598001</v>
      </c>
      <c r="G28" s="3">
        <f t="shared" si="12"/>
        <v>34.061476004399999</v>
      </c>
      <c r="H28" s="3">
        <f t="shared" si="12"/>
        <v>34.018781542200003</v>
      </c>
      <c r="I28" s="3">
        <f t="shared" si="12"/>
        <v>20.394466040440001</v>
      </c>
      <c r="J28" s="3">
        <f t="shared" si="12"/>
        <v>22.894422397490001</v>
      </c>
      <c r="K28" s="3">
        <f t="shared" si="12"/>
        <v>111.36914598453001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idden="1" outlineLevel="4" x14ac:dyDescent="0.35">
      <c r="A29" s="5" t="s">
        <v>6</v>
      </c>
      <c r="B29" s="3">
        <v>0.55557955049999996</v>
      </c>
      <c r="C29" s="3">
        <v>27.711587114810001</v>
      </c>
      <c r="D29" s="3">
        <v>0.69280910461</v>
      </c>
      <c r="E29" s="3">
        <v>3.3952020929</v>
      </c>
      <c r="F29" s="3">
        <v>32.35517786282</v>
      </c>
      <c r="G29" s="3">
        <v>0.77605823866000001</v>
      </c>
      <c r="H29" s="3">
        <v>5.9192999768399996</v>
      </c>
      <c r="I29" s="3">
        <v>0.77602158260999998</v>
      </c>
      <c r="J29" s="3">
        <v>6.1311522538699998</v>
      </c>
      <c r="K29" s="3">
        <v>13.602532051980001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idden="1" outlineLevel="4" x14ac:dyDescent="0.35">
      <c r="A30" s="5" t="s">
        <v>7</v>
      </c>
      <c r="B30" s="3">
        <v>6.6078078816600003</v>
      </c>
      <c r="C30" s="3">
        <v>4.5635899138699996</v>
      </c>
      <c r="D30" s="3">
        <v>7.4970988827399996</v>
      </c>
      <c r="E30" s="3">
        <v>5.0847117431399997</v>
      </c>
      <c r="F30" s="3">
        <v>23.753208421410001</v>
      </c>
      <c r="G30" s="3">
        <v>8.40378715636</v>
      </c>
      <c r="H30" s="3">
        <v>5.2734284175299999</v>
      </c>
      <c r="I30" s="3">
        <v>8.1830163213899993</v>
      </c>
      <c r="J30" s="3">
        <v>5.3278420071800001</v>
      </c>
      <c r="K30" s="3">
        <v>27.188073902460001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idden="1" outlineLevel="4" x14ac:dyDescent="0.35">
      <c r="A31" s="5" t="s">
        <v>12</v>
      </c>
      <c r="B31" s="3">
        <v>17.690303535000002</v>
      </c>
      <c r="C31" s="3">
        <v>10.01724375</v>
      </c>
      <c r="D31" s="3">
        <v>19.444830184179999</v>
      </c>
      <c r="E31" s="3">
        <v>11.01093752257</v>
      </c>
      <c r="F31" s="3">
        <v>58.163314991749999</v>
      </c>
      <c r="G31" s="3">
        <v>24.88163060938</v>
      </c>
      <c r="H31" s="3">
        <v>22.826053147829999</v>
      </c>
      <c r="I31" s="3">
        <v>11.435428136440001</v>
      </c>
      <c r="J31" s="3">
        <v>11.435428136440001</v>
      </c>
      <c r="K31" s="3">
        <v>70.578540030089997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outlineLevel="3" collapsed="1" x14ac:dyDescent="0.35">
      <c r="A32" s="4" t="s">
        <v>13</v>
      </c>
      <c r="B32" s="3">
        <f t="shared" ref="B32:K32" si="13">SUM(B33:B37)</f>
        <v>0.14859312763999999</v>
      </c>
      <c r="C32" s="3">
        <f t="shared" si="13"/>
        <v>6.8829800410000003E-2</v>
      </c>
      <c r="D32" s="3">
        <f t="shared" si="13"/>
        <v>0.43474280639999996</v>
      </c>
      <c r="E32" s="3">
        <f t="shared" si="13"/>
        <v>0.9280518446399999</v>
      </c>
      <c r="F32" s="3">
        <f t="shared" si="13"/>
        <v>1.5802175790900002</v>
      </c>
      <c r="G32" s="3">
        <f t="shared" si="13"/>
        <v>0.58577771915999999</v>
      </c>
      <c r="H32" s="3">
        <f t="shared" si="13"/>
        <v>1.01975822593</v>
      </c>
      <c r="I32" s="3">
        <f t="shared" si="13"/>
        <v>0.56811571520000004</v>
      </c>
      <c r="J32" s="3">
        <f t="shared" si="13"/>
        <v>0.95393412786999998</v>
      </c>
      <c r="K32" s="3">
        <f t="shared" si="13"/>
        <v>3.1275857881600002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idden="1" outlineLevel="4" x14ac:dyDescent="0.35">
      <c r="A33" s="5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idden="1" outlineLevel="4" x14ac:dyDescent="0.35">
      <c r="A34" s="5" t="s">
        <v>6</v>
      </c>
      <c r="B34" s="3">
        <v>0.14859312763999999</v>
      </c>
      <c r="C34" s="3">
        <v>6.8829800410000003E-2</v>
      </c>
      <c r="D34" s="3">
        <v>0.24149473605999999</v>
      </c>
      <c r="E34" s="3">
        <v>7.5094570860000001E-2</v>
      </c>
      <c r="F34" s="3">
        <v>0.53401223497000005</v>
      </c>
      <c r="G34" s="3">
        <v>0.37623161895000001</v>
      </c>
      <c r="H34" s="3">
        <v>0.10035363326000001</v>
      </c>
      <c r="I34" s="3">
        <v>0.35856961499000001</v>
      </c>
      <c r="J34" s="3">
        <v>7.1564535240000005E-2</v>
      </c>
      <c r="K34" s="3">
        <v>0.90671940244000004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idden="1" outlineLevel="4" x14ac:dyDescent="0.35">
      <c r="A35" s="5" t="s">
        <v>11</v>
      </c>
      <c r="B35" s="3"/>
      <c r="C35" s="3">
        <v>0</v>
      </c>
      <c r="D35" s="3"/>
      <c r="E35" s="3">
        <v>0.14842257233</v>
      </c>
      <c r="F35" s="3">
        <v>0.14842257233</v>
      </c>
      <c r="G35" s="3"/>
      <c r="H35" s="3">
        <v>0.1535405919</v>
      </c>
      <c r="I35" s="3"/>
      <c r="J35" s="3">
        <v>0.1535405919</v>
      </c>
      <c r="K35" s="3">
        <v>0.30708118379999999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idden="1" outlineLevel="4" x14ac:dyDescent="0.35">
      <c r="A36" s="5" t="s">
        <v>15</v>
      </c>
      <c r="B36" s="3">
        <v>0</v>
      </c>
      <c r="C36" s="3">
        <v>0</v>
      </c>
      <c r="D36" s="3">
        <v>0.19324807033999999</v>
      </c>
      <c r="E36" s="3">
        <v>0.70453470144999997</v>
      </c>
      <c r="F36" s="3">
        <v>0.89778277178999999</v>
      </c>
      <c r="G36" s="3">
        <v>0.20954610021</v>
      </c>
      <c r="H36" s="3">
        <v>0.76586400077000005</v>
      </c>
      <c r="I36" s="3">
        <v>0.20954610021</v>
      </c>
      <c r="J36" s="3">
        <v>0.72882900073000001</v>
      </c>
      <c r="K36" s="3">
        <v>1.9137852019199999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idden="1" outlineLevel="4" x14ac:dyDescent="0.35">
      <c r="A37" s="5" t="s">
        <v>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7" customFormat="1" outlineLevel="2" x14ac:dyDescent="0.35">
      <c r="A38" s="29" t="s">
        <v>26</v>
      </c>
      <c r="B38" s="12">
        <f t="shared" ref="B38:K38" si="14">B39+B43+B47+B53</f>
        <v>17.824830366679997</v>
      </c>
      <c r="C38" s="12">
        <f t="shared" si="14"/>
        <v>18.616188133530002</v>
      </c>
      <c r="D38" s="12">
        <f t="shared" si="14"/>
        <v>152.17990708766001</v>
      </c>
      <c r="E38" s="12">
        <f t="shared" si="14"/>
        <v>60.030467076950004</v>
      </c>
      <c r="F38" s="12">
        <f t="shared" si="14"/>
        <v>248.65139266482001</v>
      </c>
      <c r="G38" s="12">
        <f t="shared" si="14"/>
        <v>59.646242656119988</v>
      </c>
      <c r="H38" s="12">
        <f t="shared" si="14"/>
        <v>61.977666026839998</v>
      </c>
      <c r="I38" s="12">
        <f t="shared" si="14"/>
        <v>46.129649954080001</v>
      </c>
      <c r="J38" s="12">
        <f t="shared" si="14"/>
        <v>32.983891454770003</v>
      </c>
      <c r="K38" s="12">
        <f t="shared" si="14"/>
        <v>200.73745009181002</v>
      </c>
    </row>
    <row r="39" spans="1:35" outlineLevel="3" collapsed="1" x14ac:dyDescent="0.35">
      <c r="A39" s="4" t="s">
        <v>10</v>
      </c>
      <c r="B39" s="3">
        <f t="shared" ref="B39:K39" si="15">SUM(B40:B42)</f>
        <v>0.43713093931999997</v>
      </c>
      <c r="C39" s="3">
        <f t="shared" si="15"/>
        <v>0.31153493912000002</v>
      </c>
      <c r="D39" s="3">
        <f t="shared" si="15"/>
        <v>120.89589005861001</v>
      </c>
      <c r="E39" s="3">
        <f t="shared" si="15"/>
        <v>33.176469243570004</v>
      </c>
      <c r="F39" s="3">
        <f t="shared" si="15"/>
        <v>154.82102518062001</v>
      </c>
      <c r="G39" s="3">
        <f t="shared" si="15"/>
        <v>33.253854040229996</v>
      </c>
      <c r="H39" s="3">
        <f t="shared" si="15"/>
        <v>17.27575521851</v>
      </c>
      <c r="I39" s="3">
        <f t="shared" si="15"/>
        <v>23.252806773869999</v>
      </c>
      <c r="J39" s="3">
        <f t="shared" si="15"/>
        <v>6.5480964774499997</v>
      </c>
      <c r="K39" s="3">
        <f t="shared" si="15"/>
        <v>80.330512510060004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idden="1" outlineLevel="4" x14ac:dyDescent="0.35">
      <c r="A40" s="5" t="s">
        <v>6</v>
      </c>
      <c r="B40" s="3">
        <v>0.43682153368999999</v>
      </c>
      <c r="C40" s="3">
        <v>0.31121466849000001</v>
      </c>
      <c r="D40" s="3">
        <v>1.8979380839</v>
      </c>
      <c r="E40" s="3">
        <v>0.57135511469</v>
      </c>
      <c r="F40" s="3">
        <v>3.2173294007700002</v>
      </c>
      <c r="G40" s="3">
        <v>10.584457667440001</v>
      </c>
      <c r="H40" s="3">
        <v>11.05796458729</v>
      </c>
      <c r="I40" s="3">
        <v>0.57688143662000002</v>
      </c>
      <c r="J40" s="3">
        <v>0.33030584622999998</v>
      </c>
      <c r="K40" s="3">
        <v>22.54960953758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idden="1" outlineLevel="4" x14ac:dyDescent="0.35">
      <c r="A41" s="5" t="s">
        <v>11</v>
      </c>
      <c r="B41" s="3">
        <v>3.0940562999999999E-4</v>
      </c>
      <c r="C41" s="3">
        <v>3.2027063000000003E-4</v>
      </c>
      <c r="D41" s="3">
        <v>0.23485873240999999</v>
      </c>
      <c r="E41" s="3">
        <v>3.5343750000000002E-4</v>
      </c>
      <c r="F41" s="3">
        <v>0.23584184617000001</v>
      </c>
      <c r="G41" s="3">
        <v>0.33759757546000002</v>
      </c>
      <c r="H41" s="3">
        <v>3.6562500000000001E-4</v>
      </c>
      <c r="I41" s="3">
        <v>0.34412653991999997</v>
      </c>
      <c r="J41" s="3">
        <v>3.6562500000000001E-4</v>
      </c>
      <c r="K41" s="3">
        <v>0.68245536537999996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idden="1" outlineLevel="4" x14ac:dyDescent="0.35">
      <c r="A42" s="5" t="s">
        <v>7</v>
      </c>
      <c r="B42" s="3"/>
      <c r="C42" s="3"/>
      <c r="D42" s="3">
        <v>118.7630932423</v>
      </c>
      <c r="E42" s="3">
        <v>32.604760691380001</v>
      </c>
      <c r="F42" s="3">
        <v>151.36785393368001</v>
      </c>
      <c r="G42" s="3">
        <v>22.331798797329999</v>
      </c>
      <c r="H42" s="3">
        <v>6.21742500622</v>
      </c>
      <c r="I42" s="3">
        <v>22.331798797329999</v>
      </c>
      <c r="J42" s="3">
        <v>6.21742500622</v>
      </c>
      <c r="K42" s="3">
        <v>57.098447607099999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outlineLevel="3" collapsed="1" x14ac:dyDescent="0.35">
      <c r="A43" s="4" t="s">
        <v>27</v>
      </c>
      <c r="B43" s="3">
        <f t="shared" ref="B43:K43" si="16">SUM(B44:B46)</f>
        <v>17.174847182999997</v>
      </c>
      <c r="C43" s="3">
        <f t="shared" si="16"/>
        <v>18.277677948209998</v>
      </c>
      <c r="D43" s="3">
        <f t="shared" si="16"/>
        <v>21.047919620209999</v>
      </c>
      <c r="E43" s="3">
        <f t="shared" si="16"/>
        <v>25.608558113290002</v>
      </c>
      <c r="F43" s="3">
        <f t="shared" si="16"/>
        <v>82.109002864709993</v>
      </c>
      <c r="G43" s="3">
        <f t="shared" si="16"/>
        <v>26.14899874752</v>
      </c>
      <c r="H43" s="3">
        <f t="shared" si="16"/>
        <v>25.077720214519999</v>
      </c>
      <c r="I43" s="3">
        <f t="shared" si="16"/>
        <v>22.719984427220002</v>
      </c>
      <c r="J43" s="3">
        <f t="shared" si="16"/>
        <v>25.596818932070001</v>
      </c>
      <c r="K43" s="3">
        <f t="shared" si="16"/>
        <v>99.543522321330002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hidden="1" outlineLevel="4" x14ac:dyDescent="0.35">
      <c r="A44" s="5" t="s">
        <v>6</v>
      </c>
      <c r="B44" s="3">
        <v>1.9225305453199999</v>
      </c>
      <c r="C44" s="3">
        <v>4.1015928797000001</v>
      </c>
      <c r="D44" s="3">
        <v>3.1664168130200001</v>
      </c>
      <c r="E44" s="3">
        <v>7.9864399257600001</v>
      </c>
      <c r="F44" s="3">
        <v>17.1769801638</v>
      </c>
      <c r="G44" s="3">
        <v>6.17555613592</v>
      </c>
      <c r="H44" s="3">
        <v>7.0210556284900001</v>
      </c>
      <c r="I44" s="3">
        <v>3.4108197532800002</v>
      </c>
      <c r="J44" s="3">
        <v>7.9928681431199999</v>
      </c>
      <c r="K44" s="3">
        <v>24.600299660809998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idden="1" outlineLevel="4" x14ac:dyDescent="0.35">
      <c r="A45" s="5" t="s">
        <v>7</v>
      </c>
      <c r="B45" s="3">
        <v>7.3411127325900001</v>
      </c>
      <c r="C45" s="3">
        <v>5.74101862832</v>
      </c>
      <c r="D45" s="3">
        <v>8.3135418355699997</v>
      </c>
      <c r="E45" s="3">
        <v>7.8662537165300002</v>
      </c>
      <c r="F45" s="3">
        <v>29.261926913010001</v>
      </c>
      <c r="G45" s="3">
        <v>10.01465404618</v>
      </c>
      <c r="H45" s="3">
        <v>8.8956734821799994</v>
      </c>
      <c r="I45" s="3">
        <v>10.339684501960001</v>
      </c>
      <c r="J45" s="3">
        <v>8.8369636714300004</v>
      </c>
      <c r="K45" s="3">
        <v>38.086975701749999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idden="1" outlineLevel="4" x14ac:dyDescent="0.35">
      <c r="A46" s="5" t="s">
        <v>12</v>
      </c>
      <c r="B46" s="3">
        <v>7.9112039050899998</v>
      </c>
      <c r="C46" s="3">
        <v>8.4350664401900008</v>
      </c>
      <c r="D46" s="3">
        <v>9.5679609716199998</v>
      </c>
      <c r="E46" s="3">
        <v>9.7558644710000006</v>
      </c>
      <c r="F46" s="3">
        <v>35.670095787900003</v>
      </c>
      <c r="G46" s="3">
        <v>9.9587885654200008</v>
      </c>
      <c r="H46" s="3">
        <v>9.1609911038499998</v>
      </c>
      <c r="I46" s="3">
        <v>8.9694801719800008</v>
      </c>
      <c r="J46" s="3">
        <v>8.7669871175199994</v>
      </c>
      <c r="K46" s="3">
        <v>36.856246958770001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outlineLevel="3" collapsed="1" x14ac:dyDescent="0.35">
      <c r="A47" s="4" t="s">
        <v>13</v>
      </c>
      <c r="B47" s="3">
        <f t="shared" ref="B47:K47" si="17">SUM(B48:B52)</f>
        <v>5.065341072E-2</v>
      </c>
      <c r="C47" s="3">
        <f t="shared" si="17"/>
        <v>4.71713997E-3</v>
      </c>
      <c r="D47" s="3">
        <f t="shared" si="17"/>
        <v>0.12298307558</v>
      </c>
      <c r="E47" s="3">
        <f t="shared" si="17"/>
        <v>0.76722697093000003</v>
      </c>
      <c r="F47" s="3">
        <f t="shared" si="17"/>
        <v>0.94558059719999998</v>
      </c>
      <c r="G47" s="3">
        <f t="shared" si="17"/>
        <v>0.13092837971999999</v>
      </c>
      <c r="H47" s="3">
        <f t="shared" si="17"/>
        <v>0.78775054349000007</v>
      </c>
      <c r="I47" s="3">
        <f t="shared" si="17"/>
        <v>0.12893400297000002</v>
      </c>
      <c r="J47" s="3">
        <f t="shared" si="17"/>
        <v>0.79514942021000001</v>
      </c>
      <c r="K47" s="3">
        <f t="shared" si="17"/>
        <v>1.84276234639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idden="1" outlineLevel="4" x14ac:dyDescent="0.35">
      <c r="A48" s="5" t="s">
        <v>14</v>
      </c>
      <c r="B48" s="3"/>
      <c r="C48" s="3">
        <v>0</v>
      </c>
      <c r="D48" s="3"/>
      <c r="E48" s="3">
        <v>0.26042591963</v>
      </c>
      <c r="F48" s="3">
        <v>0.26042591963</v>
      </c>
      <c r="G48" s="3"/>
      <c r="H48" s="3">
        <v>0.26940612380000001</v>
      </c>
      <c r="I48" s="3"/>
      <c r="J48" s="3">
        <v>0.27088637707000002</v>
      </c>
      <c r="K48" s="3">
        <v>0.54029250087000003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idden="1" outlineLevel="4" x14ac:dyDescent="0.35">
      <c r="A49" s="5" t="s">
        <v>6</v>
      </c>
      <c r="B49" s="3">
        <v>5.065341072E-2</v>
      </c>
      <c r="C49" s="3">
        <v>4.71713997E-3</v>
      </c>
      <c r="D49" s="3">
        <v>9.0823275090000002E-2</v>
      </c>
      <c r="E49" s="3">
        <v>3.7951985950000003E-2</v>
      </c>
      <c r="F49" s="3">
        <v>0.18414581173</v>
      </c>
      <c r="G49" s="3">
        <v>9.8196130739999998E-2</v>
      </c>
      <c r="H49" s="3">
        <v>4.0132340209999999E-2</v>
      </c>
      <c r="I49" s="3">
        <v>9.7231026390000003E-2</v>
      </c>
      <c r="J49" s="3">
        <v>4.37192203E-2</v>
      </c>
      <c r="K49" s="3">
        <v>0.27927871764000001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idden="1" outlineLevel="4" x14ac:dyDescent="0.35">
      <c r="A50" s="5" t="s">
        <v>11</v>
      </c>
      <c r="B50" s="3"/>
      <c r="C50" s="3">
        <v>0</v>
      </c>
      <c r="D50" s="3"/>
      <c r="E50" s="3">
        <v>3.5049277299999998E-3</v>
      </c>
      <c r="F50" s="3">
        <v>3.5049277299999998E-3</v>
      </c>
      <c r="G50" s="3"/>
      <c r="H50" s="3">
        <v>2.4039832100000002E-3</v>
      </c>
      <c r="I50" s="3"/>
      <c r="J50" s="3">
        <v>1.2085959600000001E-3</v>
      </c>
      <c r="K50" s="3">
        <v>3.6125791700000001E-3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idden="1" outlineLevel="4" x14ac:dyDescent="0.35">
      <c r="A51" s="5" t="s">
        <v>15</v>
      </c>
      <c r="B51" s="3">
        <v>0</v>
      </c>
      <c r="C51" s="3">
        <v>0</v>
      </c>
      <c r="D51" s="3">
        <v>3.2159800490000001E-2</v>
      </c>
      <c r="E51" s="3">
        <v>0.19174038529000001</v>
      </c>
      <c r="F51" s="3">
        <v>0.22390018578000001</v>
      </c>
      <c r="G51" s="3">
        <v>3.2732248980000003E-2</v>
      </c>
      <c r="H51" s="3">
        <v>0.19431638974000001</v>
      </c>
      <c r="I51" s="3">
        <v>3.170297658E-2</v>
      </c>
      <c r="J51" s="3">
        <v>0.19629686269999999</v>
      </c>
      <c r="K51" s="3">
        <v>0.45504847799999998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idden="1" outlineLevel="4" x14ac:dyDescent="0.35">
      <c r="A52" s="5" t="s">
        <v>7</v>
      </c>
      <c r="B52" s="3"/>
      <c r="C52" s="3">
        <v>0</v>
      </c>
      <c r="D52" s="3"/>
      <c r="E52" s="3">
        <v>0.27360375233000001</v>
      </c>
      <c r="F52" s="3">
        <v>0.27360375233000001</v>
      </c>
      <c r="G52" s="3"/>
      <c r="H52" s="3">
        <v>0.28149170653</v>
      </c>
      <c r="I52" s="3"/>
      <c r="J52" s="3">
        <v>0.28303836418</v>
      </c>
      <c r="K52" s="3">
        <v>0.56453007071000005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outlineLevel="3" collapsed="1" x14ac:dyDescent="0.35">
      <c r="A53" s="4" t="s">
        <v>8</v>
      </c>
      <c r="B53" s="3">
        <f t="shared" ref="B53:K53" si="18">SUM(B54:B58)</f>
        <v>0.16219883364000001</v>
      </c>
      <c r="C53" s="3">
        <f t="shared" si="18"/>
        <v>2.2258106229999998E-2</v>
      </c>
      <c r="D53" s="3">
        <f t="shared" si="18"/>
        <v>10.11311433326</v>
      </c>
      <c r="E53" s="3">
        <f t="shared" si="18"/>
        <v>0.47821274916000001</v>
      </c>
      <c r="F53" s="3">
        <f t="shared" si="18"/>
        <v>10.775784022290001</v>
      </c>
      <c r="G53" s="3">
        <f t="shared" si="18"/>
        <v>0.11246148865000001</v>
      </c>
      <c r="H53" s="3">
        <f t="shared" si="18"/>
        <v>18.83644005032</v>
      </c>
      <c r="I53" s="3">
        <f t="shared" si="18"/>
        <v>2.792475002E-2</v>
      </c>
      <c r="J53" s="3">
        <f t="shared" si="18"/>
        <v>4.3826625040000004E-2</v>
      </c>
      <c r="K53" s="3">
        <f t="shared" si="18"/>
        <v>19.020652914029998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idden="1" outlineLevel="4" x14ac:dyDescent="0.35">
      <c r="A54" s="5" t="s">
        <v>6</v>
      </c>
      <c r="B54" s="3">
        <v>3.3701173899999999E-3</v>
      </c>
      <c r="C54" s="3">
        <v>1.84215128E-3</v>
      </c>
      <c r="D54" s="3">
        <v>2.7141000000000001E-3</v>
      </c>
      <c r="E54" s="3">
        <v>2.6078249999999998E-3</v>
      </c>
      <c r="F54" s="3">
        <v>1.0534193670000001E-2</v>
      </c>
      <c r="G54" s="3">
        <v>1.9620000000000002E-3</v>
      </c>
      <c r="H54" s="3">
        <v>9.810000000000001E-4</v>
      </c>
      <c r="I54" s="3">
        <v>9.810000000000001E-4</v>
      </c>
      <c r="J54" s="3">
        <v>9.810000000000001E-4</v>
      </c>
      <c r="K54" s="3">
        <v>4.9049999999999996E-3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idden="1" outlineLevel="4" x14ac:dyDescent="0.35">
      <c r="A55" s="5" t="s">
        <v>11</v>
      </c>
      <c r="B55" s="3">
        <v>4.7549990610000002E-2</v>
      </c>
      <c r="C55" s="3"/>
      <c r="D55" s="3"/>
      <c r="E55" s="3"/>
      <c r="F55" s="3">
        <v>4.7549990610000002E-2</v>
      </c>
      <c r="G55" s="3"/>
      <c r="H55" s="3"/>
      <c r="I55" s="3"/>
      <c r="J55" s="3"/>
      <c r="K55" s="3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idden="1" outlineLevel="4" x14ac:dyDescent="0.35">
      <c r="A56" s="5" t="s">
        <v>15</v>
      </c>
      <c r="B56" s="3"/>
      <c r="C56" s="3"/>
      <c r="D56" s="3"/>
      <c r="E56" s="3">
        <v>1.877025E-3</v>
      </c>
      <c r="F56" s="3">
        <v>1.877025E-3</v>
      </c>
      <c r="G56" s="3"/>
      <c r="H56" s="3"/>
      <c r="I56" s="3"/>
      <c r="J56" s="3"/>
      <c r="K56" s="3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idden="1" outlineLevel="4" x14ac:dyDescent="0.35">
      <c r="A57" s="5" t="s">
        <v>4</v>
      </c>
      <c r="B57" s="3"/>
      <c r="C57" s="3">
        <v>5.8321600000000004E-6</v>
      </c>
      <c r="D57" s="3"/>
      <c r="E57" s="3"/>
      <c r="F57" s="3">
        <v>5.8321600000000004E-6</v>
      </c>
      <c r="G57" s="3"/>
      <c r="H57" s="3">
        <v>6.4999999999999996E-6</v>
      </c>
      <c r="I57" s="3"/>
      <c r="J57" s="3"/>
      <c r="K57" s="3">
        <v>6.4999999999999996E-6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idden="1" outlineLevel="4" x14ac:dyDescent="0.35">
      <c r="A58" s="5" t="s">
        <v>7</v>
      </c>
      <c r="B58" s="3">
        <v>0.11127872564000001</v>
      </c>
      <c r="C58" s="3">
        <v>2.0410122789999999E-2</v>
      </c>
      <c r="D58" s="3">
        <v>10.11040023326</v>
      </c>
      <c r="E58" s="3">
        <v>0.47372789916000002</v>
      </c>
      <c r="F58" s="3">
        <v>10.715816980850001</v>
      </c>
      <c r="G58" s="3">
        <v>0.11049948865000001</v>
      </c>
      <c r="H58" s="3">
        <v>18.835452550319999</v>
      </c>
      <c r="I58" s="3">
        <v>2.6943750020000001E-2</v>
      </c>
      <c r="J58" s="3">
        <v>4.2845625040000002E-2</v>
      </c>
      <c r="K58" s="3">
        <v>19.01574141403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x14ac:dyDescent="0.35">
      <c r="A59" s="33" t="s">
        <v>25</v>
      </c>
      <c r="B59" s="33"/>
      <c r="C59" s="33"/>
      <c r="D59" s="33"/>
      <c r="E59" s="33"/>
      <c r="F59" s="33"/>
      <c r="G59" s="33"/>
      <c r="H59" s="33"/>
      <c r="I59" s="33"/>
      <c r="J59" s="33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1" spans="1:35" s="25" customFormat="1" x14ac:dyDescent="0.35">
      <c r="A61" s="22"/>
      <c r="B61" s="22">
        <v>2026</v>
      </c>
      <c r="C61" s="22">
        <v>2027</v>
      </c>
      <c r="D61" s="22">
        <v>2028</v>
      </c>
      <c r="E61" s="22">
        <v>2029</v>
      </c>
      <c r="F61" s="22">
        <v>2030</v>
      </c>
      <c r="G61" s="22">
        <v>2031</v>
      </c>
      <c r="H61" s="22">
        <v>2032</v>
      </c>
      <c r="I61" s="22">
        <v>2033</v>
      </c>
      <c r="J61" s="22">
        <v>2034</v>
      </c>
      <c r="K61" s="22">
        <v>2035</v>
      </c>
      <c r="L61" s="22">
        <v>2036</v>
      </c>
      <c r="M61" s="22">
        <v>2037</v>
      </c>
    </row>
    <row r="62" spans="1:35" s="16" customFormat="1" x14ac:dyDescent="0.35">
      <c r="A62" s="26" t="s">
        <v>0</v>
      </c>
      <c r="B62" s="27">
        <f t="shared" ref="B62:M62" si="19">B63+B80</f>
        <v>697.45046648453001</v>
      </c>
      <c r="C62" s="27">
        <f t="shared" si="19"/>
        <v>605.65526315810996</v>
      </c>
      <c r="D62" s="27">
        <f t="shared" si="19"/>
        <v>513.72768231442001</v>
      </c>
      <c r="E62" s="27">
        <f t="shared" si="19"/>
        <v>477.43829247082994</v>
      </c>
      <c r="F62" s="27">
        <f t="shared" si="19"/>
        <v>413.94106407010997</v>
      </c>
      <c r="G62" s="27">
        <f t="shared" si="19"/>
        <v>439.16937347327001</v>
      </c>
      <c r="H62" s="27">
        <f t="shared" si="19"/>
        <v>403.71193673749002</v>
      </c>
      <c r="I62" s="27">
        <f t="shared" si="19"/>
        <v>353.16701383129003</v>
      </c>
      <c r="J62" s="27">
        <f t="shared" si="19"/>
        <v>322.66170091638003</v>
      </c>
      <c r="K62" s="27">
        <f t="shared" si="19"/>
        <v>420.74879141747999</v>
      </c>
      <c r="L62" s="27">
        <f t="shared" si="19"/>
        <v>294.86988880535</v>
      </c>
      <c r="M62" s="27">
        <f t="shared" si="19"/>
        <v>326.99237385356003</v>
      </c>
    </row>
    <row r="63" spans="1:35" s="28" customFormat="1" outlineLevel="1" x14ac:dyDescent="0.35">
      <c r="A63" s="31" t="s">
        <v>1</v>
      </c>
      <c r="B63" s="32">
        <f t="shared" ref="B63:M63" si="20">B64+B71</f>
        <v>285.03308898773003</v>
      </c>
      <c r="C63" s="32">
        <f t="shared" si="20"/>
        <v>230.79760930845001</v>
      </c>
      <c r="D63" s="32">
        <f t="shared" si="20"/>
        <v>120.68839553696</v>
      </c>
      <c r="E63" s="32">
        <f t="shared" si="20"/>
        <v>103.14496748828999</v>
      </c>
      <c r="F63" s="32">
        <f t="shared" si="20"/>
        <v>113.52875086216</v>
      </c>
      <c r="G63" s="32">
        <f t="shared" si="20"/>
        <v>131.34418513514998</v>
      </c>
      <c r="H63" s="32">
        <f t="shared" si="20"/>
        <v>113.61513092126</v>
      </c>
      <c r="I63" s="32">
        <f t="shared" si="20"/>
        <v>118.21922992549001</v>
      </c>
      <c r="J63" s="32">
        <f t="shared" si="20"/>
        <v>101.45489931696</v>
      </c>
      <c r="K63" s="32">
        <f t="shared" si="20"/>
        <v>118.23235927776001</v>
      </c>
      <c r="L63" s="32">
        <f t="shared" si="20"/>
        <v>130.55585266999998</v>
      </c>
      <c r="M63" s="32">
        <f t="shared" si="20"/>
        <v>168.683360808</v>
      </c>
    </row>
    <row r="64" spans="1:35" s="28" customFormat="1" outlineLevel="2" x14ac:dyDescent="0.35">
      <c r="A64" s="29" t="s">
        <v>2</v>
      </c>
      <c r="B64" s="30">
        <f t="shared" ref="B64:M64" si="21">B65+B67</f>
        <v>157.45860906733</v>
      </c>
      <c r="C64" s="30">
        <f t="shared" si="21"/>
        <v>126.80785969579</v>
      </c>
      <c r="D64" s="30">
        <f t="shared" si="21"/>
        <v>37.66921352248</v>
      </c>
      <c r="E64" s="30">
        <f t="shared" si="21"/>
        <v>24.512932522480003</v>
      </c>
      <c r="F64" s="30">
        <f t="shared" si="21"/>
        <v>37.050053522479999</v>
      </c>
      <c r="G64" s="30">
        <f t="shared" si="21"/>
        <v>58.191050511589999</v>
      </c>
      <c r="H64" s="30">
        <f t="shared" si="21"/>
        <v>45.030951522480002</v>
      </c>
      <c r="I64" s="30">
        <f t="shared" si="21"/>
        <v>52.980116522480003</v>
      </c>
      <c r="J64" s="30">
        <f t="shared" si="21"/>
        <v>42.22999652248</v>
      </c>
      <c r="K64" s="30">
        <f t="shared" si="21"/>
        <v>64.069996522980006</v>
      </c>
      <c r="L64" s="30">
        <f t="shared" si="21"/>
        <v>83.921043999999995</v>
      </c>
      <c r="M64" s="30">
        <f t="shared" si="21"/>
        <v>132.09774400000001</v>
      </c>
    </row>
    <row r="65" spans="1:13" s="16" customFormat="1" outlineLevel="3" collapsed="1" x14ac:dyDescent="0.35">
      <c r="A65" s="20" t="s">
        <v>3</v>
      </c>
      <c r="B65" s="19">
        <f t="shared" ref="B65:M65" si="22">SUM(B66:B66)</f>
        <v>0.13225252248</v>
      </c>
      <c r="C65" s="19">
        <f t="shared" si="22"/>
        <v>0.13225252248</v>
      </c>
      <c r="D65" s="19">
        <f t="shared" si="22"/>
        <v>0.13225252248</v>
      </c>
      <c r="E65" s="19">
        <f t="shared" si="22"/>
        <v>0.13225252248</v>
      </c>
      <c r="F65" s="19">
        <f t="shared" si="22"/>
        <v>0.13225252248</v>
      </c>
      <c r="G65" s="19">
        <f t="shared" si="22"/>
        <v>0.13225252248</v>
      </c>
      <c r="H65" s="19">
        <f t="shared" si="22"/>
        <v>0.13225252248</v>
      </c>
      <c r="I65" s="19">
        <f t="shared" si="22"/>
        <v>0.13225252248</v>
      </c>
      <c r="J65" s="19">
        <f t="shared" si="22"/>
        <v>0.13225252248</v>
      </c>
      <c r="K65" s="19">
        <f t="shared" si="22"/>
        <v>0.13225252298000001</v>
      </c>
      <c r="L65" s="19">
        <f t="shared" si="22"/>
        <v>0</v>
      </c>
      <c r="M65" s="19">
        <f t="shared" si="22"/>
        <v>0</v>
      </c>
    </row>
    <row r="66" spans="1:13" s="16" customFormat="1" hidden="1" outlineLevel="4" x14ac:dyDescent="0.35">
      <c r="A66" s="21" t="s">
        <v>4</v>
      </c>
      <c r="B66" s="19">
        <v>0.13225252248</v>
      </c>
      <c r="C66" s="19">
        <v>0.13225252248</v>
      </c>
      <c r="D66" s="19">
        <v>0.13225252248</v>
      </c>
      <c r="E66" s="19">
        <v>0.13225252248</v>
      </c>
      <c r="F66" s="19">
        <v>0.13225252248</v>
      </c>
      <c r="G66" s="19">
        <v>0.13225252248</v>
      </c>
      <c r="H66" s="19">
        <v>0.13225252248</v>
      </c>
      <c r="I66" s="19">
        <v>0.13225252248</v>
      </c>
      <c r="J66" s="19">
        <v>0.13225252248</v>
      </c>
      <c r="K66" s="19">
        <v>0.13225252298000001</v>
      </c>
      <c r="L66" s="19"/>
      <c r="M66" s="19"/>
    </row>
    <row r="67" spans="1:13" s="16" customFormat="1" outlineLevel="3" collapsed="1" x14ac:dyDescent="0.35">
      <c r="A67" s="20" t="s">
        <v>5</v>
      </c>
      <c r="B67" s="19">
        <f t="shared" ref="B67:M67" si="23">SUM(B68:B70)</f>
        <v>157.32635654485</v>
      </c>
      <c r="C67" s="19">
        <f t="shared" si="23"/>
        <v>126.67560717331</v>
      </c>
      <c r="D67" s="19">
        <f t="shared" si="23"/>
        <v>37.536960999999998</v>
      </c>
      <c r="E67" s="19">
        <f t="shared" si="23"/>
        <v>24.380680000000002</v>
      </c>
      <c r="F67" s="19">
        <f t="shared" si="23"/>
        <v>36.917800999999997</v>
      </c>
      <c r="G67" s="19">
        <f t="shared" si="23"/>
        <v>58.058797989109998</v>
      </c>
      <c r="H67" s="19">
        <f t="shared" si="23"/>
        <v>44.898699000000001</v>
      </c>
      <c r="I67" s="19">
        <f t="shared" si="23"/>
        <v>52.847864000000001</v>
      </c>
      <c r="J67" s="19">
        <f t="shared" si="23"/>
        <v>42.097743999999999</v>
      </c>
      <c r="K67" s="19">
        <f t="shared" si="23"/>
        <v>63.937744000000002</v>
      </c>
      <c r="L67" s="19">
        <f t="shared" si="23"/>
        <v>83.921043999999995</v>
      </c>
      <c r="M67" s="19">
        <f t="shared" si="23"/>
        <v>132.09774400000001</v>
      </c>
    </row>
    <row r="68" spans="1:13" s="16" customFormat="1" hidden="1" outlineLevel="4" x14ac:dyDescent="0.35">
      <c r="A68" s="21" t="s">
        <v>6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s="16" customFormat="1" hidden="1" outlineLevel="4" x14ac:dyDescent="0.35">
      <c r="A69" s="21" t="s">
        <v>4</v>
      </c>
      <c r="B69" s="19">
        <v>157.32635654485</v>
      </c>
      <c r="C69" s="19">
        <v>126.67560717331</v>
      </c>
      <c r="D69" s="19">
        <v>37.536960999999998</v>
      </c>
      <c r="E69" s="19">
        <v>24.380680000000002</v>
      </c>
      <c r="F69" s="19">
        <v>36.917800999999997</v>
      </c>
      <c r="G69" s="19">
        <v>58.058797989109998</v>
      </c>
      <c r="H69" s="19">
        <v>44.898699000000001</v>
      </c>
      <c r="I69" s="19">
        <v>52.847864000000001</v>
      </c>
      <c r="J69" s="19">
        <v>42.097743999999999</v>
      </c>
      <c r="K69" s="19">
        <v>63.937744000000002</v>
      </c>
      <c r="L69" s="19">
        <v>83.921043999999995</v>
      </c>
      <c r="M69" s="19">
        <v>132.09774400000001</v>
      </c>
    </row>
    <row r="70" spans="1:13" s="16" customFormat="1" hidden="1" outlineLevel="4" x14ac:dyDescent="0.35">
      <c r="A70" s="21" t="s">
        <v>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s="28" customFormat="1" outlineLevel="2" x14ac:dyDescent="0.35">
      <c r="A71" s="29" t="s">
        <v>26</v>
      </c>
      <c r="B71" s="30">
        <f t="shared" ref="B71:M71" si="24">B72+B74+B76</f>
        <v>127.57447992040001</v>
      </c>
      <c r="C71" s="30">
        <f t="shared" si="24"/>
        <v>103.98974961266001</v>
      </c>
      <c r="D71" s="30">
        <f t="shared" si="24"/>
        <v>83.019182014479995</v>
      </c>
      <c r="E71" s="30">
        <f t="shared" si="24"/>
        <v>78.632034965809993</v>
      </c>
      <c r="F71" s="30">
        <f t="shared" si="24"/>
        <v>76.478697339679997</v>
      </c>
      <c r="G71" s="30">
        <f t="shared" si="24"/>
        <v>73.153134623559993</v>
      </c>
      <c r="H71" s="30">
        <f t="shared" si="24"/>
        <v>68.584179398779995</v>
      </c>
      <c r="I71" s="30">
        <f t="shared" si="24"/>
        <v>65.239113403010009</v>
      </c>
      <c r="J71" s="30">
        <f t="shared" si="24"/>
        <v>59.224902794480002</v>
      </c>
      <c r="K71" s="30">
        <f t="shared" si="24"/>
        <v>54.162362754780006</v>
      </c>
      <c r="L71" s="30">
        <f t="shared" si="24"/>
        <v>46.634808669999998</v>
      </c>
      <c r="M71" s="30">
        <f t="shared" si="24"/>
        <v>36.585616807999997</v>
      </c>
    </row>
    <row r="72" spans="1:13" s="16" customFormat="1" outlineLevel="3" collapsed="1" x14ac:dyDescent="0.35">
      <c r="A72" s="20" t="s">
        <v>3</v>
      </c>
      <c r="B72" s="19">
        <f t="shared" ref="B72:M72" si="25">SUM(B73:B73)</f>
        <v>6.3630674289999994E-2</v>
      </c>
      <c r="C72" s="19">
        <f t="shared" si="25"/>
        <v>5.7018048170000002E-2</v>
      </c>
      <c r="D72" s="19">
        <f t="shared" si="25"/>
        <v>5.0412240580000003E-2</v>
      </c>
      <c r="E72" s="19">
        <f t="shared" si="25"/>
        <v>4.3792795910000001E-2</v>
      </c>
      <c r="F72" s="19">
        <f t="shared" si="25"/>
        <v>3.7180169780000001E-2</v>
      </c>
      <c r="G72" s="19">
        <f t="shared" si="25"/>
        <v>3.0567543660000002E-2</v>
      </c>
      <c r="H72" s="19">
        <f t="shared" si="25"/>
        <v>2.3961736080000001E-2</v>
      </c>
      <c r="I72" s="19">
        <f t="shared" si="25"/>
        <v>1.7342291409999998E-2</v>
      </c>
      <c r="J72" s="19">
        <f t="shared" si="25"/>
        <v>1.072966528E-2</v>
      </c>
      <c r="K72" s="19">
        <f t="shared" si="25"/>
        <v>4.1170391799999996E-3</v>
      </c>
      <c r="L72" s="19">
        <f t="shared" si="25"/>
        <v>0</v>
      </c>
      <c r="M72" s="19">
        <f t="shared" si="25"/>
        <v>0</v>
      </c>
    </row>
    <row r="73" spans="1:13" s="16" customFormat="1" hidden="1" outlineLevel="4" x14ac:dyDescent="0.35">
      <c r="A73" s="21" t="s">
        <v>4</v>
      </c>
      <c r="B73" s="19">
        <v>6.3630674289999994E-2</v>
      </c>
      <c r="C73" s="19">
        <v>5.7018048170000002E-2</v>
      </c>
      <c r="D73" s="19">
        <v>5.0412240580000003E-2</v>
      </c>
      <c r="E73" s="19">
        <v>4.3792795910000001E-2</v>
      </c>
      <c r="F73" s="19">
        <v>3.7180169780000001E-2</v>
      </c>
      <c r="G73" s="19">
        <v>3.0567543660000002E-2</v>
      </c>
      <c r="H73" s="19">
        <v>2.3961736080000001E-2</v>
      </c>
      <c r="I73" s="19">
        <v>1.7342291409999998E-2</v>
      </c>
      <c r="J73" s="19">
        <v>1.072966528E-2</v>
      </c>
      <c r="K73" s="19">
        <v>4.1170391799999996E-3</v>
      </c>
      <c r="L73" s="19"/>
      <c r="M73" s="19"/>
    </row>
    <row r="74" spans="1:13" s="16" customFormat="1" outlineLevel="3" collapsed="1" x14ac:dyDescent="0.35">
      <c r="A74" s="20" t="s">
        <v>8</v>
      </c>
      <c r="B74" s="19">
        <f t="shared" ref="B74:M74" si="26">SUM(B75:B75)</f>
        <v>2.5000000000000001E-4</v>
      </c>
      <c r="C74" s="19">
        <f t="shared" si="26"/>
        <v>2.5000000000000001E-4</v>
      </c>
      <c r="D74" s="19">
        <f t="shared" si="26"/>
        <v>0</v>
      </c>
      <c r="E74" s="19">
        <f t="shared" si="26"/>
        <v>0</v>
      </c>
      <c r="F74" s="19">
        <f t="shared" si="26"/>
        <v>0</v>
      </c>
      <c r="G74" s="19">
        <f t="shared" si="26"/>
        <v>0</v>
      </c>
      <c r="H74" s="19">
        <f t="shared" si="26"/>
        <v>0</v>
      </c>
      <c r="I74" s="19">
        <f t="shared" si="26"/>
        <v>0</v>
      </c>
      <c r="J74" s="19">
        <f t="shared" si="26"/>
        <v>0</v>
      </c>
      <c r="K74" s="19">
        <f t="shared" si="26"/>
        <v>0</v>
      </c>
      <c r="L74" s="19">
        <f t="shared" si="26"/>
        <v>0</v>
      </c>
      <c r="M74" s="19">
        <f t="shared" si="26"/>
        <v>0</v>
      </c>
    </row>
    <row r="75" spans="1:13" s="16" customFormat="1" hidden="1" outlineLevel="4" x14ac:dyDescent="0.35">
      <c r="A75" s="21" t="s">
        <v>4</v>
      </c>
      <c r="B75" s="19">
        <v>2.5000000000000001E-4</v>
      </c>
      <c r="C75" s="19">
        <v>2.5000000000000001E-4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s="16" customFormat="1" outlineLevel="3" collapsed="1" x14ac:dyDescent="0.35">
      <c r="A76" s="20" t="s">
        <v>5</v>
      </c>
      <c r="B76" s="19">
        <f t="shared" ref="B76:M76" si="27">SUM(B77:B79)</f>
        <v>127.51059924611</v>
      </c>
      <c r="C76" s="19">
        <f t="shared" si="27"/>
        <v>103.93248156449</v>
      </c>
      <c r="D76" s="19">
        <f t="shared" si="27"/>
        <v>82.968769773899993</v>
      </c>
      <c r="E76" s="19">
        <f t="shared" si="27"/>
        <v>78.588242169899999</v>
      </c>
      <c r="F76" s="19">
        <f t="shared" si="27"/>
        <v>76.441517169899996</v>
      </c>
      <c r="G76" s="19">
        <f t="shared" si="27"/>
        <v>73.122567079899994</v>
      </c>
      <c r="H76" s="19">
        <f t="shared" si="27"/>
        <v>68.560217662699998</v>
      </c>
      <c r="I76" s="19">
        <f t="shared" si="27"/>
        <v>65.221771111600006</v>
      </c>
      <c r="J76" s="19">
        <f t="shared" si="27"/>
        <v>59.214173129199999</v>
      </c>
      <c r="K76" s="19">
        <f t="shared" si="27"/>
        <v>54.158245715600003</v>
      </c>
      <c r="L76" s="19">
        <f t="shared" si="27"/>
        <v>46.634808669999998</v>
      </c>
      <c r="M76" s="19">
        <f t="shared" si="27"/>
        <v>36.585616807999997</v>
      </c>
    </row>
    <row r="77" spans="1:13" s="16" customFormat="1" hidden="1" outlineLevel="4" x14ac:dyDescent="0.35">
      <c r="A77" s="21" t="s">
        <v>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s="16" customFormat="1" hidden="1" outlineLevel="4" x14ac:dyDescent="0.35">
      <c r="A78" s="21" t="s">
        <v>4</v>
      </c>
      <c r="B78" s="19">
        <v>127.51059924611</v>
      </c>
      <c r="C78" s="19">
        <v>103.93248156449</v>
      </c>
      <c r="D78" s="19">
        <v>82.968769773899993</v>
      </c>
      <c r="E78" s="19">
        <v>78.588242169899999</v>
      </c>
      <c r="F78" s="19">
        <v>76.441517169899996</v>
      </c>
      <c r="G78" s="19">
        <v>73.122567079899994</v>
      </c>
      <c r="H78" s="19">
        <v>68.560217662699998</v>
      </c>
      <c r="I78" s="19">
        <v>65.221771111600006</v>
      </c>
      <c r="J78" s="19">
        <v>59.214173129199999</v>
      </c>
      <c r="K78" s="19">
        <v>54.158245715600003</v>
      </c>
      <c r="L78" s="19">
        <v>46.634808669999998</v>
      </c>
      <c r="M78" s="19">
        <v>36.585616807999997</v>
      </c>
    </row>
    <row r="79" spans="1:13" s="16" customFormat="1" hidden="1" outlineLevel="4" x14ac:dyDescent="0.35">
      <c r="A79" s="21" t="s">
        <v>7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s="28" customFormat="1" outlineLevel="1" x14ac:dyDescent="0.35">
      <c r="A80" s="31" t="s">
        <v>9</v>
      </c>
      <c r="B80" s="32">
        <f t="shared" ref="B80:M80" si="28">B81+B96</f>
        <v>412.41737749679999</v>
      </c>
      <c r="C80" s="32">
        <f t="shared" si="28"/>
        <v>374.85765384965998</v>
      </c>
      <c r="D80" s="32">
        <f t="shared" si="28"/>
        <v>393.03928677746001</v>
      </c>
      <c r="E80" s="32">
        <f t="shared" si="28"/>
        <v>374.29332498253996</v>
      </c>
      <c r="F80" s="32">
        <f t="shared" si="28"/>
        <v>300.41231320794998</v>
      </c>
      <c r="G80" s="32">
        <f t="shared" si="28"/>
        <v>307.82518833812003</v>
      </c>
      <c r="H80" s="32">
        <f t="shared" si="28"/>
        <v>290.09680581623002</v>
      </c>
      <c r="I80" s="32">
        <f t="shared" si="28"/>
        <v>234.94778390580004</v>
      </c>
      <c r="J80" s="32">
        <f t="shared" si="28"/>
        <v>221.20680159942</v>
      </c>
      <c r="K80" s="32">
        <f t="shared" si="28"/>
        <v>302.51643213972</v>
      </c>
      <c r="L80" s="32">
        <f t="shared" si="28"/>
        <v>164.31403613534999</v>
      </c>
      <c r="M80" s="32">
        <f t="shared" si="28"/>
        <v>158.30901304555999</v>
      </c>
    </row>
    <row r="81" spans="1:13" s="28" customFormat="1" outlineLevel="2" x14ac:dyDescent="0.35">
      <c r="A81" s="29" t="s">
        <v>2</v>
      </c>
      <c r="B81" s="30">
        <f t="shared" ref="B81:M81" si="29">B82+B86+B90</f>
        <v>250.72717316375</v>
      </c>
      <c r="C81" s="30">
        <f t="shared" si="29"/>
        <v>225.65634748553001</v>
      </c>
      <c r="D81" s="30">
        <f t="shared" si="29"/>
        <v>256.77300331318997</v>
      </c>
      <c r="E81" s="30">
        <f t="shared" si="29"/>
        <v>252.13561879635998</v>
      </c>
      <c r="F81" s="30">
        <f t="shared" si="29"/>
        <v>203.22513005514</v>
      </c>
      <c r="G81" s="30">
        <f t="shared" si="29"/>
        <v>231.58355964750001</v>
      </c>
      <c r="H81" s="30">
        <f t="shared" si="29"/>
        <v>222.44413075653</v>
      </c>
      <c r="I81" s="30">
        <f t="shared" si="29"/>
        <v>175.04558259318003</v>
      </c>
      <c r="J81" s="30">
        <f t="shared" si="29"/>
        <v>168.41708444176999</v>
      </c>
      <c r="K81" s="30">
        <f t="shared" si="29"/>
        <v>258.67365092144001</v>
      </c>
      <c r="L81" s="30">
        <f t="shared" si="29"/>
        <v>125.84632448552</v>
      </c>
      <c r="M81" s="30">
        <f t="shared" si="29"/>
        <v>122.23929756587998</v>
      </c>
    </row>
    <row r="82" spans="1:13" s="16" customFormat="1" outlineLevel="3" collapsed="1" x14ac:dyDescent="0.35">
      <c r="A82" s="20" t="s">
        <v>10</v>
      </c>
      <c r="B82" s="19">
        <f t="shared" ref="B82:M82" si="30">SUM(B83:B85)</f>
        <v>115.91629881635001</v>
      </c>
      <c r="C82" s="19">
        <f t="shared" si="30"/>
        <v>68.772217939750007</v>
      </c>
      <c r="D82" s="19">
        <f t="shared" si="30"/>
        <v>118.42950126334</v>
      </c>
      <c r="E82" s="19">
        <f t="shared" si="30"/>
        <v>63.271250436990002</v>
      </c>
      <c r="F82" s="19">
        <f t="shared" si="30"/>
        <v>66.664675345389995</v>
      </c>
      <c r="G82" s="19">
        <f t="shared" si="30"/>
        <v>72.660756458340003</v>
      </c>
      <c r="H82" s="19">
        <f t="shared" si="30"/>
        <v>56.726479152320003</v>
      </c>
      <c r="I82" s="19">
        <f t="shared" si="30"/>
        <v>62.336479157790002</v>
      </c>
      <c r="J82" s="19">
        <f t="shared" si="30"/>
        <v>62.336479165440004</v>
      </c>
      <c r="K82" s="19">
        <f t="shared" si="30"/>
        <v>107.09831404648999</v>
      </c>
      <c r="L82" s="19">
        <f t="shared" si="30"/>
        <v>1.0183139531400001</v>
      </c>
      <c r="M82" s="19">
        <f t="shared" si="30"/>
        <v>1.0183139531400001</v>
      </c>
    </row>
    <row r="83" spans="1:13" s="16" customFormat="1" hidden="1" outlineLevel="4" x14ac:dyDescent="0.35">
      <c r="A83" s="21" t="s">
        <v>6</v>
      </c>
      <c r="B83" s="19">
        <v>18.775148117210001</v>
      </c>
      <c r="C83" s="19">
        <v>6.8787807536800001</v>
      </c>
      <c r="D83" s="19">
        <v>56.387582337829997</v>
      </c>
      <c r="E83" s="19">
        <v>1.72732131252</v>
      </c>
      <c r="F83" s="19">
        <v>0.36636133692</v>
      </c>
      <c r="G83" s="19">
        <v>0.24244244448999999</v>
      </c>
      <c r="H83" s="19">
        <v>55.708165200240003</v>
      </c>
      <c r="I83" s="19">
        <v>0.11816515131999999</v>
      </c>
      <c r="J83" s="19">
        <v>0.11816515844</v>
      </c>
      <c r="K83" s="19"/>
      <c r="L83" s="19"/>
      <c r="M83" s="19"/>
    </row>
    <row r="84" spans="1:13" s="16" customFormat="1" hidden="1" outlineLevel="4" x14ac:dyDescent="0.35">
      <c r="A84" s="21" t="s">
        <v>11</v>
      </c>
      <c r="B84" s="19"/>
      <c r="C84" s="19">
        <v>0.23308027754999999</v>
      </c>
      <c r="D84" s="19">
        <v>1.1530907988600001</v>
      </c>
      <c r="E84" s="19">
        <v>1.1530907988600001</v>
      </c>
      <c r="F84" s="19">
        <v>1.0183139510200001</v>
      </c>
      <c r="G84" s="19">
        <v>1.0183139510200001</v>
      </c>
      <c r="H84" s="19">
        <v>1.01831395208</v>
      </c>
      <c r="I84" s="19">
        <v>1.01831395261</v>
      </c>
      <c r="J84" s="19">
        <v>1.0183139531400001</v>
      </c>
      <c r="K84" s="19">
        <v>1.0183139531400001</v>
      </c>
      <c r="L84" s="19">
        <v>1.0183139531400001</v>
      </c>
      <c r="M84" s="19">
        <v>1.0183139531400001</v>
      </c>
    </row>
    <row r="85" spans="1:13" s="16" customFormat="1" hidden="1" outlineLevel="4" x14ac:dyDescent="0.35">
      <c r="A85" s="21" t="s">
        <v>7</v>
      </c>
      <c r="B85" s="19">
        <v>97.141150699139999</v>
      </c>
      <c r="C85" s="19">
        <v>61.660356908520001</v>
      </c>
      <c r="D85" s="19">
        <v>60.888828126649997</v>
      </c>
      <c r="E85" s="19">
        <v>60.390838325609998</v>
      </c>
      <c r="F85" s="19">
        <v>65.280000057449996</v>
      </c>
      <c r="G85" s="19">
        <v>71.400000062830003</v>
      </c>
      <c r="H85" s="19"/>
      <c r="I85" s="19">
        <v>61.200000053860002</v>
      </c>
      <c r="J85" s="19">
        <v>61.200000053860002</v>
      </c>
      <c r="K85" s="19">
        <v>106.08000009334999</v>
      </c>
      <c r="L85" s="19"/>
      <c r="M85" s="19"/>
    </row>
    <row r="86" spans="1:13" s="16" customFormat="1" outlineLevel="3" collapsed="1" x14ac:dyDescent="0.35">
      <c r="A86" s="20" t="s">
        <v>27</v>
      </c>
      <c r="B86" s="19">
        <f t="shared" ref="B86:M86" si="31">SUM(B87:B89)</f>
        <v>128.93799900523999</v>
      </c>
      <c r="C86" s="19">
        <f t="shared" si="31"/>
        <v>115.73069756556001</v>
      </c>
      <c r="D86" s="19">
        <f t="shared" si="31"/>
        <v>100.36288266091</v>
      </c>
      <c r="E86" s="19">
        <f t="shared" si="31"/>
        <v>144.97503169065999</v>
      </c>
      <c r="F86" s="19">
        <f t="shared" si="31"/>
        <v>95.654127224450008</v>
      </c>
      <c r="G86" s="19">
        <f t="shared" si="31"/>
        <v>118.92706800873</v>
      </c>
      <c r="H86" s="19">
        <f t="shared" si="31"/>
        <v>110.65098337418</v>
      </c>
      <c r="I86" s="19">
        <f t="shared" si="31"/>
        <v>85.942301183720005</v>
      </c>
      <c r="J86" s="19">
        <f t="shared" si="31"/>
        <v>90.579033585320005</v>
      </c>
      <c r="K86" s="19">
        <f t="shared" si="31"/>
        <v>141.51958464321999</v>
      </c>
      <c r="L86" s="19">
        <f t="shared" si="31"/>
        <v>116.00247785107001</v>
      </c>
      <c r="M86" s="19">
        <f t="shared" si="31"/>
        <v>114.08003447867999</v>
      </c>
    </row>
    <row r="87" spans="1:13" s="16" customFormat="1" hidden="1" outlineLevel="4" x14ac:dyDescent="0.35">
      <c r="A87" s="21" t="s">
        <v>6</v>
      </c>
      <c r="B87" s="19">
        <v>22.310632936800001</v>
      </c>
      <c r="C87" s="19">
        <v>33.30721478489</v>
      </c>
      <c r="D87" s="19">
        <v>33.060990470589999</v>
      </c>
      <c r="E87" s="19">
        <v>73.04889376106</v>
      </c>
      <c r="F87" s="19">
        <v>30.246689734050001</v>
      </c>
      <c r="G87" s="19">
        <v>54.46853623642</v>
      </c>
      <c r="H87" s="19">
        <v>49.246470768880002</v>
      </c>
      <c r="I87" s="19">
        <v>41.204713889490002</v>
      </c>
      <c r="J87" s="19">
        <v>68.89695001138</v>
      </c>
      <c r="K87" s="19">
        <v>123.08237607213999</v>
      </c>
      <c r="L87" s="19">
        <v>97.565269279990005</v>
      </c>
      <c r="M87" s="19">
        <v>96.204624168669994</v>
      </c>
    </row>
    <row r="88" spans="1:13" s="16" customFormat="1" hidden="1" outlineLevel="4" x14ac:dyDescent="0.35">
      <c r="A88" s="21" t="s">
        <v>7</v>
      </c>
      <c r="B88" s="19">
        <v>27.788243406839999</v>
      </c>
      <c r="C88" s="19">
        <v>29.075187086789999</v>
      </c>
      <c r="D88" s="19">
        <v>29.135818010920001</v>
      </c>
      <c r="E88" s="19">
        <v>30.309443493020002</v>
      </c>
      <c r="F88" s="19">
        <v>28.655032058060002</v>
      </c>
      <c r="G88" s="19">
        <v>27.706126339970002</v>
      </c>
      <c r="H88" s="19">
        <v>24.652107172960001</v>
      </c>
      <c r="I88" s="19">
        <v>20.266782572699999</v>
      </c>
      <c r="J88" s="19">
        <v>18.634782571260001</v>
      </c>
      <c r="K88" s="19">
        <v>18.437208571079999</v>
      </c>
      <c r="L88" s="19">
        <v>18.437208571079999</v>
      </c>
      <c r="M88" s="19">
        <v>17.87541031001</v>
      </c>
    </row>
    <row r="89" spans="1:13" s="16" customFormat="1" hidden="1" outlineLevel="4" x14ac:dyDescent="0.35">
      <c r="A89" s="21" t="s">
        <v>12</v>
      </c>
      <c r="B89" s="19">
        <v>78.839122661600001</v>
      </c>
      <c r="C89" s="19">
        <v>53.348295693879997</v>
      </c>
      <c r="D89" s="19">
        <v>38.166074179399999</v>
      </c>
      <c r="E89" s="19">
        <v>41.616694436579998</v>
      </c>
      <c r="F89" s="19">
        <v>36.752405432339998</v>
      </c>
      <c r="G89" s="19">
        <v>36.752405432339998</v>
      </c>
      <c r="H89" s="19">
        <v>36.752405432339998</v>
      </c>
      <c r="I89" s="19">
        <v>24.470804721530001</v>
      </c>
      <c r="J89" s="19">
        <v>3.0473010026799998</v>
      </c>
      <c r="K89" s="19"/>
      <c r="L89" s="19"/>
      <c r="M89" s="19"/>
    </row>
    <row r="90" spans="1:13" s="16" customFormat="1" outlineLevel="3" collapsed="1" x14ac:dyDescent="0.35">
      <c r="A90" s="20" t="s">
        <v>13</v>
      </c>
      <c r="B90" s="19">
        <f t="shared" ref="B90:M90" si="32">SUM(B91:B95)</f>
        <v>5.8728753421600004</v>
      </c>
      <c r="C90" s="19">
        <f t="shared" si="32"/>
        <v>41.153431980219999</v>
      </c>
      <c r="D90" s="19">
        <f t="shared" si="32"/>
        <v>37.980619388939999</v>
      </c>
      <c r="E90" s="19">
        <f t="shared" si="32"/>
        <v>43.889336668709994</v>
      </c>
      <c r="F90" s="19">
        <f t="shared" si="32"/>
        <v>40.906327485300004</v>
      </c>
      <c r="G90" s="19">
        <f t="shared" si="32"/>
        <v>39.995735180430003</v>
      </c>
      <c r="H90" s="19">
        <f t="shared" si="32"/>
        <v>55.066668230030004</v>
      </c>
      <c r="I90" s="19">
        <f t="shared" si="32"/>
        <v>26.766802251670001</v>
      </c>
      <c r="J90" s="19">
        <f t="shared" si="32"/>
        <v>15.50157169101</v>
      </c>
      <c r="K90" s="19">
        <f t="shared" si="32"/>
        <v>10.055752231730001</v>
      </c>
      <c r="L90" s="19">
        <f t="shared" si="32"/>
        <v>8.8255326813100012</v>
      </c>
      <c r="M90" s="19">
        <f t="shared" si="32"/>
        <v>7.1409491340599995</v>
      </c>
    </row>
    <row r="91" spans="1:13" s="16" customFormat="1" hidden="1" outlineLevel="4" x14ac:dyDescent="0.35">
      <c r="A91" s="21" t="s">
        <v>14</v>
      </c>
      <c r="B91" s="19">
        <v>2.8675000057600002</v>
      </c>
      <c r="C91" s="19">
        <v>32.333066723350001</v>
      </c>
      <c r="D91" s="19">
        <v>27.63530005702</v>
      </c>
      <c r="E91" s="19">
        <v>33.33330006864</v>
      </c>
      <c r="F91" s="19">
        <v>29.437200025300001</v>
      </c>
      <c r="G91" s="19">
        <v>29.437200025300001</v>
      </c>
      <c r="H91" s="19">
        <v>26.921200024400001</v>
      </c>
      <c r="I91" s="19">
        <v>16.102400013770001</v>
      </c>
      <c r="J91" s="19">
        <v>5.0320000066399997</v>
      </c>
      <c r="K91" s="19"/>
      <c r="L91" s="19"/>
      <c r="M91" s="19"/>
    </row>
    <row r="92" spans="1:13" s="16" customFormat="1" hidden="1" outlineLevel="4" x14ac:dyDescent="0.35">
      <c r="A92" s="21" t="s">
        <v>6</v>
      </c>
      <c r="B92" s="19">
        <v>0.98953244226000003</v>
      </c>
      <c r="C92" s="19">
        <v>6.5194174169299997</v>
      </c>
      <c r="D92" s="19">
        <v>7.8201155088399998</v>
      </c>
      <c r="E92" s="19">
        <v>7.6764668470000004</v>
      </c>
      <c r="F92" s="19">
        <v>7.9763404899400001</v>
      </c>
      <c r="G92" s="19">
        <v>7.0657481850700004</v>
      </c>
      <c r="H92" s="19">
        <v>7.1918196343899998</v>
      </c>
      <c r="I92" s="19">
        <v>5.7370741648800001</v>
      </c>
      <c r="J92" s="19">
        <v>5.6829330274699998</v>
      </c>
      <c r="K92" s="19">
        <v>5.5997914551200001</v>
      </c>
      <c r="L92" s="19">
        <v>5.5997914577900003</v>
      </c>
      <c r="M92" s="19">
        <v>3.9152079105399999</v>
      </c>
    </row>
    <row r="93" spans="1:13" s="16" customFormat="1" hidden="1" outlineLevel="4" x14ac:dyDescent="0.35">
      <c r="A93" s="21" t="s">
        <v>11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1:13" s="16" customFormat="1" hidden="1" outlineLevel="4" x14ac:dyDescent="0.35">
      <c r="A94" s="21" t="s">
        <v>15</v>
      </c>
      <c r="B94" s="19">
        <v>2.01584289414</v>
      </c>
      <c r="C94" s="19">
        <v>2.2965625304600001</v>
      </c>
      <c r="D94" s="19">
        <v>2.5208374204199999</v>
      </c>
      <c r="E94" s="19">
        <v>2.8752033504100001</v>
      </c>
      <c r="F94" s="19">
        <v>3.4889309261600001</v>
      </c>
      <c r="G94" s="19">
        <v>3.4889309261600001</v>
      </c>
      <c r="H94" s="19">
        <v>4.92732848102</v>
      </c>
      <c r="I94" s="19">
        <v>4.92732807302</v>
      </c>
      <c r="J94" s="19">
        <v>4.7866386569000001</v>
      </c>
      <c r="K94" s="19">
        <v>4.4559607766099996</v>
      </c>
      <c r="L94" s="19">
        <v>3.22574122352</v>
      </c>
      <c r="M94" s="19">
        <v>3.22574122352</v>
      </c>
    </row>
    <row r="95" spans="1:13" s="16" customFormat="1" hidden="1" outlineLevel="4" x14ac:dyDescent="0.35">
      <c r="A95" s="21" t="s">
        <v>7</v>
      </c>
      <c r="B95" s="19"/>
      <c r="C95" s="19">
        <v>4.3853094800000002E-3</v>
      </c>
      <c r="D95" s="19">
        <v>4.3664026600000001E-3</v>
      </c>
      <c r="E95" s="19">
        <v>4.3664026600000001E-3</v>
      </c>
      <c r="F95" s="19">
        <v>3.8560438999999998E-3</v>
      </c>
      <c r="G95" s="19">
        <v>3.8560438999999998E-3</v>
      </c>
      <c r="H95" s="19">
        <v>16.02632009022</v>
      </c>
      <c r="I95" s="19"/>
      <c r="J95" s="19"/>
      <c r="K95" s="19"/>
      <c r="L95" s="19"/>
      <c r="M95" s="19"/>
    </row>
    <row r="96" spans="1:13" s="28" customFormat="1" outlineLevel="2" x14ac:dyDescent="0.35">
      <c r="A96" s="29" t="s">
        <v>26</v>
      </c>
      <c r="B96" s="30">
        <f t="shared" ref="B96:M96" si="33">B97+B101+B105+B111</f>
        <v>161.69020433304999</v>
      </c>
      <c r="C96" s="30">
        <f t="shared" si="33"/>
        <v>149.20130636412998</v>
      </c>
      <c r="D96" s="30">
        <f t="shared" si="33"/>
        <v>136.26628346427</v>
      </c>
      <c r="E96" s="30">
        <f t="shared" si="33"/>
        <v>122.15770618618001</v>
      </c>
      <c r="F96" s="30">
        <f t="shared" si="33"/>
        <v>97.187183152810007</v>
      </c>
      <c r="G96" s="30">
        <f t="shared" si="33"/>
        <v>76.241628690620004</v>
      </c>
      <c r="H96" s="30">
        <f t="shared" si="33"/>
        <v>67.652675059700002</v>
      </c>
      <c r="I96" s="30">
        <f t="shared" si="33"/>
        <v>59.902201312620001</v>
      </c>
      <c r="J96" s="30">
        <f t="shared" si="33"/>
        <v>52.78971715765001</v>
      </c>
      <c r="K96" s="30">
        <f t="shared" si="33"/>
        <v>43.842781218280003</v>
      </c>
      <c r="L96" s="30">
        <f t="shared" si="33"/>
        <v>38.467711649830001</v>
      </c>
      <c r="M96" s="30">
        <f t="shared" si="33"/>
        <v>36.069715479679999</v>
      </c>
    </row>
    <row r="97" spans="1:13" s="16" customFormat="1" outlineLevel="3" collapsed="1" x14ac:dyDescent="0.35">
      <c r="A97" s="20" t="s">
        <v>10</v>
      </c>
      <c r="B97" s="19">
        <f t="shared" ref="B97:M97" si="34">SUM(B98:B100)</f>
        <v>62.547248709099996</v>
      </c>
      <c r="C97" s="19">
        <f t="shared" si="34"/>
        <v>53.555149933220001</v>
      </c>
      <c r="D97" s="19">
        <f t="shared" si="34"/>
        <v>48.247270904239997</v>
      </c>
      <c r="E97" s="19">
        <f t="shared" si="34"/>
        <v>39.837211295469999</v>
      </c>
      <c r="F97" s="19">
        <f t="shared" si="34"/>
        <v>30.94734916474</v>
      </c>
      <c r="G97" s="19">
        <f t="shared" si="34"/>
        <v>22.046710835429998</v>
      </c>
      <c r="H97" s="19">
        <f t="shared" si="34"/>
        <v>19.511630899450001</v>
      </c>
      <c r="I97" s="19">
        <f t="shared" si="34"/>
        <v>15.887956993980001</v>
      </c>
      <c r="J97" s="19">
        <f t="shared" si="34"/>
        <v>11.312196333580001</v>
      </c>
      <c r="K97" s="19">
        <f t="shared" si="34"/>
        <v>4.0148868964300002</v>
      </c>
      <c r="L97" s="19">
        <f t="shared" si="34"/>
        <v>0.10754570002</v>
      </c>
      <c r="M97" s="19">
        <f t="shared" si="34"/>
        <v>4.5650487920000003E-2</v>
      </c>
    </row>
    <row r="98" spans="1:13" s="16" customFormat="1" hidden="1" outlineLevel="4" x14ac:dyDescent="0.35">
      <c r="A98" s="21" t="s">
        <v>6</v>
      </c>
      <c r="B98" s="19">
        <v>9.29160308212</v>
      </c>
      <c r="C98" s="19">
        <v>6.7942375750700004</v>
      </c>
      <c r="D98" s="19">
        <v>6.4755688021199997</v>
      </c>
      <c r="E98" s="19">
        <v>2.8546604255700001</v>
      </c>
      <c r="F98" s="19">
        <v>2.48112659908</v>
      </c>
      <c r="G98" s="19">
        <v>2.4606363674399998</v>
      </c>
      <c r="H98" s="19">
        <v>2.4401358720999999</v>
      </c>
      <c r="I98" s="19">
        <v>6.3143337900000004E-3</v>
      </c>
      <c r="J98" s="19">
        <v>4.5771414E-3</v>
      </c>
      <c r="K98" s="19"/>
      <c r="L98" s="19"/>
      <c r="M98" s="19"/>
    </row>
    <row r="99" spans="1:13" s="16" customFormat="1" hidden="1" outlineLevel="4" x14ac:dyDescent="0.35">
      <c r="A99" s="21" t="s">
        <v>11</v>
      </c>
      <c r="B99" s="19">
        <v>0.70615885048000004</v>
      </c>
      <c r="C99" s="19">
        <v>0.70464022909000001</v>
      </c>
      <c r="D99" s="19">
        <v>0.67202828611999998</v>
      </c>
      <c r="E99" s="19">
        <v>0.60176123372000001</v>
      </c>
      <c r="F99" s="19">
        <v>0.47097614102000002</v>
      </c>
      <c r="G99" s="19">
        <v>0.41036005111000001</v>
      </c>
      <c r="H99" s="19">
        <v>0.35051261263</v>
      </c>
      <c r="I99" s="19">
        <v>0.28903524646000001</v>
      </c>
      <c r="J99" s="19">
        <v>0.22851178242</v>
      </c>
      <c r="K99" s="19">
        <v>0.16789569303999999</v>
      </c>
      <c r="L99" s="19">
        <v>0.10754570002</v>
      </c>
      <c r="M99" s="19">
        <v>4.5650487920000003E-2</v>
      </c>
    </row>
    <row r="100" spans="1:13" s="16" customFormat="1" hidden="1" outlineLevel="4" x14ac:dyDescent="0.35">
      <c r="A100" s="21" t="s">
        <v>7</v>
      </c>
      <c r="B100" s="19">
        <v>52.549486776499997</v>
      </c>
      <c r="C100" s="19">
        <v>46.056272129059998</v>
      </c>
      <c r="D100" s="19">
        <v>41.099673815999999</v>
      </c>
      <c r="E100" s="19">
        <v>36.380789636179998</v>
      </c>
      <c r="F100" s="19">
        <v>27.995246424640001</v>
      </c>
      <c r="G100" s="19">
        <v>19.175714416879998</v>
      </c>
      <c r="H100" s="19">
        <v>16.720982414720002</v>
      </c>
      <c r="I100" s="19">
        <v>15.592607413730001</v>
      </c>
      <c r="J100" s="19">
        <v>11.079107409760001</v>
      </c>
      <c r="K100" s="19">
        <v>3.84699120339</v>
      </c>
      <c r="L100" s="19"/>
      <c r="M100" s="19"/>
    </row>
    <row r="101" spans="1:13" s="16" customFormat="1" outlineLevel="3" collapsed="1" x14ac:dyDescent="0.35">
      <c r="A101" s="20" t="s">
        <v>27</v>
      </c>
      <c r="B101" s="19">
        <f t="shared" ref="B101:M101" si="35">SUM(B102:B104)</f>
        <v>96.737957283659995</v>
      </c>
      <c r="C101" s="19">
        <f t="shared" si="35"/>
        <v>88.675953213970004</v>
      </c>
      <c r="D101" s="19">
        <f t="shared" si="35"/>
        <v>82.979565268729999</v>
      </c>
      <c r="E101" s="19">
        <f t="shared" si="35"/>
        <v>76.946632019420008</v>
      </c>
      <c r="F101" s="19">
        <f t="shared" si="35"/>
        <v>62.124746021370001</v>
      </c>
      <c r="G101" s="19">
        <f t="shared" si="35"/>
        <v>50.715657803020001</v>
      </c>
      <c r="H101" s="19">
        <f t="shared" si="35"/>
        <v>46.015547928160004</v>
      </c>
      <c r="I101" s="19">
        <f t="shared" si="35"/>
        <v>42.648470989899998</v>
      </c>
      <c r="J101" s="19">
        <f t="shared" si="35"/>
        <v>40.384649366950001</v>
      </c>
      <c r="K101" s="19">
        <f t="shared" si="35"/>
        <v>38.846671279330003</v>
      </c>
      <c r="L101" s="19">
        <f t="shared" si="35"/>
        <v>37.445892168230003</v>
      </c>
      <c r="M101" s="19">
        <f t="shared" si="35"/>
        <v>35.593464086849998</v>
      </c>
    </row>
    <row r="102" spans="1:13" s="16" customFormat="1" hidden="1" outlineLevel="4" x14ac:dyDescent="0.35">
      <c r="A102" s="21" t="s">
        <v>6</v>
      </c>
      <c r="B102" s="19">
        <v>25.27111449657</v>
      </c>
      <c r="C102" s="19">
        <v>24.194005366460001</v>
      </c>
      <c r="D102" s="19">
        <v>23.648064980480001</v>
      </c>
      <c r="E102" s="19">
        <v>22.943702797109999</v>
      </c>
      <c r="F102" s="19">
        <v>18.840277871480001</v>
      </c>
      <c r="G102" s="19">
        <v>16.21851500703</v>
      </c>
      <c r="H102" s="19">
        <v>13.693556382620001</v>
      </c>
      <c r="I102" s="19">
        <v>13.08715999593</v>
      </c>
      <c r="J102" s="19">
        <v>12.56634031231</v>
      </c>
      <c r="K102" s="19">
        <v>12.33745392286</v>
      </c>
      <c r="L102" s="19">
        <v>12.178810295730001</v>
      </c>
      <c r="M102" s="19">
        <v>11.70515229466</v>
      </c>
    </row>
    <row r="103" spans="1:13" s="16" customFormat="1" hidden="1" outlineLevel="4" x14ac:dyDescent="0.35">
      <c r="A103" s="21" t="s">
        <v>7</v>
      </c>
      <c r="B103" s="19">
        <v>38.524724427119999</v>
      </c>
      <c r="C103" s="19">
        <v>36.584488592740001</v>
      </c>
      <c r="D103" s="19">
        <v>34.626174983790001</v>
      </c>
      <c r="E103" s="19">
        <v>32.5573530765</v>
      </c>
      <c r="F103" s="19">
        <v>26.910184112890001</v>
      </c>
      <c r="G103" s="19">
        <v>24.9072666016</v>
      </c>
      <c r="H103" s="19">
        <v>22.982539215229998</v>
      </c>
      <c r="I103" s="19">
        <v>21.307987959449999</v>
      </c>
      <c r="J103" s="19">
        <v>19.928923264830001</v>
      </c>
      <c r="K103" s="19">
        <v>18.61983156666</v>
      </c>
      <c r="L103" s="19">
        <v>17.359179949240001</v>
      </c>
      <c r="M103" s="19">
        <v>16.004166258510001</v>
      </c>
    </row>
    <row r="104" spans="1:13" s="16" customFormat="1" hidden="1" outlineLevel="4" x14ac:dyDescent="0.35">
      <c r="A104" s="21" t="s">
        <v>12</v>
      </c>
      <c r="B104" s="19">
        <v>32.942118359970003</v>
      </c>
      <c r="C104" s="19">
        <v>27.897459254769998</v>
      </c>
      <c r="D104" s="19">
        <v>24.705325304460001</v>
      </c>
      <c r="E104" s="19">
        <v>21.445576145810001</v>
      </c>
      <c r="F104" s="19">
        <v>16.374284036999999</v>
      </c>
      <c r="G104" s="19">
        <v>9.5898761943899995</v>
      </c>
      <c r="H104" s="19">
        <v>9.3394523303099994</v>
      </c>
      <c r="I104" s="19">
        <v>8.2533230345199993</v>
      </c>
      <c r="J104" s="19">
        <v>7.8893857898100004</v>
      </c>
      <c r="K104" s="19">
        <v>7.8893857898100004</v>
      </c>
      <c r="L104" s="19">
        <v>7.9079019232599999</v>
      </c>
      <c r="M104" s="19">
        <v>7.8841455336799999</v>
      </c>
    </row>
    <row r="105" spans="1:13" s="16" customFormat="1" outlineLevel="3" collapsed="1" x14ac:dyDescent="0.35">
      <c r="A105" s="20" t="s">
        <v>13</v>
      </c>
      <c r="B105" s="19">
        <f t="shared" ref="B105:M105" si="36">SUM(B106:B110)</f>
        <v>1.8894617218800001</v>
      </c>
      <c r="C105" s="19">
        <f t="shared" si="36"/>
        <v>6.7527352661600002</v>
      </c>
      <c r="D105" s="19">
        <f t="shared" si="36"/>
        <v>4.9054730660199999</v>
      </c>
      <c r="E105" s="19">
        <f t="shared" si="36"/>
        <v>5.2434766535099993</v>
      </c>
      <c r="F105" s="19">
        <f t="shared" si="36"/>
        <v>4.0003308265999999</v>
      </c>
      <c r="G105" s="19">
        <f t="shared" si="36"/>
        <v>3.36572691207</v>
      </c>
      <c r="H105" s="19">
        <f t="shared" si="36"/>
        <v>2.0128525319900001</v>
      </c>
      <c r="I105" s="19">
        <f t="shared" si="36"/>
        <v>1.25312962864</v>
      </c>
      <c r="J105" s="19">
        <f t="shared" si="36"/>
        <v>0.98022775701999998</v>
      </c>
      <c r="K105" s="19">
        <f t="shared" si="36"/>
        <v>0.86922704242000004</v>
      </c>
      <c r="L105" s="19">
        <f t="shared" si="36"/>
        <v>0.80227778147999995</v>
      </c>
      <c r="M105" s="19">
        <f t="shared" si="36"/>
        <v>0.31860490481000003</v>
      </c>
    </row>
    <row r="106" spans="1:13" s="16" customFormat="1" hidden="1" outlineLevel="4" x14ac:dyDescent="0.35">
      <c r="A106" s="21" t="s">
        <v>14</v>
      </c>
      <c r="B106" s="19">
        <v>0.55830225114999998</v>
      </c>
      <c r="C106" s="19">
        <v>1.7436319015199999</v>
      </c>
      <c r="D106" s="19">
        <v>1.70204794389</v>
      </c>
      <c r="E106" s="19">
        <v>2.2412505832299998</v>
      </c>
      <c r="F106" s="19">
        <v>1.52650958949</v>
      </c>
      <c r="G106" s="19">
        <v>1.0705736487399999</v>
      </c>
      <c r="H106" s="19">
        <v>0.61712544548000003</v>
      </c>
      <c r="I106" s="19">
        <v>0.23330557858000001</v>
      </c>
      <c r="J106" s="19">
        <v>3.7429808330000001E-2</v>
      </c>
      <c r="K106" s="19"/>
      <c r="L106" s="19"/>
      <c r="M106" s="19"/>
    </row>
    <row r="107" spans="1:13" s="16" customFormat="1" hidden="1" outlineLevel="4" x14ac:dyDescent="0.35">
      <c r="A107" s="21" t="s">
        <v>6</v>
      </c>
      <c r="B107" s="19">
        <v>0.28832680751</v>
      </c>
      <c r="C107" s="19">
        <v>3.0966474876699999</v>
      </c>
      <c r="D107" s="19">
        <v>1.39519890839</v>
      </c>
      <c r="E107" s="19">
        <v>1.21193470766</v>
      </c>
      <c r="F107" s="19">
        <v>0.90466423891000003</v>
      </c>
      <c r="G107" s="19">
        <v>0.74051301203999997</v>
      </c>
      <c r="H107" s="19">
        <v>0.79149274213999998</v>
      </c>
      <c r="I107" s="19">
        <v>0.69828241501999999</v>
      </c>
      <c r="J107" s="19">
        <v>0.64636053493000001</v>
      </c>
      <c r="K107" s="19">
        <v>0.59588719412000002</v>
      </c>
      <c r="L107" s="19">
        <v>0.54611111870999995</v>
      </c>
      <c r="M107" s="19">
        <v>7.8840193350000004E-2</v>
      </c>
    </row>
    <row r="108" spans="1:13" s="16" customFormat="1" hidden="1" outlineLevel="4" x14ac:dyDescent="0.35">
      <c r="A108" s="21" t="s">
        <v>11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13" s="16" customFormat="1" hidden="1" outlineLevel="4" x14ac:dyDescent="0.35">
      <c r="A109" s="21" t="s">
        <v>15</v>
      </c>
      <c r="B109" s="19">
        <v>0.45948492285999998</v>
      </c>
      <c r="C109" s="19">
        <v>1.0434355910099999</v>
      </c>
      <c r="D109" s="19">
        <v>1.0299245473700001</v>
      </c>
      <c r="E109" s="19">
        <v>1.0192549636499999</v>
      </c>
      <c r="F109" s="19">
        <v>0.89320116485000001</v>
      </c>
      <c r="G109" s="19">
        <v>0.88364384440999999</v>
      </c>
      <c r="H109" s="19">
        <v>0.34761289421000002</v>
      </c>
      <c r="I109" s="19">
        <v>0.32154163504</v>
      </c>
      <c r="J109" s="19">
        <v>0.29643741375999999</v>
      </c>
      <c r="K109" s="19">
        <v>0.27333984830000002</v>
      </c>
      <c r="L109" s="19">
        <v>0.25616666277</v>
      </c>
      <c r="M109" s="19">
        <v>0.23976471146</v>
      </c>
    </row>
    <row r="110" spans="1:13" s="16" customFormat="1" hidden="1" outlineLevel="4" x14ac:dyDescent="0.35">
      <c r="A110" s="21" t="s">
        <v>7</v>
      </c>
      <c r="B110" s="19">
        <v>0.58334774036000003</v>
      </c>
      <c r="C110" s="19">
        <v>0.86902028596000003</v>
      </c>
      <c r="D110" s="19">
        <v>0.77830166636999998</v>
      </c>
      <c r="E110" s="19">
        <v>0.77103639896999998</v>
      </c>
      <c r="F110" s="19">
        <v>0.67595583334999998</v>
      </c>
      <c r="G110" s="19">
        <v>0.67099640687999995</v>
      </c>
      <c r="H110" s="19">
        <v>0.25662145015999999</v>
      </c>
      <c r="I110" s="19"/>
      <c r="J110" s="19"/>
      <c r="K110" s="19"/>
      <c r="L110" s="19"/>
      <c r="M110" s="19"/>
    </row>
    <row r="111" spans="1:13" s="16" customFormat="1" outlineLevel="3" collapsed="1" x14ac:dyDescent="0.35">
      <c r="A111" s="20" t="s">
        <v>8</v>
      </c>
      <c r="B111" s="19">
        <f t="shared" ref="B111:M111" si="37">SUM(B112:B116)</f>
        <v>0.51553661841000009</v>
      </c>
      <c r="C111" s="19">
        <f t="shared" si="37"/>
        <v>0.21746795077999997</v>
      </c>
      <c r="D111" s="19">
        <f t="shared" si="37"/>
        <v>0.13397422528</v>
      </c>
      <c r="E111" s="19">
        <f t="shared" si="37"/>
        <v>0.13038621777999998</v>
      </c>
      <c r="F111" s="19">
        <f t="shared" si="37"/>
        <v>0.1147571401</v>
      </c>
      <c r="G111" s="19">
        <f t="shared" si="37"/>
        <v>0.1135331401</v>
      </c>
      <c r="H111" s="19">
        <f t="shared" si="37"/>
        <v>0.11264370009999999</v>
      </c>
      <c r="I111" s="19">
        <f t="shared" si="37"/>
        <v>0.11264370009999999</v>
      </c>
      <c r="J111" s="19">
        <f t="shared" si="37"/>
        <v>0.11264370009999999</v>
      </c>
      <c r="K111" s="19">
        <f t="shared" si="37"/>
        <v>0.11199600010000001</v>
      </c>
      <c r="L111" s="19">
        <f t="shared" si="37"/>
        <v>0.11199600010000001</v>
      </c>
      <c r="M111" s="19">
        <f t="shared" si="37"/>
        <v>0.11199600010000001</v>
      </c>
    </row>
    <row r="112" spans="1:13" s="16" customFormat="1" hidden="1" outlineLevel="4" x14ac:dyDescent="0.35">
      <c r="A112" s="21" t="s">
        <v>6</v>
      </c>
      <c r="B112" s="19">
        <v>5.0685000000000001E-3</v>
      </c>
      <c r="C112" s="19">
        <v>5.0575999999999998E-3</v>
      </c>
      <c r="D112" s="19">
        <v>5.0358E-3</v>
      </c>
      <c r="E112" s="19">
        <v>1.4477925E-3</v>
      </c>
      <c r="F112" s="19">
        <v>8.8944000000000002E-4</v>
      </c>
      <c r="G112" s="19">
        <v>8.8944000000000002E-4</v>
      </c>
      <c r="H112" s="19"/>
      <c r="I112" s="19"/>
      <c r="J112" s="19"/>
      <c r="K112" s="19"/>
      <c r="L112" s="19"/>
      <c r="M112" s="19"/>
    </row>
    <row r="113" spans="1:13" s="16" customFormat="1" hidden="1" outlineLevel="4" x14ac:dyDescent="0.35">
      <c r="A113" s="21" t="s">
        <v>11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1:13" s="16" customFormat="1" hidden="1" outlineLevel="4" x14ac:dyDescent="0.35">
      <c r="A114" s="21" t="s">
        <v>15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 s="16" customFormat="1" hidden="1" outlineLevel="4" x14ac:dyDescent="0.35">
      <c r="A115" s="21" t="s">
        <v>4</v>
      </c>
      <c r="B115" s="19">
        <v>6.4999999999999996E-6</v>
      </c>
      <c r="C115" s="19">
        <v>6.4999999999999996E-6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1:13" s="16" customFormat="1" hidden="1" outlineLevel="4" x14ac:dyDescent="0.35">
      <c r="A116" s="21" t="s">
        <v>7</v>
      </c>
      <c r="B116" s="19">
        <v>0.51046161841000004</v>
      </c>
      <c r="C116" s="19">
        <v>0.21240385077999999</v>
      </c>
      <c r="D116" s="19">
        <v>0.12893842527999999</v>
      </c>
      <c r="E116" s="19">
        <v>0.12893842527999999</v>
      </c>
      <c r="F116" s="19">
        <v>0.1138677001</v>
      </c>
      <c r="G116" s="19">
        <v>0.11264370009999999</v>
      </c>
      <c r="H116" s="19">
        <v>0.11264370009999999</v>
      </c>
      <c r="I116" s="19">
        <v>0.11264370009999999</v>
      </c>
      <c r="J116" s="19">
        <v>0.11264370009999999</v>
      </c>
      <c r="K116" s="19">
        <v>0.11199600010000001</v>
      </c>
      <c r="L116" s="19">
        <v>0.11199600010000001</v>
      </c>
      <c r="M116" s="19">
        <v>0.11199600010000001</v>
      </c>
    </row>
    <row r="117" spans="1:13" s="16" customFormat="1" x14ac:dyDescent="0.35">
      <c r="A117" s="1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</row>
    <row r="119" spans="1:13" s="25" customFormat="1" x14ac:dyDescent="0.35">
      <c r="A119" s="22"/>
      <c r="B119" s="22">
        <v>2038</v>
      </c>
      <c r="C119" s="22">
        <v>2039</v>
      </c>
      <c r="D119" s="22">
        <v>2040</v>
      </c>
      <c r="E119" s="22">
        <v>2041</v>
      </c>
      <c r="F119" s="22">
        <v>2042</v>
      </c>
      <c r="G119" s="22">
        <v>2043</v>
      </c>
      <c r="H119" s="22">
        <v>2044</v>
      </c>
      <c r="I119" s="22">
        <v>2045</v>
      </c>
      <c r="J119" s="22">
        <v>2046</v>
      </c>
      <c r="K119" s="22">
        <v>2047</v>
      </c>
      <c r="L119" s="22">
        <v>2048</v>
      </c>
      <c r="M119" s="22" t="s">
        <v>16</v>
      </c>
    </row>
    <row r="120" spans="1:13" s="16" customFormat="1" x14ac:dyDescent="0.35">
      <c r="A120" s="26" t="s">
        <v>0</v>
      </c>
      <c r="B120" s="27">
        <f t="shared" ref="B120:M120" si="38">B121+B138</f>
        <v>173.87200318013998</v>
      </c>
      <c r="C120" s="27">
        <f t="shared" si="38"/>
        <v>166.92743769734</v>
      </c>
      <c r="D120" s="27">
        <f t="shared" si="38"/>
        <v>182.55187375705</v>
      </c>
      <c r="E120" s="27">
        <f t="shared" si="38"/>
        <v>132.80726035863</v>
      </c>
      <c r="F120" s="27">
        <f t="shared" si="38"/>
        <v>216.35034375006998</v>
      </c>
      <c r="G120" s="27">
        <f t="shared" si="38"/>
        <v>120.81739386037999</v>
      </c>
      <c r="H120" s="27">
        <f t="shared" si="38"/>
        <v>116.91591726466001</v>
      </c>
      <c r="I120" s="27">
        <f t="shared" si="38"/>
        <v>114.49891630273999</v>
      </c>
      <c r="J120" s="27">
        <f t="shared" si="38"/>
        <v>111.66244278209001</v>
      </c>
      <c r="K120" s="27">
        <f t="shared" si="38"/>
        <v>108.91672908651999</v>
      </c>
      <c r="L120" s="27">
        <f t="shared" si="38"/>
        <v>93.731728002679986</v>
      </c>
      <c r="M120" s="27">
        <f t="shared" si="38"/>
        <v>92.682800614830001</v>
      </c>
    </row>
    <row r="121" spans="1:13" s="28" customFormat="1" outlineLevel="1" x14ac:dyDescent="0.35">
      <c r="A121" s="31" t="s">
        <v>1</v>
      </c>
      <c r="B121" s="32">
        <f t="shared" ref="B121:M121" si="39">B122+B129</f>
        <v>49.418759335999994</v>
      </c>
      <c r="C121" s="32">
        <f t="shared" si="39"/>
        <v>46.329157863999995</v>
      </c>
      <c r="D121" s="32">
        <f t="shared" si="39"/>
        <v>43.239556391999997</v>
      </c>
      <c r="E121" s="32">
        <f t="shared" si="39"/>
        <v>25.149954919999999</v>
      </c>
      <c r="F121" s="32">
        <f t="shared" si="39"/>
        <v>24.085353447999999</v>
      </c>
      <c r="G121" s="32">
        <f t="shared" si="39"/>
        <v>23.020751976</v>
      </c>
      <c r="H121" s="32">
        <f t="shared" si="39"/>
        <v>21.956150504</v>
      </c>
      <c r="I121" s="32">
        <f t="shared" si="39"/>
        <v>20.891549032</v>
      </c>
      <c r="J121" s="32">
        <f t="shared" si="39"/>
        <v>19.826947560000001</v>
      </c>
      <c r="K121" s="32">
        <f t="shared" si="39"/>
        <v>18.762353088000001</v>
      </c>
      <c r="L121" s="32">
        <f t="shared" si="39"/>
        <v>5.6</v>
      </c>
      <c r="M121" s="32">
        <f t="shared" si="39"/>
        <v>5.6</v>
      </c>
    </row>
    <row r="122" spans="1:13" s="28" customFormat="1" outlineLevel="2" x14ac:dyDescent="0.35">
      <c r="A122" s="29" t="s">
        <v>2</v>
      </c>
      <c r="B122" s="30">
        <f t="shared" ref="B122:M122" si="40">B123+B125</f>
        <v>27.097743999999999</v>
      </c>
      <c r="C122" s="30">
        <f t="shared" si="40"/>
        <v>27.097743999999999</v>
      </c>
      <c r="D122" s="30">
        <f t="shared" si="40"/>
        <v>27.097743999999999</v>
      </c>
      <c r="E122" s="30">
        <f t="shared" si="40"/>
        <v>12.097744</v>
      </c>
      <c r="F122" s="30">
        <f t="shared" si="40"/>
        <v>12.097744</v>
      </c>
      <c r="G122" s="30">
        <f t="shared" si="40"/>
        <v>12.097744</v>
      </c>
      <c r="H122" s="30">
        <f t="shared" si="40"/>
        <v>12.097744</v>
      </c>
      <c r="I122" s="30">
        <f t="shared" si="40"/>
        <v>12.097744</v>
      </c>
      <c r="J122" s="30">
        <f t="shared" si="40"/>
        <v>12.097744</v>
      </c>
      <c r="K122" s="30">
        <f t="shared" si="40"/>
        <v>12.097751000000001</v>
      </c>
      <c r="L122" s="30">
        <f t="shared" si="40"/>
        <v>0</v>
      </c>
      <c r="M122" s="30">
        <f t="shared" si="40"/>
        <v>0</v>
      </c>
    </row>
    <row r="123" spans="1:13" s="16" customFormat="1" outlineLevel="3" collapsed="1" x14ac:dyDescent="0.35">
      <c r="A123" s="20" t="s">
        <v>3</v>
      </c>
      <c r="B123" s="19">
        <f t="shared" ref="B123:M123" si="41">SUM(B124:B124)</f>
        <v>0</v>
      </c>
      <c r="C123" s="19">
        <f t="shared" si="41"/>
        <v>0</v>
      </c>
      <c r="D123" s="19">
        <f t="shared" si="41"/>
        <v>0</v>
      </c>
      <c r="E123" s="19">
        <f t="shared" si="41"/>
        <v>0</v>
      </c>
      <c r="F123" s="19">
        <f t="shared" si="41"/>
        <v>0</v>
      </c>
      <c r="G123" s="19">
        <f t="shared" si="41"/>
        <v>0</v>
      </c>
      <c r="H123" s="19">
        <f t="shared" si="41"/>
        <v>0</v>
      </c>
      <c r="I123" s="19">
        <f t="shared" si="41"/>
        <v>0</v>
      </c>
      <c r="J123" s="19">
        <f t="shared" si="41"/>
        <v>0</v>
      </c>
      <c r="K123" s="19">
        <f t="shared" si="41"/>
        <v>0</v>
      </c>
      <c r="L123" s="19">
        <f t="shared" si="41"/>
        <v>0</v>
      </c>
      <c r="M123" s="19">
        <f t="shared" si="41"/>
        <v>0</v>
      </c>
    </row>
    <row r="124" spans="1:13" s="16" customFormat="1" hidden="1" outlineLevel="4" x14ac:dyDescent="0.35">
      <c r="A124" s="21" t="s">
        <v>4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1:13" s="16" customFormat="1" outlineLevel="3" collapsed="1" x14ac:dyDescent="0.35">
      <c r="A125" s="20" t="s">
        <v>5</v>
      </c>
      <c r="B125" s="19">
        <f t="shared" ref="B125:M125" si="42">SUM(B126:B128)</f>
        <v>27.097743999999999</v>
      </c>
      <c r="C125" s="19">
        <f t="shared" si="42"/>
        <v>27.097743999999999</v>
      </c>
      <c r="D125" s="19">
        <f t="shared" si="42"/>
        <v>27.097743999999999</v>
      </c>
      <c r="E125" s="19">
        <f t="shared" si="42"/>
        <v>12.097744</v>
      </c>
      <c r="F125" s="19">
        <f t="shared" si="42"/>
        <v>12.097744</v>
      </c>
      <c r="G125" s="19">
        <f t="shared" si="42"/>
        <v>12.097744</v>
      </c>
      <c r="H125" s="19">
        <f t="shared" si="42"/>
        <v>12.097744</v>
      </c>
      <c r="I125" s="19">
        <f t="shared" si="42"/>
        <v>12.097744</v>
      </c>
      <c r="J125" s="19">
        <f t="shared" si="42"/>
        <v>12.097744</v>
      </c>
      <c r="K125" s="19">
        <f t="shared" si="42"/>
        <v>12.097751000000001</v>
      </c>
      <c r="L125" s="19">
        <f t="shared" si="42"/>
        <v>0</v>
      </c>
      <c r="M125" s="19">
        <f t="shared" si="42"/>
        <v>0</v>
      </c>
    </row>
    <row r="126" spans="1:13" s="16" customFormat="1" hidden="1" outlineLevel="4" x14ac:dyDescent="0.35">
      <c r="A126" s="21" t="s">
        <v>6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s="16" customFormat="1" hidden="1" outlineLevel="4" x14ac:dyDescent="0.35">
      <c r="A127" s="21" t="s">
        <v>4</v>
      </c>
      <c r="B127" s="19">
        <v>27.097743999999999</v>
      </c>
      <c r="C127" s="19">
        <v>27.097743999999999</v>
      </c>
      <c r="D127" s="19">
        <v>27.097743999999999</v>
      </c>
      <c r="E127" s="19">
        <v>12.097744</v>
      </c>
      <c r="F127" s="19">
        <v>12.097744</v>
      </c>
      <c r="G127" s="19">
        <v>12.097744</v>
      </c>
      <c r="H127" s="19">
        <v>12.097744</v>
      </c>
      <c r="I127" s="19">
        <v>12.097744</v>
      </c>
      <c r="J127" s="19">
        <v>12.097744</v>
      </c>
      <c r="K127" s="19">
        <v>12.097751000000001</v>
      </c>
      <c r="L127" s="19"/>
      <c r="M127" s="19"/>
    </row>
    <row r="128" spans="1:13" s="16" customFormat="1" hidden="1" outlineLevel="4" x14ac:dyDescent="0.35">
      <c r="A128" s="21" t="s">
        <v>7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1:13" s="28" customFormat="1" outlineLevel="2" x14ac:dyDescent="0.35">
      <c r="A129" s="29" t="s">
        <v>26</v>
      </c>
      <c r="B129" s="30">
        <f t="shared" ref="B129:M129" si="43">B130+B132+B134</f>
        <v>22.321015335999999</v>
      </c>
      <c r="C129" s="30">
        <f t="shared" si="43"/>
        <v>19.231413864</v>
      </c>
      <c r="D129" s="30">
        <f t="shared" si="43"/>
        <v>16.141812391999999</v>
      </c>
      <c r="E129" s="30">
        <f t="shared" si="43"/>
        <v>13.05221092</v>
      </c>
      <c r="F129" s="30">
        <f t="shared" si="43"/>
        <v>11.987609448000001</v>
      </c>
      <c r="G129" s="30">
        <f t="shared" si="43"/>
        <v>10.923007975999999</v>
      </c>
      <c r="H129" s="30">
        <f t="shared" si="43"/>
        <v>9.8584065039999995</v>
      </c>
      <c r="I129" s="30">
        <f t="shared" si="43"/>
        <v>8.7938050319999999</v>
      </c>
      <c r="J129" s="30">
        <f t="shared" si="43"/>
        <v>7.7292035600000002</v>
      </c>
      <c r="K129" s="30">
        <f t="shared" si="43"/>
        <v>6.6646020879999996</v>
      </c>
      <c r="L129" s="30">
        <f t="shared" si="43"/>
        <v>5.6</v>
      </c>
      <c r="M129" s="30">
        <f t="shared" si="43"/>
        <v>5.6</v>
      </c>
    </row>
    <row r="130" spans="1:13" s="16" customFormat="1" outlineLevel="3" collapsed="1" x14ac:dyDescent="0.35">
      <c r="A130" s="20" t="s">
        <v>3</v>
      </c>
      <c r="B130" s="19">
        <f t="shared" ref="B130:M130" si="44">SUM(B131:B131)</f>
        <v>0</v>
      </c>
      <c r="C130" s="19">
        <f t="shared" si="44"/>
        <v>0</v>
      </c>
      <c r="D130" s="19">
        <f t="shared" si="44"/>
        <v>0</v>
      </c>
      <c r="E130" s="19">
        <f t="shared" si="44"/>
        <v>0</v>
      </c>
      <c r="F130" s="19">
        <f t="shared" si="44"/>
        <v>0</v>
      </c>
      <c r="G130" s="19">
        <f t="shared" si="44"/>
        <v>0</v>
      </c>
      <c r="H130" s="19">
        <f t="shared" si="44"/>
        <v>0</v>
      </c>
      <c r="I130" s="19">
        <f t="shared" si="44"/>
        <v>0</v>
      </c>
      <c r="J130" s="19">
        <f t="shared" si="44"/>
        <v>0</v>
      </c>
      <c r="K130" s="19">
        <f t="shared" si="44"/>
        <v>0</v>
      </c>
      <c r="L130" s="19">
        <f t="shared" si="44"/>
        <v>0</v>
      </c>
      <c r="M130" s="19">
        <f t="shared" si="44"/>
        <v>0</v>
      </c>
    </row>
    <row r="131" spans="1:13" s="16" customFormat="1" hidden="1" outlineLevel="4" x14ac:dyDescent="0.35">
      <c r="A131" s="21" t="s">
        <v>4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1:13" s="16" customFormat="1" outlineLevel="3" collapsed="1" x14ac:dyDescent="0.35">
      <c r="A132" s="20" t="s">
        <v>8</v>
      </c>
      <c r="B132" s="19">
        <f t="shared" ref="B132:M132" si="45">SUM(B133:B133)</f>
        <v>0</v>
      </c>
      <c r="C132" s="19">
        <f t="shared" si="45"/>
        <v>0</v>
      </c>
      <c r="D132" s="19">
        <f t="shared" si="45"/>
        <v>0</v>
      </c>
      <c r="E132" s="19">
        <f t="shared" si="45"/>
        <v>0</v>
      </c>
      <c r="F132" s="19">
        <f t="shared" si="45"/>
        <v>0</v>
      </c>
      <c r="G132" s="19">
        <f t="shared" si="45"/>
        <v>0</v>
      </c>
      <c r="H132" s="19">
        <f t="shared" si="45"/>
        <v>0</v>
      </c>
      <c r="I132" s="19">
        <f t="shared" si="45"/>
        <v>0</v>
      </c>
      <c r="J132" s="19">
        <f t="shared" si="45"/>
        <v>0</v>
      </c>
      <c r="K132" s="19">
        <f t="shared" si="45"/>
        <v>0</v>
      </c>
      <c r="L132" s="19">
        <f t="shared" si="45"/>
        <v>0</v>
      </c>
      <c r="M132" s="19">
        <f t="shared" si="45"/>
        <v>0</v>
      </c>
    </row>
    <row r="133" spans="1:13" s="16" customFormat="1" hidden="1" outlineLevel="4" x14ac:dyDescent="0.35">
      <c r="A133" s="21" t="s">
        <v>4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s="16" customFormat="1" outlineLevel="3" collapsed="1" x14ac:dyDescent="0.35">
      <c r="A134" s="20" t="s">
        <v>5</v>
      </c>
      <c r="B134" s="19">
        <f t="shared" ref="B134:M134" si="46">SUM(B135:B137)</f>
        <v>22.321015335999999</v>
      </c>
      <c r="C134" s="19">
        <f t="shared" si="46"/>
        <v>19.231413864</v>
      </c>
      <c r="D134" s="19">
        <f t="shared" si="46"/>
        <v>16.141812391999999</v>
      </c>
      <c r="E134" s="19">
        <f t="shared" si="46"/>
        <v>13.05221092</v>
      </c>
      <c r="F134" s="19">
        <f t="shared" si="46"/>
        <v>11.987609448000001</v>
      </c>
      <c r="G134" s="19">
        <f t="shared" si="46"/>
        <v>10.923007975999999</v>
      </c>
      <c r="H134" s="19">
        <f t="shared" si="46"/>
        <v>9.8584065039999995</v>
      </c>
      <c r="I134" s="19">
        <f t="shared" si="46"/>
        <v>8.7938050319999999</v>
      </c>
      <c r="J134" s="19">
        <f t="shared" si="46"/>
        <v>7.7292035600000002</v>
      </c>
      <c r="K134" s="19">
        <f t="shared" si="46"/>
        <v>6.6646020879999996</v>
      </c>
      <c r="L134" s="19">
        <f t="shared" si="46"/>
        <v>5.6</v>
      </c>
      <c r="M134" s="19">
        <f t="shared" si="46"/>
        <v>5.6</v>
      </c>
    </row>
    <row r="135" spans="1:13" s="16" customFormat="1" hidden="1" outlineLevel="4" x14ac:dyDescent="0.35">
      <c r="A135" s="21" t="s">
        <v>6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1:13" s="16" customFormat="1" hidden="1" outlineLevel="4" x14ac:dyDescent="0.35">
      <c r="A136" s="21" t="s">
        <v>4</v>
      </c>
      <c r="B136" s="19">
        <v>22.321015335999999</v>
      </c>
      <c r="C136" s="19">
        <v>19.231413864</v>
      </c>
      <c r="D136" s="19">
        <v>16.141812391999999</v>
      </c>
      <c r="E136" s="19">
        <v>13.05221092</v>
      </c>
      <c r="F136" s="19">
        <v>11.987609448000001</v>
      </c>
      <c r="G136" s="19">
        <v>10.923007975999999</v>
      </c>
      <c r="H136" s="19">
        <v>9.8584065039999995</v>
      </c>
      <c r="I136" s="19">
        <v>8.7938050319999999</v>
      </c>
      <c r="J136" s="19">
        <v>7.7292035600000002</v>
      </c>
      <c r="K136" s="19">
        <v>6.6646020879999996</v>
      </c>
      <c r="L136" s="19">
        <v>5.6</v>
      </c>
      <c r="M136" s="19">
        <v>5.6</v>
      </c>
    </row>
    <row r="137" spans="1:13" s="16" customFormat="1" hidden="1" outlineLevel="4" x14ac:dyDescent="0.35">
      <c r="A137" s="21" t="s">
        <v>7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1:13" s="28" customFormat="1" outlineLevel="1" x14ac:dyDescent="0.35">
      <c r="A138" s="31" t="s">
        <v>9</v>
      </c>
      <c r="B138" s="32">
        <f t="shared" ref="B138:M138" si="47">B139+B154</f>
        <v>124.45324384413999</v>
      </c>
      <c r="C138" s="32">
        <f t="shared" si="47"/>
        <v>120.59827983334</v>
      </c>
      <c r="D138" s="32">
        <f t="shared" si="47"/>
        <v>139.31231736505001</v>
      </c>
      <c r="E138" s="32">
        <f t="shared" si="47"/>
        <v>107.65730543862999</v>
      </c>
      <c r="F138" s="32">
        <f t="shared" si="47"/>
        <v>192.26499030206998</v>
      </c>
      <c r="G138" s="32">
        <f t="shared" si="47"/>
        <v>97.796641884379994</v>
      </c>
      <c r="H138" s="32">
        <f t="shared" si="47"/>
        <v>94.959766760660003</v>
      </c>
      <c r="I138" s="32">
        <f t="shared" si="47"/>
        <v>93.607367270739985</v>
      </c>
      <c r="J138" s="32">
        <f t="shared" si="47"/>
        <v>91.835495222090003</v>
      </c>
      <c r="K138" s="32">
        <f t="shared" si="47"/>
        <v>90.154375998519996</v>
      </c>
      <c r="L138" s="32">
        <f t="shared" si="47"/>
        <v>88.131728002679992</v>
      </c>
      <c r="M138" s="32">
        <f t="shared" si="47"/>
        <v>87.082800614830006</v>
      </c>
    </row>
    <row r="139" spans="1:13" s="28" customFormat="1" outlineLevel="2" x14ac:dyDescent="0.35">
      <c r="A139" s="29" t="s">
        <v>2</v>
      </c>
      <c r="B139" s="30">
        <f t="shared" ref="B139:M139" si="48">B140+B144+B148</f>
        <v>90.311735051629995</v>
      </c>
      <c r="C139" s="30">
        <f t="shared" si="48"/>
        <v>88.041686680509997</v>
      </c>
      <c r="D139" s="30">
        <f t="shared" si="48"/>
        <v>108.17649598399001</v>
      </c>
      <c r="E139" s="30">
        <f t="shared" si="48"/>
        <v>81.447234245229993</v>
      </c>
      <c r="F139" s="30">
        <f t="shared" si="48"/>
        <v>167.25713744369997</v>
      </c>
      <c r="G139" s="30">
        <f t="shared" si="48"/>
        <v>76.874613188759994</v>
      </c>
      <c r="H139" s="30">
        <f t="shared" si="48"/>
        <v>75.072558538899997</v>
      </c>
      <c r="I139" s="30">
        <f t="shared" si="48"/>
        <v>74.733912538399991</v>
      </c>
      <c r="J139" s="30">
        <f t="shared" si="48"/>
        <v>73.950847939369993</v>
      </c>
      <c r="K139" s="30">
        <f t="shared" si="48"/>
        <v>73.24915070838</v>
      </c>
      <c r="L139" s="30">
        <f t="shared" si="48"/>
        <v>72.140674110159992</v>
      </c>
      <c r="M139" s="30">
        <f t="shared" si="48"/>
        <v>72.032385684830004</v>
      </c>
    </row>
    <row r="140" spans="1:13" s="16" customFormat="1" outlineLevel="3" collapsed="1" x14ac:dyDescent="0.35">
      <c r="A140" s="20" t="s">
        <v>10</v>
      </c>
      <c r="B140" s="19">
        <f t="shared" ref="B140:M140" si="49">SUM(B141:B143)</f>
        <v>0</v>
      </c>
      <c r="C140" s="19">
        <f t="shared" si="49"/>
        <v>0</v>
      </c>
      <c r="D140" s="19">
        <f t="shared" si="49"/>
        <v>0</v>
      </c>
      <c r="E140" s="19">
        <f t="shared" si="49"/>
        <v>0</v>
      </c>
      <c r="F140" s="19">
        <f t="shared" si="49"/>
        <v>0</v>
      </c>
      <c r="G140" s="19">
        <f t="shared" si="49"/>
        <v>0</v>
      </c>
      <c r="H140" s="19">
        <f t="shared" si="49"/>
        <v>0</v>
      </c>
      <c r="I140" s="19">
        <f t="shared" si="49"/>
        <v>0</v>
      </c>
      <c r="J140" s="19">
        <f t="shared" si="49"/>
        <v>0</v>
      </c>
      <c r="K140" s="19">
        <f t="shared" si="49"/>
        <v>0</v>
      </c>
      <c r="L140" s="19">
        <f t="shared" si="49"/>
        <v>0</v>
      </c>
      <c r="M140" s="19">
        <f t="shared" si="49"/>
        <v>0</v>
      </c>
    </row>
    <row r="141" spans="1:13" s="16" customFormat="1" hidden="1" outlineLevel="4" x14ac:dyDescent="0.35">
      <c r="A141" s="21" t="s">
        <v>6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1:13" s="16" customFormat="1" hidden="1" outlineLevel="4" x14ac:dyDescent="0.35">
      <c r="A142" s="21" t="s">
        <v>11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1:13" s="16" customFormat="1" hidden="1" outlineLevel="4" x14ac:dyDescent="0.35">
      <c r="A143" s="21" t="s">
        <v>7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1:13" s="16" customFormat="1" outlineLevel="3" collapsed="1" x14ac:dyDescent="0.35">
      <c r="A144" s="20" t="s">
        <v>27</v>
      </c>
      <c r="B144" s="19">
        <f t="shared" ref="B144:M144" si="50">SUM(B145:B147)</f>
        <v>86.347357353029992</v>
      </c>
      <c r="C144" s="19">
        <f t="shared" si="50"/>
        <v>84.077308981469997</v>
      </c>
      <c r="D144" s="19">
        <f t="shared" si="50"/>
        <v>104.21211828406001</v>
      </c>
      <c r="E144" s="19">
        <f t="shared" si="50"/>
        <v>77.482856544849994</v>
      </c>
      <c r="F144" s="19">
        <f t="shared" si="50"/>
        <v>163.29267079931998</v>
      </c>
      <c r="G144" s="19">
        <f t="shared" si="50"/>
        <v>72.910146544379998</v>
      </c>
      <c r="H144" s="19">
        <f t="shared" si="50"/>
        <v>71.108091894520001</v>
      </c>
      <c r="I144" s="19">
        <f t="shared" si="50"/>
        <v>70.787901774039995</v>
      </c>
      <c r="J144" s="19">
        <f t="shared" si="50"/>
        <v>70.023293055029995</v>
      </c>
      <c r="K144" s="19">
        <f t="shared" si="50"/>
        <v>69.331824384040004</v>
      </c>
      <c r="L144" s="19">
        <f t="shared" si="50"/>
        <v>68.223347785819996</v>
      </c>
      <c r="M144" s="19">
        <f t="shared" si="50"/>
        <v>68.1199245297</v>
      </c>
    </row>
    <row r="145" spans="1:13" s="16" customFormat="1" hidden="1" outlineLevel="4" x14ac:dyDescent="0.35">
      <c r="A145" s="21" t="s">
        <v>6</v>
      </c>
      <c r="B145" s="19">
        <v>69.510233037229995</v>
      </c>
      <c r="C145" s="19">
        <v>69.148388214370001</v>
      </c>
      <c r="D145" s="19">
        <v>90.070233705380005</v>
      </c>
      <c r="E145" s="19">
        <v>64.647156129479995</v>
      </c>
      <c r="F145" s="19">
        <v>152.10308116576999</v>
      </c>
      <c r="G145" s="19">
        <v>62.456996911479997</v>
      </c>
      <c r="H145" s="19">
        <v>60.65494226162</v>
      </c>
      <c r="I145" s="19">
        <v>60.334752141140001</v>
      </c>
      <c r="J145" s="19">
        <v>59.570143422130002</v>
      </c>
      <c r="K145" s="19">
        <v>58.8746122425</v>
      </c>
      <c r="L145" s="19">
        <v>58.04076224176</v>
      </c>
      <c r="M145" s="19">
        <v>57.937338985639997</v>
      </c>
    </row>
    <row r="146" spans="1:13" s="16" customFormat="1" hidden="1" outlineLevel="4" x14ac:dyDescent="0.35">
      <c r="A146" s="21" t="s">
        <v>7</v>
      </c>
      <c r="B146" s="19">
        <v>16.837124315800001</v>
      </c>
      <c r="C146" s="19">
        <v>14.928920767099999</v>
      </c>
      <c r="D146" s="19">
        <v>14.141884578679999</v>
      </c>
      <c r="E146" s="19">
        <v>12.835700415370001</v>
      </c>
      <c r="F146" s="19">
        <v>11.18958963355</v>
      </c>
      <c r="G146" s="19">
        <v>10.453149632900001</v>
      </c>
      <c r="H146" s="19">
        <v>10.453149632900001</v>
      </c>
      <c r="I146" s="19">
        <v>10.453149632900001</v>
      </c>
      <c r="J146" s="19">
        <v>10.453149632900001</v>
      </c>
      <c r="K146" s="19">
        <v>10.457212141539999</v>
      </c>
      <c r="L146" s="19">
        <v>10.18258554406</v>
      </c>
      <c r="M146" s="19">
        <v>10.18258554406</v>
      </c>
    </row>
    <row r="147" spans="1:13" s="16" customFormat="1" hidden="1" outlineLevel="4" x14ac:dyDescent="0.35">
      <c r="A147" s="21" t="s">
        <v>12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1:13" s="16" customFormat="1" outlineLevel="3" collapsed="1" x14ac:dyDescent="0.35">
      <c r="A148" s="20" t="s">
        <v>13</v>
      </c>
      <c r="B148" s="19">
        <f t="shared" ref="B148:M148" si="51">SUM(B149:B153)</f>
        <v>3.9643776985999999</v>
      </c>
      <c r="C148" s="19">
        <f t="shared" si="51"/>
        <v>3.9643776990399999</v>
      </c>
      <c r="D148" s="19">
        <f t="shared" si="51"/>
        <v>3.96437769993</v>
      </c>
      <c r="E148" s="19">
        <f t="shared" si="51"/>
        <v>3.96437770038</v>
      </c>
      <c r="F148" s="19">
        <f t="shared" si="51"/>
        <v>3.9644666443799998</v>
      </c>
      <c r="G148" s="19">
        <f t="shared" si="51"/>
        <v>3.9644666443799998</v>
      </c>
      <c r="H148" s="19">
        <f t="shared" si="51"/>
        <v>3.9644666443799998</v>
      </c>
      <c r="I148" s="19">
        <f t="shared" si="51"/>
        <v>3.94601076436</v>
      </c>
      <c r="J148" s="19">
        <f t="shared" si="51"/>
        <v>3.9275548843400001</v>
      </c>
      <c r="K148" s="19">
        <f t="shared" si="51"/>
        <v>3.9173263243400003</v>
      </c>
      <c r="L148" s="19">
        <f t="shared" si="51"/>
        <v>3.9173263243400003</v>
      </c>
      <c r="M148" s="19">
        <f t="shared" si="51"/>
        <v>3.9124611551299999</v>
      </c>
    </row>
    <row r="149" spans="1:13" s="16" customFormat="1" hidden="1" outlineLevel="4" x14ac:dyDescent="0.35">
      <c r="A149" s="21" t="s">
        <v>14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1:13" s="16" customFormat="1" hidden="1" outlineLevel="4" x14ac:dyDescent="0.35">
      <c r="A150" s="21" t="s">
        <v>6</v>
      </c>
      <c r="B150" s="19">
        <v>0.73863647507999997</v>
      </c>
      <c r="C150" s="19">
        <v>0.73863647552</v>
      </c>
      <c r="D150" s="19">
        <v>0.73863647640999996</v>
      </c>
      <c r="E150" s="19">
        <v>0.73863647686</v>
      </c>
      <c r="F150" s="19">
        <v>0.73872542086000004</v>
      </c>
      <c r="G150" s="19">
        <v>0.73872542086000004</v>
      </c>
      <c r="H150" s="19">
        <v>0.73872542086000004</v>
      </c>
      <c r="I150" s="19">
        <v>0.72026954084000006</v>
      </c>
      <c r="J150" s="19">
        <v>0.70181366081999996</v>
      </c>
      <c r="K150" s="19">
        <v>0.69158510082000002</v>
      </c>
      <c r="L150" s="19">
        <v>0.69158510082000002</v>
      </c>
      <c r="M150" s="19">
        <v>0.68671993161</v>
      </c>
    </row>
    <row r="151" spans="1:13" s="16" customFormat="1" hidden="1" outlineLevel="4" x14ac:dyDescent="0.35">
      <c r="A151" s="21" t="s">
        <v>11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1:13" s="16" customFormat="1" hidden="1" outlineLevel="4" x14ac:dyDescent="0.35">
      <c r="A152" s="21" t="s">
        <v>15</v>
      </c>
      <c r="B152" s="19">
        <v>3.22574122352</v>
      </c>
      <c r="C152" s="19">
        <v>3.22574122352</v>
      </c>
      <c r="D152" s="19">
        <v>3.22574122352</v>
      </c>
      <c r="E152" s="19">
        <v>3.22574122352</v>
      </c>
      <c r="F152" s="19">
        <v>3.22574122352</v>
      </c>
      <c r="G152" s="19">
        <v>3.22574122352</v>
      </c>
      <c r="H152" s="19">
        <v>3.22574122352</v>
      </c>
      <c r="I152" s="19">
        <v>3.22574122352</v>
      </c>
      <c r="J152" s="19">
        <v>3.22574122352</v>
      </c>
      <c r="K152" s="19">
        <v>3.22574122352</v>
      </c>
      <c r="L152" s="19">
        <v>3.22574122352</v>
      </c>
      <c r="M152" s="19">
        <v>3.22574122352</v>
      </c>
    </row>
    <row r="153" spans="1:13" s="16" customFormat="1" hidden="1" outlineLevel="4" x14ac:dyDescent="0.35">
      <c r="A153" s="21" t="s">
        <v>7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1:13" s="28" customFormat="1" outlineLevel="2" x14ac:dyDescent="0.35">
      <c r="A154" s="29" t="s">
        <v>26</v>
      </c>
      <c r="B154" s="30">
        <f t="shared" ref="B154:M154" si="52">B155+B159+B163+B169</f>
        <v>34.141508792509995</v>
      </c>
      <c r="C154" s="30">
        <f t="shared" si="52"/>
        <v>32.556593152829997</v>
      </c>
      <c r="D154" s="30">
        <f t="shared" si="52"/>
        <v>31.135821381059998</v>
      </c>
      <c r="E154" s="30">
        <f t="shared" si="52"/>
        <v>26.210071193400001</v>
      </c>
      <c r="F154" s="30">
        <f t="shared" si="52"/>
        <v>25.007852858369993</v>
      </c>
      <c r="G154" s="30">
        <f t="shared" si="52"/>
        <v>20.92202869562</v>
      </c>
      <c r="H154" s="30">
        <f t="shared" si="52"/>
        <v>19.887208221760002</v>
      </c>
      <c r="I154" s="30">
        <f t="shared" si="52"/>
        <v>18.873454732339997</v>
      </c>
      <c r="J154" s="30">
        <f t="shared" si="52"/>
        <v>17.884647282720003</v>
      </c>
      <c r="K154" s="30">
        <f t="shared" si="52"/>
        <v>16.905225290139999</v>
      </c>
      <c r="L154" s="30">
        <f t="shared" si="52"/>
        <v>15.99105389252</v>
      </c>
      <c r="M154" s="30">
        <f t="shared" si="52"/>
        <v>15.050414929999999</v>
      </c>
    </row>
    <row r="155" spans="1:13" s="16" customFormat="1" outlineLevel="3" collapsed="1" x14ac:dyDescent="0.35">
      <c r="A155" s="20" t="s">
        <v>10</v>
      </c>
      <c r="B155" s="19">
        <f t="shared" ref="B155:M155" si="53">SUM(B156:B158)</f>
        <v>0</v>
      </c>
      <c r="C155" s="19">
        <f t="shared" si="53"/>
        <v>0</v>
      </c>
      <c r="D155" s="19">
        <f t="shared" si="53"/>
        <v>0</v>
      </c>
      <c r="E155" s="19">
        <f t="shared" si="53"/>
        <v>0</v>
      </c>
      <c r="F155" s="19">
        <f t="shared" si="53"/>
        <v>0</v>
      </c>
      <c r="G155" s="19">
        <f t="shared" si="53"/>
        <v>0</v>
      </c>
      <c r="H155" s="19">
        <f t="shared" si="53"/>
        <v>0</v>
      </c>
      <c r="I155" s="19">
        <f t="shared" si="53"/>
        <v>0</v>
      </c>
      <c r="J155" s="19">
        <f t="shared" si="53"/>
        <v>0</v>
      </c>
      <c r="K155" s="19">
        <f t="shared" si="53"/>
        <v>0</v>
      </c>
      <c r="L155" s="19">
        <f t="shared" si="53"/>
        <v>0</v>
      </c>
      <c r="M155" s="19">
        <f t="shared" si="53"/>
        <v>0</v>
      </c>
    </row>
    <row r="156" spans="1:13" s="16" customFormat="1" hidden="1" outlineLevel="4" x14ac:dyDescent="0.35">
      <c r="A156" s="21" t="s">
        <v>6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1:13" s="16" customFormat="1" hidden="1" outlineLevel="4" x14ac:dyDescent="0.35">
      <c r="A157" s="21" t="s">
        <v>11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1:13" s="16" customFormat="1" hidden="1" outlineLevel="4" x14ac:dyDescent="0.35">
      <c r="A158" s="21" t="s">
        <v>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</row>
    <row r="159" spans="1:13" s="16" customFormat="1" outlineLevel="3" collapsed="1" x14ac:dyDescent="0.35">
      <c r="A159" s="20" t="s">
        <v>27</v>
      </c>
      <c r="B159" s="19">
        <f t="shared" ref="B159:M159" si="54">SUM(B160:B162)</f>
        <v>33.751482728539997</v>
      </c>
      <c r="C159" s="19">
        <f t="shared" si="54"/>
        <v>32.186496236079996</v>
      </c>
      <c r="D159" s="19">
        <f t="shared" si="54"/>
        <v>30.785098448589999</v>
      </c>
      <c r="E159" s="19">
        <f t="shared" si="54"/>
        <v>25.88024061686</v>
      </c>
      <c r="F159" s="19">
        <f t="shared" si="54"/>
        <v>24.697951874249995</v>
      </c>
      <c r="G159" s="19">
        <f t="shared" si="54"/>
        <v>20.63205859268</v>
      </c>
      <c r="H159" s="19">
        <f t="shared" si="54"/>
        <v>19.616790946790001</v>
      </c>
      <c r="I159" s="19">
        <f t="shared" si="54"/>
        <v>18.623346660349998</v>
      </c>
      <c r="J159" s="19">
        <f t="shared" si="54"/>
        <v>17.653916371450002</v>
      </c>
      <c r="K159" s="19">
        <f t="shared" si="54"/>
        <v>16.69366793659</v>
      </c>
      <c r="L159" s="19">
        <f t="shared" si="54"/>
        <v>15.7984112622</v>
      </c>
      <c r="M159" s="19">
        <f t="shared" si="54"/>
        <v>14.87708957473</v>
      </c>
    </row>
    <row r="160" spans="1:13" s="16" customFormat="1" hidden="1" outlineLevel="4" x14ac:dyDescent="0.35">
      <c r="A160" s="21" t="s">
        <v>6</v>
      </c>
      <c r="B160" s="19">
        <v>11.10852765169</v>
      </c>
      <c r="C160" s="19">
        <v>10.70549163488</v>
      </c>
      <c r="D160" s="19">
        <v>10.312594412359999</v>
      </c>
      <c r="E160" s="19">
        <v>9.5123446770799998</v>
      </c>
      <c r="F160" s="19">
        <v>9.2195547680499992</v>
      </c>
      <c r="G160" s="19">
        <v>5.9428635331099997</v>
      </c>
      <c r="H160" s="19">
        <v>5.6559024196700003</v>
      </c>
      <c r="I160" s="19">
        <v>5.4670109166799996</v>
      </c>
      <c r="J160" s="19">
        <v>5.26401036614</v>
      </c>
      <c r="K160" s="19">
        <v>5.0740948375199997</v>
      </c>
      <c r="L160" s="19">
        <v>4.9059734471500001</v>
      </c>
      <c r="M160" s="19">
        <v>4.7627697931000004</v>
      </c>
    </row>
    <row r="161" spans="1:13" s="16" customFormat="1" hidden="1" outlineLevel="4" x14ac:dyDescent="0.35">
      <c r="A161" s="21" t="s">
        <v>7</v>
      </c>
      <c r="B161" s="19">
        <v>14.753569287039999</v>
      </c>
      <c r="C161" s="19">
        <v>13.591618811389999</v>
      </c>
      <c r="D161" s="19">
        <v>12.56460211297</v>
      </c>
      <c r="E161" s="19">
        <v>11.522231007729999</v>
      </c>
      <c r="F161" s="19">
        <v>10.632732229229999</v>
      </c>
      <c r="G161" s="19">
        <v>9.8435301826000003</v>
      </c>
      <c r="H161" s="19">
        <v>9.1019478279000001</v>
      </c>
      <c r="I161" s="19">
        <v>8.3106708116199997</v>
      </c>
      <c r="J161" s="19">
        <v>7.5442411283400004</v>
      </c>
      <c r="K161" s="19">
        <v>6.7739082221000002</v>
      </c>
      <c r="L161" s="19">
        <v>6.0334971158300004</v>
      </c>
      <c r="M161" s="19">
        <v>5.2686548495799999</v>
      </c>
    </row>
    <row r="162" spans="1:13" s="16" customFormat="1" hidden="1" outlineLevel="4" x14ac:dyDescent="0.35">
      <c r="A162" s="21" t="s">
        <v>12</v>
      </c>
      <c r="B162" s="19">
        <v>7.8893857898100004</v>
      </c>
      <c r="C162" s="19">
        <v>7.8893857898100004</v>
      </c>
      <c r="D162" s="19">
        <v>7.9079019232599999</v>
      </c>
      <c r="E162" s="19">
        <v>4.84566493205</v>
      </c>
      <c r="F162" s="19">
        <v>4.8456648769699999</v>
      </c>
      <c r="G162" s="19">
        <v>4.8456648769699999</v>
      </c>
      <c r="H162" s="19">
        <v>4.8589406992199997</v>
      </c>
      <c r="I162" s="19">
        <v>4.84566493205</v>
      </c>
      <c r="J162" s="19">
        <v>4.8456648769699999</v>
      </c>
      <c r="K162" s="19">
        <v>4.8456648769699999</v>
      </c>
      <c r="L162" s="19">
        <v>4.8589406992199997</v>
      </c>
      <c r="M162" s="19">
        <v>4.84566493205</v>
      </c>
    </row>
    <row r="163" spans="1:13" s="16" customFormat="1" outlineLevel="3" collapsed="1" x14ac:dyDescent="0.35">
      <c r="A163" s="20" t="s">
        <v>13</v>
      </c>
      <c r="B163" s="19">
        <f t="shared" ref="B163:M163" si="55">SUM(B164:B168)</f>
        <v>0.27803006387000001</v>
      </c>
      <c r="C163" s="19">
        <f t="shared" si="55"/>
        <v>0.25810091665000001</v>
      </c>
      <c r="D163" s="19">
        <f t="shared" si="55"/>
        <v>0.23872693236999998</v>
      </c>
      <c r="E163" s="19">
        <f t="shared" si="55"/>
        <v>0.21824257644</v>
      </c>
      <c r="F163" s="19">
        <f t="shared" si="55"/>
        <v>0.19831298402000003</v>
      </c>
      <c r="G163" s="19">
        <f t="shared" si="55"/>
        <v>0.17838210284</v>
      </c>
      <c r="H163" s="19">
        <f t="shared" si="55"/>
        <v>0.15882927486999998</v>
      </c>
      <c r="I163" s="19">
        <f t="shared" si="55"/>
        <v>0.13852007189000001</v>
      </c>
      <c r="J163" s="19">
        <f t="shared" si="55"/>
        <v>0.11914291117</v>
      </c>
      <c r="K163" s="19">
        <f t="shared" si="55"/>
        <v>9.9969353449999993E-2</v>
      </c>
      <c r="L163" s="19">
        <f t="shared" si="55"/>
        <v>8.1054630219999993E-2</v>
      </c>
      <c r="M163" s="19">
        <f t="shared" si="55"/>
        <v>6.1737355170000001E-2</v>
      </c>
    </row>
    <row r="164" spans="1:13" s="16" customFormat="1" hidden="1" outlineLevel="4" x14ac:dyDescent="0.35">
      <c r="A164" s="21" t="s">
        <v>14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1:13" s="16" customFormat="1" hidden="1" outlineLevel="4" x14ac:dyDescent="0.35">
      <c r="A165" s="21" t="s">
        <v>6</v>
      </c>
      <c r="B165" s="19">
        <v>5.3956589739999998E-2</v>
      </c>
      <c r="C165" s="19">
        <v>4.9718679869999997E-2</v>
      </c>
      <c r="D165" s="19">
        <v>4.5497177469999997E-2</v>
      </c>
      <c r="E165" s="19">
        <v>4.124281472E-2</v>
      </c>
      <c r="F165" s="19">
        <v>3.7004459660000003E-2</v>
      </c>
      <c r="G165" s="19">
        <v>3.2764815379999999E-2</v>
      </c>
      <c r="H165" s="19">
        <v>2.8536427850000001E-2</v>
      </c>
      <c r="I165" s="19">
        <v>2.4285259100000001E-2</v>
      </c>
      <c r="J165" s="19">
        <v>2.059933613E-2</v>
      </c>
      <c r="K165" s="19">
        <v>1.7117015749999999E-2</v>
      </c>
      <c r="L165" s="19">
        <v>1.3698691480000001E-2</v>
      </c>
      <c r="M165" s="19">
        <v>1.026749213E-2</v>
      </c>
    </row>
    <row r="166" spans="1:13" s="16" customFormat="1" hidden="1" outlineLevel="4" x14ac:dyDescent="0.35">
      <c r="A166" s="21" t="s">
        <v>11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1:13" s="16" customFormat="1" hidden="1" outlineLevel="4" x14ac:dyDescent="0.35">
      <c r="A167" s="21" t="s">
        <v>15</v>
      </c>
      <c r="B167" s="19">
        <v>0.22407347413000001</v>
      </c>
      <c r="C167" s="19">
        <v>0.20838223678000001</v>
      </c>
      <c r="D167" s="19">
        <v>0.19322975489999999</v>
      </c>
      <c r="E167" s="19">
        <v>0.17699976172000001</v>
      </c>
      <c r="F167" s="19">
        <v>0.16130852436000001</v>
      </c>
      <c r="G167" s="19">
        <v>0.14561728745999999</v>
      </c>
      <c r="H167" s="19">
        <v>0.13029284701999999</v>
      </c>
      <c r="I167" s="19">
        <v>0.11423481279</v>
      </c>
      <c r="J167" s="19">
        <v>9.8543575039999998E-2</v>
      </c>
      <c r="K167" s="19">
        <v>8.2852337700000001E-2</v>
      </c>
      <c r="L167" s="19">
        <v>6.7355938739999996E-2</v>
      </c>
      <c r="M167" s="19">
        <v>5.1469863040000001E-2</v>
      </c>
    </row>
    <row r="168" spans="1:13" s="16" customFormat="1" hidden="1" outlineLevel="4" x14ac:dyDescent="0.35">
      <c r="A168" s="21" t="s">
        <v>7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1:13" s="16" customFormat="1" outlineLevel="3" collapsed="1" x14ac:dyDescent="0.35">
      <c r="A169" s="20" t="s">
        <v>8</v>
      </c>
      <c r="B169" s="19">
        <f t="shared" ref="B169:M169" si="56">SUM(B170:B174)</f>
        <v>0.11199600010000001</v>
      </c>
      <c r="C169" s="19">
        <f t="shared" si="56"/>
        <v>0.11199600010000001</v>
      </c>
      <c r="D169" s="19">
        <f t="shared" si="56"/>
        <v>0.11199600010000001</v>
      </c>
      <c r="E169" s="19">
        <f t="shared" si="56"/>
        <v>0.1115880001</v>
      </c>
      <c r="F169" s="19">
        <f t="shared" si="56"/>
        <v>0.1115880001</v>
      </c>
      <c r="G169" s="19">
        <f t="shared" si="56"/>
        <v>0.1115880001</v>
      </c>
      <c r="H169" s="19">
        <f t="shared" si="56"/>
        <v>0.1115880001</v>
      </c>
      <c r="I169" s="19">
        <f t="shared" si="56"/>
        <v>0.1115880001</v>
      </c>
      <c r="J169" s="19">
        <f t="shared" si="56"/>
        <v>0.1115880001</v>
      </c>
      <c r="K169" s="19">
        <f t="shared" si="56"/>
        <v>0.1115880001</v>
      </c>
      <c r="L169" s="19">
        <f t="shared" si="56"/>
        <v>0.1115880001</v>
      </c>
      <c r="M169" s="19">
        <f t="shared" si="56"/>
        <v>0.1115880001</v>
      </c>
    </row>
    <row r="170" spans="1:13" s="16" customFormat="1" hidden="1" outlineLevel="4" x14ac:dyDescent="0.35">
      <c r="A170" s="21" t="s">
        <v>6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1:13" s="16" customFormat="1" hidden="1" outlineLevel="4" x14ac:dyDescent="0.35">
      <c r="A171" s="21" t="s">
        <v>11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1:13" s="16" customFormat="1" hidden="1" outlineLevel="4" x14ac:dyDescent="0.35">
      <c r="A172" s="21" t="s">
        <v>15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1:13" s="16" customFormat="1" hidden="1" outlineLevel="4" x14ac:dyDescent="0.35">
      <c r="A173" s="21" t="s">
        <v>4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1:13" s="16" customFormat="1" hidden="1" outlineLevel="4" x14ac:dyDescent="0.35">
      <c r="A174" s="21" t="s">
        <v>7</v>
      </c>
      <c r="B174" s="19">
        <v>0.11199600010000001</v>
      </c>
      <c r="C174" s="19">
        <v>0.11199600010000001</v>
      </c>
      <c r="D174" s="19">
        <v>0.11199600010000001</v>
      </c>
      <c r="E174" s="19">
        <v>0.1115880001</v>
      </c>
      <c r="F174" s="19">
        <v>0.1115880001</v>
      </c>
      <c r="G174" s="19">
        <v>0.1115880001</v>
      </c>
      <c r="H174" s="19">
        <v>0.1115880001</v>
      </c>
      <c r="I174" s="19">
        <v>0.1115880001</v>
      </c>
      <c r="J174" s="19">
        <v>0.1115880001</v>
      </c>
      <c r="K174" s="19">
        <v>0.1115880001</v>
      </c>
      <c r="L174" s="19">
        <v>0.1115880001</v>
      </c>
      <c r="M174" s="19">
        <v>0.1115880001</v>
      </c>
    </row>
    <row r="175" spans="1:13" s="16" customFormat="1" x14ac:dyDescent="0.35">
      <c r="A175" s="17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</row>
  </sheetData>
  <mergeCells count="3">
    <mergeCell ref="A59:J59"/>
    <mergeCell ref="J2:K2"/>
    <mergeCell ref="A1:K1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Марчук Наталія Петрівна</dc:creator>
  <cp:lastModifiedBy>Alla Danylchuk</cp:lastModifiedBy>
  <cp:lastPrinted>2024-07-01T15:12:32Z</cp:lastPrinted>
  <dcterms:created xsi:type="dcterms:W3CDTF">2024-07-01T14:52:13Z</dcterms:created>
  <dcterms:modified xsi:type="dcterms:W3CDTF">2024-07-01T15:34:23Z</dcterms:modified>
</cp:coreProperties>
</file>