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ysaruk\AppData\Local\Temp\SCANCLIENT\"/>
    </mc:Choice>
  </mc:AlternateContent>
  <bookViews>
    <workbookView xWindow="0" yWindow="0" windowWidth="16980" windowHeight="9435"/>
  </bookViews>
  <sheets>
    <sheet name="Аркуш1" sheetId="1" r:id="rId1"/>
  </sheets>
  <definedNames>
    <definedName name="_xlnm.Print_Area" localSheetId="0">Аркуш1!$A$1:$M$174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8" i="1" l="1"/>
  <c r="L168" i="1"/>
  <c r="K168" i="1"/>
  <c r="J168" i="1"/>
  <c r="I168" i="1"/>
  <c r="H168" i="1"/>
  <c r="G168" i="1"/>
  <c r="F168" i="1"/>
  <c r="E168" i="1"/>
  <c r="D168" i="1"/>
  <c r="C168" i="1"/>
  <c r="B168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M154" i="1"/>
  <c r="L154" i="1"/>
  <c r="L153" i="1" s="1"/>
  <c r="K154" i="1"/>
  <c r="K153" i="1" s="1"/>
  <c r="J154" i="1"/>
  <c r="I154" i="1"/>
  <c r="I153" i="1" s="1"/>
  <c r="H154" i="1"/>
  <c r="H153" i="1" s="1"/>
  <c r="G154" i="1"/>
  <c r="F154" i="1"/>
  <c r="E154" i="1"/>
  <c r="D154" i="1"/>
  <c r="D153" i="1" s="1"/>
  <c r="C154" i="1"/>
  <c r="C153" i="1" s="1"/>
  <c r="B154" i="1"/>
  <c r="M153" i="1"/>
  <c r="G153" i="1"/>
  <c r="E153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M139" i="1"/>
  <c r="L139" i="1"/>
  <c r="K139" i="1"/>
  <c r="K138" i="1" s="1"/>
  <c r="J139" i="1"/>
  <c r="I139" i="1"/>
  <c r="H139" i="1"/>
  <c r="G139" i="1"/>
  <c r="G138" i="1" s="1"/>
  <c r="G137" i="1" s="1"/>
  <c r="F139" i="1"/>
  <c r="E139" i="1"/>
  <c r="E138" i="1" s="1"/>
  <c r="E137" i="1" s="1"/>
  <c r="D139" i="1"/>
  <c r="C139" i="1"/>
  <c r="C138" i="1" s="1"/>
  <c r="B139" i="1"/>
  <c r="M138" i="1"/>
  <c r="M137" i="1" s="1"/>
  <c r="M133" i="1"/>
  <c r="L133" i="1"/>
  <c r="K133" i="1"/>
  <c r="J133" i="1"/>
  <c r="I133" i="1"/>
  <c r="H133" i="1"/>
  <c r="G133" i="1"/>
  <c r="F133" i="1"/>
  <c r="E133" i="1"/>
  <c r="D133" i="1"/>
  <c r="C133" i="1"/>
  <c r="B133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M129" i="1"/>
  <c r="L129" i="1"/>
  <c r="K129" i="1"/>
  <c r="J129" i="1"/>
  <c r="J128" i="1" s="1"/>
  <c r="I129" i="1"/>
  <c r="H129" i="1"/>
  <c r="G129" i="1"/>
  <c r="G128" i="1" s="1"/>
  <c r="F129" i="1"/>
  <c r="F128" i="1" s="1"/>
  <c r="E129" i="1"/>
  <c r="D129" i="1"/>
  <c r="C129" i="1"/>
  <c r="C128" i="1" s="1"/>
  <c r="B129" i="1"/>
  <c r="B128" i="1" s="1"/>
  <c r="K128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M122" i="1"/>
  <c r="L122" i="1"/>
  <c r="K122" i="1"/>
  <c r="K121" i="1" s="1"/>
  <c r="J122" i="1"/>
  <c r="J121" i="1" s="1"/>
  <c r="I122" i="1"/>
  <c r="H122" i="1"/>
  <c r="G122" i="1"/>
  <c r="G121" i="1" s="1"/>
  <c r="F122" i="1"/>
  <c r="F121" i="1" s="1"/>
  <c r="E122" i="1"/>
  <c r="D122" i="1"/>
  <c r="C122" i="1"/>
  <c r="C121" i="1" s="1"/>
  <c r="B122" i="1"/>
  <c r="B121" i="1" s="1"/>
  <c r="M12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M97" i="1"/>
  <c r="M96" i="1" s="1"/>
  <c r="L97" i="1"/>
  <c r="L96" i="1" s="1"/>
  <c r="K97" i="1"/>
  <c r="K96" i="1" s="1"/>
  <c r="J97" i="1"/>
  <c r="J96" i="1" s="1"/>
  <c r="I97" i="1"/>
  <c r="I96" i="1" s="1"/>
  <c r="H97" i="1"/>
  <c r="H96" i="1" s="1"/>
  <c r="G97" i="1"/>
  <c r="G96" i="1" s="1"/>
  <c r="F97" i="1"/>
  <c r="E97" i="1"/>
  <c r="E96" i="1" s="1"/>
  <c r="D97" i="1"/>
  <c r="D96" i="1" s="1"/>
  <c r="C97" i="1"/>
  <c r="C96" i="1" s="1"/>
  <c r="B97" i="1"/>
  <c r="M90" i="1"/>
  <c r="L90" i="1"/>
  <c r="K90" i="1"/>
  <c r="J90" i="1"/>
  <c r="I90" i="1"/>
  <c r="H90" i="1"/>
  <c r="G90" i="1"/>
  <c r="F90" i="1"/>
  <c r="E90" i="1"/>
  <c r="D90" i="1"/>
  <c r="C90" i="1"/>
  <c r="B90" i="1"/>
  <c r="M86" i="1"/>
  <c r="L86" i="1"/>
  <c r="K86" i="1"/>
  <c r="J86" i="1"/>
  <c r="I86" i="1"/>
  <c r="H86" i="1"/>
  <c r="G86" i="1"/>
  <c r="F86" i="1"/>
  <c r="E86" i="1"/>
  <c r="D86" i="1"/>
  <c r="C86" i="1"/>
  <c r="B86" i="1"/>
  <c r="M82" i="1"/>
  <c r="L82" i="1"/>
  <c r="L81" i="1" s="1"/>
  <c r="K82" i="1"/>
  <c r="K81" i="1" s="1"/>
  <c r="J82" i="1"/>
  <c r="J81" i="1" s="1"/>
  <c r="I82" i="1"/>
  <c r="H82" i="1"/>
  <c r="H81" i="1" s="1"/>
  <c r="G82" i="1"/>
  <c r="G81" i="1" s="1"/>
  <c r="F82" i="1"/>
  <c r="F81" i="1" s="1"/>
  <c r="E82" i="1"/>
  <c r="D82" i="1"/>
  <c r="D81" i="1" s="1"/>
  <c r="C82" i="1"/>
  <c r="C81" i="1" s="1"/>
  <c r="B82" i="1"/>
  <c r="B81" i="1" s="1"/>
  <c r="I81" i="1"/>
  <c r="M76" i="1"/>
  <c r="L76" i="1"/>
  <c r="K76" i="1"/>
  <c r="J76" i="1"/>
  <c r="I76" i="1"/>
  <c r="H76" i="1"/>
  <c r="G76" i="1"/>
  <c r="F76" i="1"/>
  <c r="E76" i="1"/>
  <c r="D76" i="1"/>
  <c r="C76" i="1"/>
  <c r="B76" i="1"/>
  <c r="M74" i="1"/>
  <c r="L74" i="1"/>
  <c r="K74" i="1"/>
  <c r="J74" i="1"/>
  <c r="I74" i="1"/>
  <c r="H74" i="1"/>
  <c r="G74" i="1"/>
  <c r="F74" i="1"/>
  <c r="E74" i="1"/>
  <c r="D74" i="1"/>
  <c r="C74" i="1"/>
  <c r="B74" i="1"/>
  <c r="M72" i="1"/>
  <c r="M71" i="1" s="1"/>
  <c r="L72" i="1"/>
  <c r="L71" i="1" s="1"/>
  <c r="K72" i="1"/>
  <c r="J72" i="1"/>
  <c r="J71" i="1" s="1"/>
  <c r="I72" i="1"/>
  <c r="I71" i="1" s="1"/>
  <c r="H72" i="1"/>
  <c r="G72" i="1"/>
  <c r="F72" i="1"/>
  <c r="F71" i="1" s="1"/>
  <c r="E72" i="1"/>
  <c r="E71" i="1" s="1"/>
  <c r="D72" i="1"/>
  <c r="D71" i="1" s="1"/>
  <c r="C72" i="1"/>
  <c r="B72" i="1"/>
  <c r="B71" i="1" s="1"/>
  <c r="H71" i="1"/>
  <c r="M67" i="1"/>
  <c r="L67" i="1"/>
  <c r="K67" i="1"/>
  <c r="J67" i="1"/>
  <c r="I67" i="1"/>
  <c r="H67" i="1"/>
  <c r="G67" i="1"/>
  <c r="F67" i="1"/>
  <c r="E67" i="1"/>
  <c r="D67" i="1"/>
  <c r="C67" i="1"/>
  <c r="B67" i="1"/>
  <c r="M65" i="1"/>
  <c r="L65" i="1"/>
  <c r="K65" i="1"/>
  <c r="K64" i="1" s="1"/>
  <c r="J65" i="1"/>
  <c r="J64" i="1" s="1"/>
  <c r="I65" i="1"/>
  <c r="I64" i="1" s="1"/>
  <c r="H65" i="1"/>
  <c r="G65" i="1"/>
  <c r="G64" i="1" s="1"/>
  <c r="F65" i="1"/>
  <c r="F64" i="1" s="1"/>
  <c r="E65" i="1"/>
  <c r="E64" i="1" s="1"/>
  <c r="D65" i="1"/>
  <c r="C65" i="1"/>
  <c r="C64" i="1" s="1"/>
  <c r="B65" i="1"/>
  <c r="B64" i="1" s="1"/>
  <c r="M64" i="1"/>
  <c r="B7" i="1"/>
  <c r="C7" i="1"/>
  <c r="D7" i="1"/>
  <c r="E7" i="1"/>
  <c r="F7" i="1"/>
  <c r="G7" i="1"/>
  <c r="H7" i="1"/>
  <c r="I7" i="1"/>
  <c r="J7" i="1"/>
  <c r="K7" i="1"/>
  <c r="B9" i="1"/>
  <c r="C9" i="1"/>
  <c r="D9" i="1"/>
  <c r="E9" i="1"/>
  <c r="F9" i="1"/>
  <c r="G9" i="1"/>
  <c r="H9" i="1"/>
  <c r="I9" i="1"/>
  <c r="J9" i="1"/>
  <c r="K9" i="1"/>
  <c r="B14" i="1"/>
  <c r="C14" i="1"/>
  <c r="D14" i="1"/>
  <c r="E14" i="1"/>
  <c r="F14" i="1"/>
  <c r="G14" i="1"/>
  <c r="H14" i="1"/>
  <c r="I14" i="1"/>
  <c r="J14" i="1"/>
  <c r="K14" i="1"/>
  <c r="B16" i="1"/>
  <c r="C16" i="1"/>
  <c r="D16" i="1"/>
  <c r="E16" i="1"/>
  <c r="F16" i="1"/>
  <c r="G16" i="1"/>
  <c r="H16" i="1"/>
  <c r="I16" i="1"/>
  <c r="J16" i="1"/>
  <c r="K16" i="1"/>
  <c r="B18" i="1"/>
  <c r="C18" i="1"/>
  <c r="D18" i="1"/>
  <c r="E18" i="1"/>
  <c r="F18" i="1"/>
  <c r="G18" i="1"/>
  <c r="H18" i="1"/>
  <c r="I18" i="1"/>
  <c r="J18" i="1"/>
  <c r="K18" i="1"/>
  <c r="B24" i="1"/>
  <c r="C24" i="1"/>
  <c r="D24" i="1"/>
  <c r="E24" i="1"/>
  <c r="F24" i="1"/>
  <c r="G24" i="1"/>
  <c r="H24" i="1"/>
  <c r="I24" i="1"/>
  <c r="J24" i="1"/>
  <c r="K24" i="1"/>
  <c r="B28" i="1"/>
  <c r="C28" i="1"/>
  <c r="D28" i="1"/>
  <c r="E28" i="1"/>
  <c r="F28" i="1"/>
  <c r="G28" i="1"/>
  <c r="H28" i="1"/>
  <c r="I28" i="1"/>
  <c r="J28" i="1"/>
  <c r="K28" i="1"/>
  <c r="B32" i="1"/>
  <c r="C32" i="1"/>
  <c r="D32" i="1"/>
  <c r="E32" i="1"/>
  <c r="F32" i="1"/>
  <c r="G32" i="1"/>
  <c r="H32" i="1"/>
  <c r="I32" i="1"/>
  <c r="J32" i="1"/>
  <c r="K32" i="1"/>
  <c r="B39" i="1"/>
  <c r="C39" i="1"/>
  <c r="D39" i="1"/>
  <c r="E39" i="1"/>
  <c r="F39" i="1"/>
  <c r="G39" i="1"/>
  <c r="H39" i="1"/>
  <c r="I39" i="1"/>
  <c r="J39" i="1"/>
  <c r="K39" i="1"/>
  <c r="B43" i="1"/>
  <c r="C43" i="1"/>
  <c r="D43" i="1"/>
  <c r="E43" i="1"/>
  <c r="F43" i="1"/>
  <c r="G43" i="1"/>
  <c r="H43" i="1"/>
  <c r="I43" i="1"/>
  <c r="J43" i="1"/>
  <c r="K43" i="1"/>
  <c r="B47" i="1"/>
  <c r="C47" i="1"/>
  <c r="D47" i="1"/>
  <c r="E47" i="1"/>
  <c r="F47" i="1"/>
  <c r="G47" i="1"/>
  <c r="H47" i="1"/>
  <c r="I47" i="1"/>
  <c r="J47" i="1"/>
  <c r="K47" i="1"/>
  <c r="B53" i="1"/>
  <c r="C53" i="1"/>
  <c r="D53" i="1"/>
  <c r="E53" i="1"/>
  <c r="F53" i="1"/>
  <c r="G53" i="1"/>
  <c r="H53" i="1"/>
  <c r="I53" i="1"/>
  <c r="J53" i="1"/>
  <c r="K53" i="1"/>
  <c r="C137" i="1" l="1"/>
  <c r="G80" i="1"/>
  <c r="K120" i="1"/>
  <c r="F153" i="1"/>
  <c r="J153" i="1"/>
  <c r="I138" i="1"/>
  <c r="I137" i="1" s="1"/>
  <c r="E121" i="1"/>
  <c r="K137" i="1"/>
  <c r="F138" i="1"/>
  <c r="C120" i="1"/>
  <c r="C119" i="1" s="1"/>
  <c r="E128" i="1"/>
  <c r="E120" i="1" s="1"/>
  <c r="E119" i="1" s="1"/>
  <c r="I128" i="1"/>
  <c r="M128" i="1"/>
  <c r="M120" i="1" s="1"/>
  <c r="M119" i="1" s="1"/>
  <c r="C80" i="1"/>
  <c r="K80" i="1"/>
  <c r="H128" i="1"/>
  <c r="C71" i="1"/>
  <c r="G71" i="1"/>
  <c r="G63" i="1" s="1"/>
  <c r="G62" i="1" s="1"/>
  <c r="K71" i="1"/>
  <c r="K63" i="1" s="1"/>
  <c r="K62" i="1" s="1"/>
  <c r="I80" i="1"/>
  <c r="B96" i="1"/>
  <c r="B80" i="1" s="1"/>
  <c r="F96" i="1"/>
  <c r="F80" i="1" s="1"/>
  <c r="G120" i="1"/>
  <c r="G119" i="1" s="1"/>
  <c r="I121" i="1"/>
  <c r="I23" i="1"/>
  <c r="E23" i="1"/>
  <c r="K13" i="1"/>
  <c r="G13" i="1"/>
  <c r="C13" i="1"/>
  <c r="F63" i="1"/>
  <c r="J63" i="1"/>
  <c r="D121" i="1"/>
  <c r="H121" i="1"/>
  <c r="L121" i="1"/>
  <c r="D128" i="1"/>
  <c r="L128" i="1"/>
  <c r="B138" i="1"/>
  <c r="J138" i="1"/>
  <c r="E81" i="1"/>
  <c r="E80" i="1" s="1"/>
  <c r="M81" i="1"/>
  <c r="M80" i="1" s="1"/>
  <c r="C63" i="1"/>
  <c r="J80" i="1"/>
  <c r="B153" i="1"/>
  <c r="D64" i="1"/>
  <c r="D63" i="1" s="1"/>
  <c r="H64" i="1"/>
  <c r="H63" i="1" s="1"/>
  <c r="L64" i="1"/>
  <c r="L63" i="1" s="1"/>
  <c r="D138" i="1"/>
  <c r="D137" i="1" s="1"/>
  <c r="H138" i="1"/>
  <c r="H137" i="1" s="1"/>
  <c r="L138" i="1"/>
  <c r="L137" i="1" s="1"/>
  <c r="F120" i="1"/>
  <c r="B120" i="1"/>
  <c r="J120" i="1"/>
  <c r="I63" i="1"/>
  <c r="D80" i="1"/>
  <c r="H80" i="1"/>
  <c r="L80" i="1"/>
  <c r="B63" i="1"/>
  <c r="E63" i="1"/>
  <c r="M63" i="1"/>
  <c r="M62" i="1" s="1"/>
  <c r="G23" i="1"/>
  <c r="I13" i="1"/>
  <c r="H38" i="1"/>
  <c r="D38" i="1"/>
  <c r="J23" i="1"/>
  <c r="F23" i="1"/>
  <c r="B23" i="1"/>
  <c r="H13" i="1"/>
  <c r="D13" i="1"/>
  <c r="H6" i="1"/>
  <c r="D6" i="1"/>
  <c r="D5" i="1" s="1"/>
  <c r="K23" i="1"/>
  <c r="I38" i="1"/>
  <c r="E38" i="1"/>
  <c r="K38" i="1"/>
  <c r="G38" i="1"/>
  <c r="G22" i="1" s="1"/>
  <c r="C38" i="1"/>
  <c r="I6" i="1"/>
  <c r="I5" i="1" s="1"/>
  <c r="E6" i="1"/>
  <c r="K6" i="1"/>
  <c r="K5" i="1" s="1"/>
  <c r="G6" i="1"/>
  <c r="C6" i="1"/>
  <c r="C23" i="1"/>
  <c r="C22" i="1" s="1"/>
  <c r="E13" i="1"/>
  <c r="J38" i="1"/>
  <c r="J22" i="1" s="1"/>
  <c r="F38" i="1"/>
  <c r="F22" i="1" s="1"/>
  <c r="B38" i="1"/>
  <c r="H23" i="1"/>
  <c r="D23" i="1"/>
  <c r="J13" i="1"/>
  <c r="F13" i="1"/>
  <c r="F5" i="1" s="1"/>
  <c r="B13" i="1"/>
  <c r="J6" i="1"/>
  <c r="F6" i="1"/>
  <c r="B6" i="1"/>
  <c r="H5" i="1"/>
  <c r="D62" i="1" l="1"/>
  <c r="F137" i="1"/>
  <c r="L62" i="1"/>
  <c r="J137" i="1"/>
  <c r="J119" i="1" s="1"/>
  <c r="E62" i="1"/>
  <c r="K119" i="1"/>
  <c r="I62" i="1"/>
  <c r="H120" i="1"/>
  <c r="H119" i="1" s="1"/>
  <c r="C5" i="1"/>
  <c r="F62" i="1"/>
  <c r="J62" i="1"/>
  <c r="L120" i="1"/>
  <c r="L119" i="1" s="1"/>
  <c r="D120" i="1"/>
  <c r="D119" i="1" s="1"/>
  <c r="G5" i="1"/>
  <c r="B137" i="1"/>
  <c r="H22" i="1"/>
  <c r="I22" i="1"/>
  <c r="I4" i="1" s="1"/>
  <c r="E22" i="1"/>
  <c r="H62" i="1"/>
  <c r="C62" i="1"/>
  <c r="I120" i="1"/>
  <c r="I119" i="1" s="1"/>
  <c r="J5" i="1"/>
  <c r="J4" i="1" s="1"/>
  <c r="K22" i="1"/>
  <c r="K4" i="1" s="1"/>
  <c r="D22" i="1"/>
  <c r="D4" i="1" s="1"/>
  <c r="B62" i="1"/>
  <c r="B5" i="1"/>
  <c r="B119" i="1"/>
  <c r="F4" i="1"/>
  <c r="F119" i="1"/>
  <c r="B22" i="1"/>
  <c r="C4" i="1"/>
  <c r="E5" i="1"/>
  <c r="E4" i="1" s="1"/>
  <c r="G4" i="1"/>
  <c r="H4" i="1"/>
  <c r="B4" i="1" l="1"/>
</calcChain>
</file>

<file path=xl/sharedStrings.xml><?xml version="1.0" encoding="utf-8"?>
<sst xmlns="http://schemas.openxmlformats.org/spreadsheetml/2006/main" count="178" uniqueCount="27">
  <si>
    <t>Total</t>
  </si>
  <si>
    <t>Domestic Debt</t>
  </si>
  <si>
    <t>Principal</t>
  </si>
  <si>
    <t>NBU Loans</t>
  </si>
  <si>
    <t>UAH</t>
  </si>
  <si>
    <t>Treasury bills</t>
  </si>
  <si>
    <t>EUR</t>
  </si>
  <si>
    <t>USD</t>
  </si>
  <si>
    <t>Other Liabilities</t>
  </si>
  <si>
    <t>External Debt</t>
  </si>
  <si>
    <t>Commercial Loans</t>
  </si>
  <si>
    <t>GBP</t>
  </si>
  <si>
    <t>Loans provided by IFOs</t>
  </si>
  <si>
    <t>XDR</t>
  </si>
  <si>
    <t>Official Loans</t>
  </si>
  <si>
    <t>CAD</t>
  </si>
  <si>
    <t>JPY</t>
  </si>
  <si>
    <t>Q1</t>
  </si>
  <si>
    <t>Q2</t>
  </si>
  <si>
    <t>Q3</t>
  </si>
  <si>
    <t>Q4</t>
  </si>
  <si>
    <t>2024*</t>
  </si>
  <si>
    <t>2025</t>
  </si>
  <si>
    <t>UAH, billion</t>
  </si>
  <si>
    <t>Estimated Government Debt Repayment Profile for the years 2024-2049 under the existing agreements as of 01.06.2024</t>
  </si>
  <si>
    <t>* without taking into account the potential capitalization of interest on Eurobonds payable on the date of coupon payments under existing agreements</t>
  </si>
  <si>
    <t>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</si>
</sst>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i/>
      <sz val="8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2">
    <xf numFmtId="0" fontId="0" fillId="0" borderId="0" xfId="0"/>
    <xf numFmtId="49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" fontId="0" fillId="0" borderId="2" xfId="0" applyNumberFormat="1" applyBorder="1"/>
    <xf numFmtId="49" fontId="0" fillId="0" borderId="2" xfId="0" applyNumberFormat="1" applyBorder="1" applyAlignment="1">
      <alignment horizontal="left" indent="3"/>
    </xf>
    <xf numFmtId="49" fontId="0" fillId="0" borderId="2" xfId="0" applyNumberFormat="1" applyBorder="1" applyAlignment="1">
      <alignment horizontal="left" indent="4"/>
    </xf>
    <xf numFmtId="0" fontId="0" fillId="0" borderId="0" xfId="0"/>
    <xf numFmtId="4" fontId="0" fillId="0" borderId="0" xfId="0" applyNumberFormat="1"/>
    <xf numFmtId="49" fontId="2" fillId="0" borderId="2" xfId="0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2" xfId="0" applyNumberFormat="1" applyBorder="1"/>
    <xf numFmtId="49" fontId="0" fillId="0" borderId="2" xfId="0" applyNumberFormat="1" applyBorder="1" applyAlignment="1">
      <alignment horizontal="left" indent="3"/>
    </xf>
    <xf numFmtId="49" fontId="0" fillId="0" borderId="2" xfId="0" applyNumberFormat="1" applyBorder="1" applyAlignment="1">
      <alignment horizontal="left" indent="4"/>
    </xf>
    <xf numFmtId="49" fontId="3" fillId="0" borderId="0" xfId="2" applyNumberFormat="1"/>
    <xf numFmtId="4" fontId="3" fillId="0" borderId="0" xfId="2" applyNumberFormat="1"/>
    <xf numFmtId="49" fontId="2" fillId="0" borderId="2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2" xfId="0" applyNumberFormat="1" applyFont="1" applyBorder="1"/>
    <xf numFmtId="4" fontId="2" fillId="0" borderId="2" xfId="0" applyNumberFormat="1" applyFont="1" applyBorder="1"/>
    <xf numFmtId="0" fontId="2" fillId="0" borderId="0" xfId="0" applyFont="1"/>
    <xf numFmtId="49" fontId="2" fillId="2" borderId="2" xfId="0" applyNumberFormat="1" applyFont="1" applyFill="1" applyBorder="1" applyAlignment="1">
      <alignment horizontal="left" indent="2"/>
    </xf>
    <xf numFmtId="4" fontId="2" fillId="2" borderId="2" xfId="0" applyNumberFormat="1" applyFont="1" applyFill="1" applyBorder="1"/>
    <xf numFmtId="49" fontId="2" fillId="3" borderId="2" xfId="0" applyNumberFormat="1" applyFont="1" applyFill="1" applyBorder="1" applyAlignment="1">
      <alignment horizontal="left" indent="1"/>
    </xf>
    <xf numFmtId="4" fontId="2" fillId="3" borderId="2" xfId="0" applyNumberFormat="1" applyFont="1" applyFill="1" applyBorder="1"/>
    <xf numFmtId="49" fontId="4" fillId="0" borderId="0" xfId="0" applyNumberFormat="1" applyFont="1" applyAlignment="1">
      <alignment horizontal="left"/>
    </xf>
    <xf numFmtId="4" fontId="5" fillId="0" borderId="1" xfId="2" applyNumberFormat="1" applyFont="1" applyBorder="1" applyAlignment="1">
      <alignment horizontal="right"/>
    </xf>
    <xf numFmtId="49" fontId="2" fillId="0" borderId="0" xfId="1" applyNumberFormat="1" applyFont="1" applyAlignment="1">
      <alignment horizontal="center"/>
    </xf>
  </cellXfs>
  <cellStyles count="3">
    <cellStyle name="Звичайний" xfId="0" builtinId="0"/>
    <cellStyle name="Звичайний 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I174"/>
  <sheetViews>
    <sheetView tabSelected="1" zoomScale="85" zoomScaleNormal="85" workbookViewId="0">
      <selection activeCell="L176" sqref="L176"/>
    </sheetView>
  </sheetViews>
  <sheetFormatPr defaultRowHeight="15" outlineLevelRow="4" x14ac:dyDescent="0.25"/>
  <cols>
    <col min="1" max="1" width="25.7109375" style="1" bestFit="1" customWidth="1"/>
    <col min="2" max="5" width="9.140625" style="2"/>
    <col min="6" max="6" width="8.28515625" style="2" bestFit="1" customWidth="1"/>
    <col min="7" max="10" width="9.140625" style="2"/>
    <col min="11" max="34" width="8.28515625" style="2" bestFit="1" customWidth="1"/>
    <col min="35" max="35" width="9" style="2" bestFit="1" customWidth="1"/>
  </cols>
  <sheetData>
    <row r="1" spans="1:35" s="8" customFormat="1" x14ac:dyDescent="0.25">
      <c r="A1" s="31" t="s">
        <v>24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2" spans="1:35" s="8" customFormat="1" x14ac:dyDescent="0.25">
      <c r="A2" s="18"/>
      <c r="B2" s="19"/>
      <c r="C2" s="19"/>
      <c r="D2" s="19"/>
      <c r="E2" s="19"/>
      <c r="F2" s="19"/>
      <c r="G2" s="19"/>
      <c r="H2" s="19"/>
      <c r="I2" s="19"/>
      <c r="J2" s="30" t="s">
        <v>23</v>
      </c>
      <c r="K2" s="30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:35" s="3" customFormat="1" x14ac:dyDescent="0.25">
      <c r="A3" s="4"/>
      <c r="B3" s="11" t="s">
        <v>17</v>
      </c>
      <c r="C3" s="11" t="s">
        <v>18</v>
      </c>
      <c r="D3" s="11" t="s">
        <v>19</v>
      </c>
      <c r="E3" s="11" t="s">
        <v>20</v>
      </c>
      <c r="F3" s="10" t="s">
        <v>21</v>
      </c>
      <c r="G3" s="11" t="s">
        <v>17</v>
      </c>
      <c r="H3" s="11" t="s">
        <v>18</v>
      </c>
      <c r="I3" s="11" t="s">
        <v>19</v>
      </c>
      <c r="J3" s="11" t="s">
        <v>20</v>
      </c>
      <c r="K3" s="10" t="s">
        <v>22</v>
      </c>
    </row>
    <row r="4" spans="1:35" x14ac:dyDescent="0.25">
      <c r="A4" s="22" t="s">
        <v>0</v>
      </c>
      <c r="B4" s="23">
        <f t="shared" ref="B4:K4" si="0">B5+B22</f>
        <v>159.37023090851</v>
      </c>
      <c r="C4" s="23">
        <f t="shared" si="0"/>
        <v>237.05824103762995</v>
      </c>
      <c r="D4" s="23">
        <f t="shared" si="0"/>
        <v>325.26272552977002</v>
      </c>
      <c r="E4" s="23">
        <f t="shared" si="0"/>
        <v>296.74759940266</v>
      </c>
      <c r="F4" s="23">
        <f t="shared" si="0"/>
        <v>1018.43879687857</v>
      </c>
      <c r="G4" s="23">
        <f t="shared" si="0"/>
        <v>250.16785533663003</v>
      </c>
      <c r="H4" s="23">
        <f t="shared" si="0"/>
        <v>266.99779851608002</v>
      </c>
      <c r="I4" s="23">
        <f t="shared" si="0"/>
        <v>204.30258987844002</v>
      </c>
      <c r="J4" s="23">
        <f t="shared" si="0"/>
        <v>167.90819431209999</v>
      </c>
      <c r="K4" s="23">
        <f t="shared" si="0"/>
        <v>889.37643804325012</v>
      </c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</row>
    <row r="5" spans="1:35" outlineLevel="1" x14ac:dyDescent="0.25">
      <c r="A5" s="27" t="s">
        <v>1</v>
      </c>
      <c r="B5" s="28">
        <f t="shared" ref="B5:K5" si="1">B6+B13</f>
        <v>114.7242976237</v>
      </c>
      <c r="C5" s="28">
        <f t="shared" si="1"/>
        <v>171.48812434972996</v>
      </c>
      <c r="D5" s="28">
        <f t="shared" si="1"/>
        <v>102.80909281627999</v>
      </c>
      <c r="E5" s="28">
        <f t="shared" si="1"/>
        <v>201.77533940991</v>
      </c>
      <c r="F5" s="28">
        <f t="shared" si="1"/>
        <v>590.79685419961993</v>
      </c>
      <c r="G5" s="28">
        <f t="shared" si="1"/>
        <v>156.96687739624002</v>
      </c>
      <c r="H5" s="28">
        <f t="shared" si="1"/>
        <v>174.08503198336001</v>
      </c>
      <c r="I5" s="28">
        <f t="shared" si="1"/>
        <v>76.969279271400012</v>
      </c>
      <c r="J5" s="28">
        <f t="shared" si="1"/>
        <v>111.55037252984999</v>
      </c>
      <c r="K5" s="28">
        <f t="shared" si="1"/>
        <v>519.57156118085004</v>
      </c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</row>
    <row r="6" spans="1:35" outlineLevel="2" x14ac:dyDescent="0.25">
      <c r="A6" s="25" t="s">
        <v>2</v>
      </c>
      <c r="B6" s="26">
        <f t="shared" ref="B6:K6" si="2">B7+B9</f>
        <v>88.516375708729996</v>
      </c>
      <c r="C6" s="26">
        <f t="shared" si="2"/>
        <v>99.325618826669981</v>
      </c>
      <c r="D6" s="26">
        <f t="shared" si="2"/>
        <v>56.772823217869998</v>
      </c>
      <c r="E6" s="26">
        <f t="shared" si="2"/>
        <v>139.97249965005</v>
      </c>
      <c r="F6" s="26">
        <f t="shared" si="2"/>
        <v>384.58731740331996</v>
      </c>
      <c r="G6" s="26">
        <f t="shared" si="2"/>
        <v>127.59321177796001</v>
      </c>
      <c r="H6" s="26">
        <f t="shared" si="2"/>
        <v>112.93112634838999</v>
      </c>
      <c r="I6" s="26">
        <f t="shared" si="2"/>
        <v>45.578384675870005</v>
      </c>
      <c r="J6" s="26">
        <f t="shared" si="2"/>
        <v>66.987308090069988</v>
      </c>
      <c r="K6" s="26">
        <f t="shared" si="2"/>
        <v>353.09003089228997</v>
      </c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</row>
    <row r="7" spans="1:35" outlineLevel="3" collapsed="1" x14ac:dyDescent="0.25">
      <c r="A7" s="6" t="s">
        <v>3</v>
      </c>
      <c r="B7" s="5">
        <f t="shared" ref="B7:K7" si="3">SUM(B8:B8)</f>
        <v>0</v>
      </c>
      <c r="C7" s="5">
        <f t="shared" si="3"/>
        <v>3.3063130619999999E-2</v>
      </c>
      <c r="D7" s="5">
        <f t="shared" si="3"/>
        <v>6.6126261239999998E-2</v>
      </c>
      <c r="E7" s="5">
        <f t="shared" si="3"/>
        <v>3.3063130619999999E-2</v>
      </c>
      <c r="F7" s="5">
        <f t="shared" si="3"/>
        <v>0.13225252248</v>
      </c>
      <c r="G7" s="5">
        <f t="shared" si="3"/>
        <v>3.3063130619999999E-2</v>
      </c>
      <c r="H7" s="5">
        <f t="shared" si="3"/>
        <v>3.3063130619999999E-2</v>
      </c>
      <c r="I7" s="5">
        <f t="shared" si="3"/>
        <v>3.3063130619999999E-2</v>
      </c>
      <c r="J7" s="5">
        <f t="shared" si="3"/>
        <v>3.3063130619999999E-2</v>
      </c>
      <c r="K7" s="5">
        <f t="shared" si="3"/>
        <v>0.13225252248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hidden="1" outlineLevel="4" x14ac:dyDescent="0.25">
      <c r="A8" s="7" t="s">
        <v>4</v>
      </c>
      <c r="B8" s="5"/>
      <c r="C8" s="5">
        <v>3.3063130619999999E-2</v>
      </c>
      <c r="D8" s="5">
        <v>6.6126261239999998E-2</v>
      </c>
      <c r="E8" s="5">
        <v>3.3063130619999999E-2</v>
      </c>
      <c r="F8" s="5">
        <v>0.13225252248</v>
      </c>
      <c r="G8" s="5">
        <v>3.3063130619999999E-2</v>
      </c>
      <c r="H8" s="5">
        <v>3.3063130619999999E-2</v>
      </c>
      <c r="I8" s="5">
        <v>3.3063130619999999E-2</v>
      </c>
      <c r="J8" s="5">
        <v>3.3063130619999999E-2</v>
      </c>
      <c r="K8" s="5">
        <v>0.13225252248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  <row r="9" spans="1:35" outlineLevel="3" collapsed="1" x14ac:dyDescent="0.25">
      <c r="A9" s="6" t="s">
        <v>5</v>
      </c>
      <c r="B9" s="5">
        <f t="shared" ref="B9:K9" si="4">SUM(B10:B12)</f>
        <v>88.516375708729996</v>
      </c>
      <c r="C9" s="5">
        <f t="shared" si="4"/>
        <v>99.292555696049988</v>
      </c>
      <c r="D9" s="5">
        <f t="shared" si="4"/>
        <v>56.706696956629997</v>
      </c>
      <c r="E9" s="5">
        <f t="shared" si="4"/>
        <v>139.93943651942999</v>
      </c>
      <c r="F9" s="5">
        <f t="shared" si="4"/>
        <v>384.45506488083998</v>
      </c>
      <c r="G9" s="5">
        <f t="shared" si="4"/>
        <v>127.56014864734001</v>
      </c>
      <c r="H9" s="5">
        <f t="shared" si="4"/>
        <v>112.89806321777</v>
      </c>
      <c r="I9" s="5">
        <f t="shared" si="4"/>
        <v>45.545321545250005</v>
      </c>
      <c r="J9" s="5">
        <f t="shared" si="4"/>
        <v>66.954244959449994</v>
      </c>
      <c r="K9" s="5">
        <f t="shared" si="4"/>
        <v>352.95777836981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</row>
    <row r="10" spans="1:35" hidden="1" outlineLevel="4" x14ac:dyDescent="0.25">
      <c r="A10" s="7" t="s">
        <v>6</v>
      </c>
      <c r="B10" s="5">
        <v>22.841867672429998</v>
      </c>
      <c r="C10" s="5">
        <v>11.880311401889999</v>
      </c>
      <c r="D10" s="5">
        <v>3.3885196447000001</v>
      </c>
      <c r="E10" s="5"/>
      <c r="F10" s="5">
        <v>38.11069871902</v>
      </c>
      <c r="G10" s="5">
        <v>14.777334895179999</v>
      </c>
      <c r="H10" s="5">
        <v>7.2094330377900002</v>
      </c>
      <c r="I10" s="5">
        <v>8.7826575452500002</v>
      </c>
      <c r="J10" s="5"/>
      <c r="K10" s="5">
        <v>30.769425478220001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</row>
    <row r="11" spans="1:35" hidden="1" outlineLevel="4" x14ac:dyDescent="0.25">
      <c r="A11" s="7" t="s">
        <v>4</v>
      </c>
      <c r="B11" s="5">
        <v>35.422222473040001</v>
      </c>
      <c r="C11" s="5">
        <v>75.157095498779995</v>
      </c>
      <c r="D11" s="5">
        <v>39.435554052519997</v>
      </c>
      <c r="E11" s="5">
        <v>98.379244907239993</v>
      </c>
      <c r="F11" s="5">
        <v>248.39411693157999</v>
      </c>
      <c r="G11" s="5">
        <v>84.303921000000003</v>
      </c>
      <c r="H11" s="5">
        <v>93.769014999999996</v>
      </c>
      <c r="I11" s="5">
        <v>36.762664000000001</v>
      </c>
      <c r="J11" s="5">
        <v>66.954244959449994</v>
      </c>
      <c r="K11" s="5">
        <v>281.78984495945002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</row>
    <row r="12" spans="1:35" hidden="1" outlineLevel="4" x14ac:dyDescent="0.25">
      <c r="A12" s="7" t="s">
        <v>7</v>
      </c>
      <c r="B12" s="5">
        <v>30.252285563259999</v>
      </c>
      <c r="C12" s="5">
        <v>12.25514879538</v>
      </c>
      <c r="D12" s="5">
        <v>13.88262325941</v>
      </c>
      <c r="E12" s="5">
        <v>41.560191612190003</v>
      </c>
      <c r="F12" s="5">
        <v>97.950249230240004</v>
      </c>
      <c r="G12" s="5">
        <v>28.47889275216</v>
      </c>
      <c r="H12" s="5">
        <v>11.919615179979999</v>
      </c>
      <c r="I12" s="5"/>
      <c r="J12" s="5"/>
      <c r="K12" s="5">
        <v>40.398507932139999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</row>
    <row r="13" spans="1:35" outlineLevel="2" x14ac:dyDescent="0.25">
      <c r="A13" s="25" t="s">
        <v>26</v>
      </c>
      <c r="B13" s="26">
        <f t="shared" ref="B13:K13" si="5">B14+B16+B18</f>
        <v>26.207921914969997</v>
      </c>
      <c r="C13" s="26">
        <f t="shared" si="5"/>
        <v>72.162505523059991</v>
      </c>
      <c r="D13" s="26">
        <f t="shared" si="5"/>
        <v>46.036269598409994</v>
      </c>
      <c r="E13" s="26">
        <f t="shared" si="5"/>
        <v>61.802839759859999</v>
      </c>
      <c r="F13" s="26">
        <f t="shared" si="5"/>
        <v>206.2095367963</v>
      </c>
      <c r="G13" s="26">
        <f t="shared" si="5"/>
        <v>29.37366561828</v>
      </c>
      <c r="H13" s="26">
        <f t="shared" si="5"/>
        <v>61.153905634970002</v>
      </c>
      <c r="I13" s="26">
        <f t="shared" si="5"/>
        <v>31.39089459553</v>
      </c>
      <c r="J13" s="26">
        <f t="shared" si="5"/>
        <v>44.56306443978</v>
      </c>
      <c r="K13" s="26">
        <f t="shared" si="5"/>
        <v>166.48153028856001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</row>
    <row r="14" spans="1:35" outlineLevel="3" collapsed="1" x14ac:dyDescent="0.25">
      <c r="A14" s="6" t="s">
        <v>3</v>
      </c>
      <c r="B14" s="5">
        <f t="shared" ref="B14:K14" si="6">SUM(B15:B15)</f>
        <v>0</v>
      </c>
      <c r="C14" s="5">
        <f t="shared" si="6"/>
        <v>1.972947467E-2</v>
      </c>
      <c r="D14" s="5">
        <f t="shared" si="6"/>
        <v>3.8433630949999999E-2</v>
      </c>
      <c r="E14" s="5">
        <f t="shared" si="6"/>
        <v>1.869963946E-2</v>
      </c>
      <c r="F14" s="5">
        <f t="shared" si="6"/>
        <v>7.6862745080000003E-2</v>
      </c>
      <c r="G14" s="5">
        <f t="shared" si="6"/>
        <v>1.793561607E-2</v>
      </c>
      <c r="H14" s="5">
        <f t="shared" si="6"/>
        <v>1.7722743860000001E-2</v>
      </c>
      <c r="I14" s="5">
        <f t="shared" si="6"/>
        <v>1.7500813260000001E-2</v>
      </c>
      <c r="J14" s="5">
        <f t="shared" si="6"/>
        <v>1.7084127229999999E-2</v>
      </c>
      <c r="K14" s="5">
        <f t="shared" si="6"/>
        <v>7.0243300420000002E-2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</row>
    <row r="15" spans="1:35" hidden="1" outlineLevel="4" x14ac:dyDescent="0.25">
      <c r="A15" s="7" t="s">
        <v>4</v>
      </c>
      <c r="B15" s="5"/>
      <c r="C15" s="5">
        <v>1.972947467E-2</v>
      </c>
      <c r="D15" s="5">
        <v>3.8433630949999999E-2</v>
      </c>
      <c r="E15" s="5">
        <v>1.869963946E-2</v>
      </c>
      <c r="F15" s="5">
        <v>7.6862745080000003E-2</v>
      </c>
      <c r="G15" s="5">
        <v>1.793561607E-2</v>
      </c>
      <c r="H15" s="5">
        <v>1.7722743860000001E-2</v>
      </c>
      <c r="I15" s="5">
        <v>1.7500813260000001E-2</v>
      </c>
      <c r="J15" s="5">
        <v>1.7084127229999999E-2</v>
      </c>
      <c r="K15" s="5">
        <v>7.0243300420000002E-2</v>
      </c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</row>
    <row r="16" spans="1:35" outlineLevel="3" collapsed="1" x14ac:dyDescent="0.25">
      <c r="A16" s="6" t="s">
        <v>8</v>
      </c>
      <c r="B16" s="5">
        <f t="shared" ref="B16:K16" si="7">SUM(B17:B17)</f>
        <v>0</v>
      </c>
      <c r="C16" s="5">
        <f t="shared" si="7"/>
        <v>3.6575000000000001E-5</v>
      </c>
      <c r="D16" s="5">
        <f t="shared" si="7"/>
        <v>5.0000000000000002E-5</v>
      </c>
      <c r="E16" s="5">
        <f t="shared" si="7"/>
        <v>1.6464999999999999E-4</v>
      </c>
      <c r="F16" s="5">
        <f t="shared" si="7"/>
        <v>2.5122499999999999E-4</v>
      </c>
      <c r="G16" s="5">
        <f t="shared" si="7"/>
        <v>0</v>
      </c>
      <c r="H16" s="5">
        <f t="shared" si="7"/>
        <v>2.5000000000000001E-4</v>
      </c>
      <c r="I16" s="5">
        <f t="shared" si="7"/>
        <v>0</v>
      </c>
      <c r="J16" s="5">
        <f t="shared" si="7"/>
        <v>0</v>
      </c>
      <c r="K16" s="5">
        <f t="shared" si="7"/>
        <v>2.5000000000000001E-4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</row>
    <row r="17" spans="1:35" hidden="1" outlineLevel="4" x14ac:dyDescent="0.25">
      <c r="A17" s="7" t="s">
        <v>4</v>
      </c>
      <c r="B17" s="5"/>
      <c r="C17" s="5">
        <v>3.6575000000000001E-5</v>
      </c>
      <c r="D17" s="5">
        <v>5.0000000000000002E-5</v>
      </c>
      <c r="E17" s="5">
        <v>1.6464999999999999E-4</v>
      </c>
      <c r="F17" s="5">
        <v>2.5122499999999999E-4</v>
      </c>
      <c r="G17" s="5"/>
      <c r="H17" s="5">
        <v>2.5000000000000001E-4</v>
      </c>
      <c r="I17" s="5"/>
      <c r="J17" s="5"/>
      <c r="K17" s="5">
        <v>2.5000000000000001E-4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</row>
    <row r="18" spans="1:35" outlineLevel="3" collapsed="1" x14ac:dyDescent="0.25">
      <c r="A18" s="6" t="s">
        <v>5</v>
      </c>
      <c r="B18" s="5">
        <f t="shared" ref="B18:K18" si="8">SUM(B19:B21)</f>
        <v>26.207921914969997</v>
      </c>
      <c r="C18" s="5">
        <f t="shared" si="8"/>
        <v>72.142739473389994</v>
      </c>
      <c r="D18" s="5">
        <f t="shared" si="8"/>
        <v>45.997785967459997</v>
      </c>
      <c r="E18" s="5">
        <f t="shared" si="8"/>
        <v>61.783975470400001</v>
      </c>
      <c r="F18" s="5">
        <f t="shared" si="8"/>
        <v>206.13242282621999</v>
      </c>
      <c r="G18" s="5">
        <f t="shared" si="8"/>
        <v>29.355730002209999</v>
      </c>
      <c r="H18" s="5">
        <f t="shared" si="8"/>
        <v>61.135932891110002</v>
      </c>
      <c r="I18" s="5">
        <f t="shared" si="8"/>
        <v>31.37339378227</v>
      </c>
      <c r="J18" s="5">
        <f t="shared" si="8"/>
        <v>44.54598031255</v>
      </c>
      <c r="K18" s="5">
        <f t="shared" si="8"/>
        <v>166.41103698814001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</row>
    <row r="19" spans="1:35" hidden="1" outlineLevel="4" x14ac:dyDescent="0.25">
      <c r="A19" s="7" t="s">
        <v>6</v>
      </c>
      <c r="B19" s="5">
        <v>0.47037319202</v>
      </c>
      <c r="C19" s="5">
        <v>0.36056484249999998</v>
      </c>
      <c r="D19" s="5">
        <v>0.44004834478999999</v>
      </c>
      <c r="E19" s="5">
        <v>0.12015464809</v>
      </c>
      <c r="F19" s="5">
        <v>1.3911410274</v>
      </c>
      <c r="G19" s="5">
        <v>0.34991491136000002</v>
      </c>
      <c r="H19" s="5">
        <v>0.11711625425</v>
      </c>
      <c r="I19" s="5">
        <v>0.10978321932</v>
      </c>
      <c r="J19" s="5"/>
      <c r="K19" s="5">
        <v>0.57681438493000003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</row>
    <row r="20" spans="1:35" hidden="1" outlineLevel="4" x14ac:dyDescent="0.25">
      <c r="A20" s="7" t="s">
        <v>4</v>
      </c>
      <c r="B20" s="5">
        <v>24.602622914369999</v>
      </c>
      <c r="C20" s="5">
        <v>70.992815394499999</v>
      </c>
      <c r="D20" s="5">
        <v>44.26654824533</v>
      </c>
      <c r="E20" s="5">
        <v>59.441525898210003</v>
      </c>
      <c r="F20" s="5">
        <v>199.30351245240999</v>
      </c>
      <c r="G20" s="5">
        <v>28.34293184685</v>
      </c>
      <c r="H20" s="5">
        <v>60.743473526199999</v>
      </c>
      <c r="I20" s="5">
        <v>31.263610562949999</v>
      </c>
      <c r="J20" s="5">
        <v>44.54598031255</v>
      </c>
      <c r="K20" s="5">
        <v>164.89599624855001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 hidden="1" outlineLevel="4" x14ac:dyDescent="0.25">
      <c r="A21" s="7" t="s">
        <v>7</v>
      </c>
      <c r="B21" s="5">
        <v>1.13492580858</v>
      </c>
      <c r="C21" s="5">
        <v>0.78935923639000005</v>
      </c>
      <c r="D21" s="5">
        <v>1.2911893773400001</v>
      </c>
      <c r="E21" s="5">
        <v>2.2222949240999998</v>
      </c>
      <c r="F21" s="5">
        <v>5.4377693464099996</v>
      </c>
      <c r="G21" s="5">
        <v>0.66288324399999998</v>
      </c>
      <c r="H21" s="5">
        <v>0.27534311066</v>
      </c>
      <c r="I21" s="5"/>
      <c r="J21" s="5"/>
      <c r="K21" s="5">
        <v>0.93822635466000004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 outlineLevel="1" x14ac:dyDescent="0.25">
      <c r="A22" s="27" t="s">
        <v>9</v>
      </c>
      <c r="B22" s="28">
        <f t="shared" ref="B22:K22" si="9">B23+B38</f>
        <v>44.645933284809999</v>
      </c>
      <c r="C22" s="28">
        <f t="shared" si="9"/>
        <v>65.570116687899997</v>
      </c>
      <c r="D22" s="28">
        <f t="shared" si="9"/>
        <v>222.45363271349004</v>
      </c>
      <c r="E22" s="28">
        <f t="shared" si="9"/>
        <v>94.972259992749997</v>
      </c>
      <c r="F22" s="28">
        <f t="shared" si="9"/>
        <v>427.64194267894999</v>
      </c>
      <c r="G22" s="28">
        <f t="shared" si="9"/>
        <v>93.200977940390004</v>
      </c>
      <c r="H22" s="28">
        <f t="shared" si="9"/>
        <v>92.912766532719999</v>
      </c>
      <c r="I22" s="28">
        <f t="shared" si="9"/>
        <v>127.33331060703999</v>
      </c>
      <c r="J22" s="28">
        <f t="shared" si="9"/>
        <v>56.357821782249999</v>
      </c>
      <c r="K22" s="28">
        <f t="shared" si="9"/>
        <v>369.80487686240002</v>
      </c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</row>
    <row r="23" spans="1:35" outlineLevel="2" x14ac:dyDescent="0.25">
      <c r="A23" s="25" t="s">
        <v>2</v>
      </c>
      <c r="B23" s="26">
        <f t="shared" ref="B23:K23" si="10">B24+B28+B32</f>
        <v>26.821102918130006</v>
      </c>
      <c r="C23" s="26">
        <f t="shared" si="10"/>
        <v>46.399562087850001</v>
      </c>
      <c r="D23" s="26">
        <f t="shared" si="10"/>
        <v>70.362066891559991</v>
      </c>
      <c r="E23" s="26">
        <f t="shared" si="10"/>
        <v>34.745868391919998</v>
      </c>
      <c r="F23" s="26">
        <f t="shared" si="10"/>
        <v>178.32860028945998</v>
      </c>
      <c r="G23" s="26">
        <f t="shared" si="10"/>
        <v>37.306244114179997</v>
      </c>
      <c r="H23" s="26">
        <f t="shared" si="10"/>
        <v>35.745368530309996</v>
      </c>
      <c r="I23" s="26">
        <f t="shared" si="10"/>
        <v>84.063358851589996</v>
      </c>
      <c r="J23" s="26">
        <f t="shared" si="10"/>
        <v>25.050999809550003</v>
      </c>
      <c r="K23" s="26">
        <f t="shared" si="10"/>
        <v>182.16597130563002</v>
      </c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</row>
    <row r="24" spans="1:35" outlineLevel="3" collapsed="1" x14ac:dyDescent="0.25">
      <c r="A24" s="6" t="s">
        <v>10</v>
      </c>
      <c r="B24" s="5">
        <f t="shared" ref="B24:K24" si="11">SUM(B25:B27)</f>
        <v>1.81881882333</v>
      </c>
      <c r="C24" s="5">
        <f t="shared" si="11"/>
        <v>2.4881023828800002</v>
      </c>
      <c r="D24" s="5">
        <f t="shared" si="11"/>
        <v>42.194900771180002</v>
      </c>
      <c r="E24" s="5">
        <f t="shared" si="11"/>
        <v>13.76298006805</v>
      </c>
      <c r="F24" s="5">
        <f t="shared" si="11"/>
        <v>60.26480204544</v>
      </c>
      <c r="G24" s="5">
        <f t="shared" si="11"/>
        <v>4.6608318043699999</v>
      </c>
      <c r="H24" s="5">
        <f t="shared" si="11"/>
        <v>2.1624209652399999</v>
      </c>
      <c r="I24" s="5">
        <f t="shared" si="11"/>
        <v>64.318602113850005</v>
      </c>
      <c r="J24" s="5">
        <f t="shared" si="11"/>
        <v>2.01169153827</v>
      </c>
      <c r="K24" s="5">
        <f t="shared" si="11"/>
        <v>73.153546421729999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</row>
    <row r="25" spans="1:35" hidden="1" outlineLevel="4" x14ac:dyDescent="0.25">
      <c r="A25" s="7" t="s">
        <v>6</v>
      </c>
      <c r="B25" s="5">
        <v>1.81881882333</v>
      </c>
      <c r="C25" s="5">
        <v>2.4881023828800002</v>
      </c>
      <c r="D25" s="5">
        <v>4.3322097049200003</v>
      </c>
      <c r="E25" s="5">
        <v>13.76298006805</v>
      </c>
      <c r="F25" s="5">
        <v>22.402110979180001</v>
      </c>
      <c r="G25" s="5">
        <v>4.6608318043699999</v>
      </c>
      <c r="H25" s="5">
        <v>2.1624209652399999</v>
      </c>
      <c r="I25" s="5">
        <v>6.8568078103900003</v>
      </c>
      <c r="J25" s="5">
        <v>2.01169153827</v>
      </c>
      <c r="K25" s="5">
        <v>15.691752118269999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</row>
    <row r="26" spans="1:35" hidden="1" outlineLevel="4" x14ac:dyDescent="0.25">
      <c r="A26" s="7" t="s">
        <v>11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</row>
    <row r="27" spans="1:35" hidden="1" outlineLevel="4" x14ac:dyDescent="0.25">
      <c r="A27" s="7" t="s">
        <v>7</v>
      </c>
      <c r="B27" s="5"/>
      <c r="C27" s="5"/>
      <c r="D27" s="5">
        <v>37.862691066259998</v>
      </c>
      <c r="E27" s="5"/>
      <c r="F27" s="5">
        <v>37.862691066259998</v>
      </c>
      <c r="G27" s="5"/>
      <c r="H27" s="5"/>
      <c r="I27" s="5">
        <v>57.461794303460003</v>
      </c>
      <c r="J27" s="5"/>
      <c r="K27" s="5">
        <v>57.461794303460003</v>
      </c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</row>
    <row r="28" spans="1:35" outlineLevel="3" collapsed="1" x14ac:dyDescent="0.25">
      <c r="A28" s="6" t="s">
        <v>12</v>
      </c>
      <c r="B28" s="5">
        <f t="shared" ref="B28:K28" si="12">SUM(B29:B31)</f>
        <v>24.853690967160002</v>
      </c>
      <c r="C28" s="5">
        <f t="shared" si="12"/>
        <v>42.522321842229999</v>
      </c>
      <c r="D28" s="5">
        <f t="shared" si="12"/>
        <v>27.73242331398</v>
      </c>
      <c r="E28" s="5">
        <f t="shared" si="12"/>
        <v>19.490851358610001</v>
      </c>
      <c r="F28" s="5">
        <f t="shared" si="12"/>
        <v>114.59928748198</v>
      </c>
      <c r="G28" s="5">
        <f t="shared" si="12"/>
        <v>32.093479527</v>
      </c>
      <c r="H28" s="5">
        <f t="shared" si="12"/>
        <v>32.053251856079996</v>
      </c>
      <c r="I28" s="5">
        <f t="shared" si="12"/>
        <v>19.209465487519999</v>
      </c>
      <c r="J28" s="5">
        <f t="shared" si="12"/>
        <v>21.571633490060002</v>
      </c>
      <c r="K28" s="5">
        <f t="shared" si="12"/>
        <v>104.92783036066001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</row>
    <row r="29" spans="1:35" hidden="1" outlineLevel="4" x14ac:dyDescent="0.25">
      <c r="A29" s="7" t="s">
        <v>6</v>
      </c>
      <c r="B29" s="5">
        <v>0.55557955049999996</v>
      </c>
      <c r="C29" s="5">
        <v>27.71203775783</v>
      </c>
      <c r="D29" s="5">
        <v>0.69280910461</v>
      </c>
      <c r="E29" s="5">
        <v>3.3952020929</v>
      </c>
      <c r="F29" s="5">
        <v>32.355628505840002</v>
      </c>
      <c r="G29" s="5">
        <v>0.73121931623000003</v>
      </c>
      <c r="H29" s="5">
        <v>5.5772959632500001</v>
      </c>
      <c r="I29" s="5">
        <v>0.73118477809000004</v>
      </c>
      <c r="J29" s="5">
        <v>5.77690788597</v>
      </c>
      <c r="K29" s="5">
        <v>12.816607943539999</v>
      </c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</row>
    <row r="30" spans="1:35" hidden="1" outlineLevel="4" x14ac:dyDescent="0.25">
      <c r="A30" s="7" t="s">
        <v>7</v>
      </c>
      <c r="B30" s="5">
        <v>6.6078078816600003</v>
      </c>
      <c r="C30" s="5">
        <v>4.5587215741499998</v>
      </c>
      <c r="D30" s="5">
        <v>7.5947840251900001</v>
      </c>
      <c r="E30" s="5">
        <v>5.0847117431399997</v>
      </c>
      <c r="F30" s="5">
        <v>23.84602522414</v>
      </c>
      <c r="G30" s="5">
        <v>7.9182349883200001</v>
      </c>
      <c r="H30" s="5">
        <v>4.9687414289599996</v>
      </c>
      <c r="I30" s="5">
        <v>7.7035662275299996</v>
      </c>
      <c r="J30" s="5">
        <v>5.0200111221899997</v>
      </c>
      <c r="K30" s="5">
        <v>25.610553766999999</v>
      </c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</row>
    <row r="31" spans="1:35" hidden="1" outlineLevel="4" x14ac:dyDescent="0.25">
      <c r="A31" s="7" t="s">
        <v>13</v>
      </c>
      <c r="B31" s="5">
        <v>17.690303535000002</v>
      </c>
      <c r="C31" s="5">
        <v>10.25156251025</v>
      </c>
      <c r="D31" s="5">
        <v>19.444830184179999</v>
      </c>
      <c r="E31" s="5">
        <v>11.01093752257</v>
      </c>
      <c r="F31" s="5">
        <v>58.397633751999997</v>
      </c>
      <c r="G31" s="5">
        <v>23.444025222450001</v>
      </c>
      <c r="H31" s="5">
        <v>21.50721446387</v>
      </c>
      <c r="I31" s="5">
        <v>10.7747144819</v>
      </c>
      <c r="J31" s="5">
        <v>10.7747144819</v>
      </c>
      <c r="K31" s="5">
        <v>66.500668650120005</v>
      </c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</row>
    <row r="32" spans="1:35" outlineLevel="3" collapsed="1" x14ac:dyDescent="0.25">
      <c r="A32" s="6" t="s">
        <v>14</v>
      </c>
      <c r="B32" s="5">
        <f t="shared" ref="B32:K32" si="13">SUM(B33:B37)</f>
        <v>0.14859312763999999</v>
      </c>
      <c r="C32" s="5">
        <f t="shared" si="13"/>
        <v>1.3891378627400002</v>
      </c>
      <c r="D32" s="5">
        <f t="shared" si="13"/>
        <v>0.43474280639999996</v>
      </c>
      <c r="E32" s="5">
        <f t="shared" si="13"/>
        <v>1.4920369652600001</v>
      </c>
      <c r="F32" s="5">
        <f t="shared" si="13"/>
        <v>3.4645107620399997</v>
      </c>
      <c r="G32" s="5">
        <f t="shared" si="13"/>
        <v>0.55193278281000002</v>
      </c>
      <c r="H32" s="5">
        <f t="shared" si="13"/>
        <v>1.5296957089899998</v>
      </c>
      <c r="I32" s="5">
        <f t="shared" si="13"/>
        <v>0.53529125022000001</v>
      </c>
      <c r="J32" s="5">
        <f t="shared" si="13"/>
        <v>1.4676747812199999</v>
      </c>
      <c r="K32" s="5">
        <f t="shared" si="13"/>
        <v>4.0845945232399998</v>
      </c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1:35" hidden="1" outlineLevel="4" x14ac:dyDescent="0.25">
      <c r="A33" s="7" t="s">
        <v>15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</row>
    <row r="34" spans="1:35" hidden="1" outlineLevel="4" x14ac:dyDescent="0.25">
      <c r="A34" s="7" t="s">
        <v>6</v>
      </c>
      <c r="B34" s="5">
        <v>0.14859312763999999</v>
      </c>
      <c r="C34" s="5">
        <v>0.59500522937</v>
      </c>
      <c r="D34" s="5">
        <v>0.24149473605999999</v>
      </c>
      <c r="E34" s="5">
        <v>0.63907969147999999</v>
      </c>
      <c r="F34" s="5">
        <v>1.62417278455</v>
      </c>
      <c r="G34" s="5">
        <v>0.35449379114000001</v>
      </c>
      <c r="H34" s="5">
        <v>0.66341227289000004</v>
      </c>
      <c r="I34" s="5">
        <v>0.33785225855000001</v>
      </c>
      <c r="J34" s="5">
        <v>0.63628654506000004</v>
      </c>
      <c r="K34" s="5">
        <v>1.99204486764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1:35" hidden="1" outlineLevel="4" x14ac:dyDescent="0.25">
      <c r="A35" s="7" t="s">
        <v>11</v>
      </c>
      <c r="B35" s="5"/>
      <c r="C35" s="5">
        <v>0.13818653271</v>
      </c>
      <c r="D35" s="5"/>
      <c r="E35" s="5">
        <v>0.14842257233</v>
      </c>
      <c r="F35" s="5">
        <v>0.28660910503999998</v>
      </c>
      <c r="G35" s="5"/>
      <c r="H35" s="5">
        <v>0.14466935732</v>
      </c>
      <c r="I35" s="5"/>
      <c r="J35" s="5">
        <v>0.14466935732</v>
      </c>
      <c r="K35" s="5">
        <v>0.28933871463999999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hidden="1" outlineLevel="4" x14ac:dyDescent="0.25">
      <c r="A36" s="7" t="s">
        <v>16</v>
      </c>
      <c r="B36" s="5">
        <v>0</v>
      </c>
      <c r="C36" s="5">
        <v>0.65594610066000003</v>
      </c>
      <c r="D36" s="5">
        <v>0.19324807033999999</v>
      </c>
      <c r="E36" s="5">
        <v>0.70453470144999997</v>
      </c>
      <c r="F36" s="5">
        <v>1.55372887245</v>
      </c>
      <c r="G36" s="5">
        <v>0.19743899167000001</v>
      </c>
      <c r="H36" s="5">
        <v>0.72161407877999995</v>
      </c>
      <c r="I36" s="5">
        <v>0.19743899167000001</v>
      </c>
      <c r="J36" s="5">
        <v>0.68671887884000005</v>
      </c>
      <c r="K36" s="5">
        <v>1.8032109409599999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hidden="1" outlineLevel="4" x14ac:dyDescent="0.25">
      <c r="A37" s="7" t="s">
        <v>7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outlineLevel="2" x14ac:dyDescent="0.25">
      <c r="A38" s="25" t="s">
        <v>26</v>
      </c>
      <c r="B38" s="26">
        <f t="shared" ref="B38:K38" si="14">B39+B43+B47+B53</f>
        <v>17.824830366679997</v>
      </c>
      <c r="C38" s="26">
        <f t="shared" si="14"/>
        <v>19.170554600049996</v>
      </c>
      <c r="D38" s="26">
        <f t="shared" si="14"/>
        <v>152.09156582193003</v>
      </c>
      <c r="E38" s="26">
        <f t="shared" si="14"/>
        <v>60.226391600830006</v>
      </c>
      <c r="F38" s="26">
        <f t="shared" si="14"/>
        <v>249.31334238949</v>
      </c>
      <c r="G38" s="26">
        <f t="shared" si="14"/>
        <v>55.89473382621</v>
      </c>
      <c r="H38" s="26">
        <f t="shared" si="14"/>
        <v>57.167398002410003</v>
      </c>
      <c r="I38" s="26">
        <f t="shared" si="14"/>
        <v>43.269951755449995</v>
      </c>
      <c r="J38" s="26">
        <f t="shared" si="14"/>
        <v>31.3068219727</v>
      </c>
      <c r="K38" s="26">
        <f t="shared" si="14"/>
        <v>187.63890555677</v>
      </c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1:35" outlineLevel="3" collapsed="1" x14ac:dyDescent="0.25">
      <c r="A39" s="6" t="s">
        <v>10</v>
      </c>
      <c r="B39" s="5">
        <f t="shared" ref="B39:K39" si="15">SUM(B40:B42)</f>
        <v>0.43713093931999997</v>
      </c>
      <c r="C39" s="5">
        <f t="shared" si="15"/>
        <v>0.31901009874999997</v>
      </c>
      <c r="D39" s="5">
        <f t="shared" si="15"/>
        <v>120.89478962766</v>
      </c>
      <c r="E39" s="5">
        <f t="shared" si="15"/>
        <v>33.174758025960003</v>
      </c>
      <c r="F39" s="5">
        <f t="shared" si="15"/>
        <v>154.82568869169</v>
      </c>
      <c r="G39" s="5">
        <f t="shared" si="15"/>
        <v>31.332624979590001</v>
      </c>
      <c r="H39" s="5">
        <f t="shared" si="15"/>
        <v>16.277688684890002</v>
      </c>
      <c r="I39" s="5">
        <f t="shared" si="15"/>
        <v>21.909383395570003</v>
      </c>
      <c r="J39" s="5">
        <f t="shared" si="15"/>
        <v>6.1697281935299992</v>
      </c>
      <c r="K39" s="5">
        <f t="shared" si="15"/>
        <v>75.689425253579998</v>
      </c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</row>
    <row r="40" spans="1:35" hidden="1" outlineLevel="4" x14ac:dyDescent="0.25">
      <c r="A40" s="7" t="s">
        <v>6</v>
      </c>
      <c r="B40" s="5">
        <v>0.43682153368999999</v>
      </c>
      <c r="C40" s="5">
        <v>0.31868103624999999</v>
      </c>
      <c r="D40" s="5">
        <v>1.89683765295</v>
      </c>
      <c r="E40" s="5">
        <v>0.56964389707999996</v>
      </c>
      <c r="F40" s="5">
        <v>3.2219841199700001</v>
      </c>
      <c r="G40" s="5">
        <v>9.9730160100400003</v>
      </c>
      <c r="H40" s="5">
        <v>10.41914819474</v>
      </c>
      <c r="I40" s="5">
        <v>0.54362269063000002</v>
      </c>
      <c r="J40" s="5">
        <v>0.31118770338000001</v>
      </c>
      <c r="K40" s="5">
        <v>21.24697459879</v>
      </c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</row>
    <row r="41" spans="1:35" hidden="1" outlineLevel="4" x14ac:dyDescent="0.25">
      <c r="A41" s="7" t="s">
        <v>11</v>
      </c>
      <c r="B41" s="5">
        <v>3.0940562999999999E-4</v>
      </c>
      <c r="C41" s="5">
        <v>3.2906249999999998E-4</v>
      </c>
      <c r="D41" s="5">
        <v>0.23485873240999999</v>
      </c>
      <c r="E41" s="5">
        <v>3.5343750000000002E-4</v>
      </c>
      <c r="F41" s="5">
        <v>0.23585063804</v>
      </c>
      <c r="G41" s="5">
        <v>0.31809193690999998</v>
      </c>
      <c r="H41" s="5">
        <v>3.4450000000000003E-4</v>
      </c>
      <c r="I41" s="5">
        <v>0.32424367230000001</v>
      </c>
      <c r="J41" s="5">
        <v>3.4450000000000003E-4</v>
      </c>
      <c r="K41" s="5">
        <v>0.64302460921000004</v>
      </c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</row>
    <row r="42" spans="1:35" hidden="1" outlineLevel="4" x14ac:dyDescent="0.25">
      <c r="A42" s="7" t="s">
        <v>7</v>
      </c>
      <c r="B42" s="5"/>
      <c r="C42" s="5"/>
      <c r="D42" s="5">
        <v>118.7630932423</v>
      </c>
      <c r="E42" s="5">
        <v>32.604760691380001</v>
      </c>
      <c r="F42" s="5">
        <v>151.36785393368001</v>
      </c>
      <c r="G42" s="5">
        <v>21.041517032640002</v>
      </c>
      <c r="H42" s="5">
        <v>5.8581959901499996</v>
      </c>
      <c r="I42" s="5">
        <v>21.041517032640002</v>
      </c>
      <c r="J42" s="5">
        <v>5.8581959901499996</v>
      </c>
      <c r="K42" s="5">
        <v>53.799426045579999</v>
      </c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</row>
    <row r="43" spans="1:35" outlineLevel="3" collapsed="1" x14ac:dyDescent="0.25">
      <c r="A43" s="6" t="s">
        <v>12</v>
      </c>
      <c r="B43" s="5">
        <f t="shared" ref="B43:K43" si="16">SUM(B44:B46)</f>
        <v>17.174847182999997</v>
      </c>
      <c r="C43" s="5">
        <f t="shared" si="16"/>
        <v>18.293143247179998</v>
      </c>
      <c r="D43" s="5">
        <f t="shared" si="16"/>
        <v>21.023413956510002</v>
      </c>
      <c r="E43" s="5">
        <f t="shared" si="16"/>
        <v>25.573146396129999</v>
      </c>
      <c r="F43" s="5">
        <f t="shared" si="16"/>
        <v>82.064550782819992</v>
      </c>
      <c r="G43" s="5">
        <f t="shared" si="16"/>
        <v>24.332964823559998</v>
      </c>
      <c r="H43" s="5">
        <f t="shared" si="16"/>
        <v>21.090226984760001</v>
      </c>
      <c r="I43" s="5">
        <f t="shared" si="16"/>
        <v>21.212958915150001</v>
      </c>
      <c r="J43" s="5">
        <f t="shared" si="16"/>
        <v>24.117891551390002</v>
      </c>
      <c r="K43" s="5">
        <f t="shared" si="16"/>
        <v>90.754042274860012</v>
      </c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</row>
    <row r="44" spans="1:35" hidden="1" outlineLevel="4" x14ac:dyDescent="0.25">
      <c r="A44" s="7" t="s">
        <v>6</v>
      </c>
      <c r="B44" s="5">
        <v>1.9225305453199999</v>
      </c>
      <c r="C44" s="5">
        <v>4.1146158162199997</v>
      </c>
      <c r="D44" s="5">
        <v>3.2124449839400002</v>
      </c>
      <c r="E44" s="5">
        <v>7.9510282216499997</v>
      </c>
      <c r="F44" s="5">
        <v>17.200619567130001</v>
      </c>
      <c r="G44" s="5">
        <v>5.8187462102599996</v>
      </c>
      <c r="H44" s="5">
        <v>4.0768363981800002</v>
      </c>
      <c r="I44" s="5">
        <v>3.2137501589599999</v>
      </c>
      <c r="J44" s="5">
        <v>7.5310579636000003</v>
      </c>
      <c r="K44" s="5">
        <v>20.640390731</v>
      </c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</row>
    <row r="45" spans="1:35" hidden="1" outlineLevel="4" x14ac:dyDescent="0.25">
      <c r="A45" s="7" t="s">
        <v>7</v>
      </c>
      <c r="B45" s="5">
        <v>7.3411127325900001</v>
      </c>
      <c r="C45" s="5">
        <v>5.7434609907700001</v>
      </c>
      <c r="D45" s="5">
        <v>8.2430080009500006</v>
      </c>
      <c r="E45" s="5">
        <v>7.86625370348</v>
      </c>
      <c r="F45" s="5">
        <v>29.193835427789999</v>
      </c>
      <c r="G45" s="5">
        <v>9.1308267456899994</v>
      </c>
      <c r="H45" s="5">
        <v>8.3817012140799996</v>
      </c>
      <c r="I45" s="5">
        <v>9.5479652390399998</v>
      </c>
      <c r="J45" s="5">
        <v>8.3263835258699999</v>
      </c>
      <c r="K45" s="5">
        <v>35.38687672468</v>
      </c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</row>
    <row r="46" spans="1:35" hidden="1" outlineLevel="4" x14ac:dyDescent="0.25">
      <c r="A46" s="7" t="s">
        <v>13</v>
      </c>
      <c r="B46" s="5">
        <v>7.9112039050899998</v>
      </c>
      <c r="C46" s="5">
        <v>8.4350664401900008</v>
      </c>
      <c r="D46" s="5">
        <v>9.5679609716199998</v>
      </c>
      <c r="E46" s="5">
        <v>9.7558644710000006</v>
      </c>
      <c r="F46" s="5">
        <v>35.670095787900003</v>
      </c>
      <c r="G46" s="5">
        <v>9.3833918676099994</v>
      </c>
      <c r="H46" s="5">
        <v>8.6316893725000003</v>
      </c>
      <c r="I46" s="5">
        <v>8.4512435171500009</v>
      </c>
      <c r="J46" s="5">
        <v>8.2604500619200003</v>
      </c>
      <c r="K46" s="5">
        <v>34.726774819180001</v>
      </c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</row>
    <row r="47" spans="1:35" outlineLevel="3" collapsed="1" x14ac:dyDescent="0.25">
      <c r="A47" s="6" t="s">
        <v>14</v>
      </c>
      <c r="B47" s="5">
        <f t="shared" ref="B47:K47" si="17">SUM(B48:B52)</f>
        <v>5.065341072E-2</v>
      </c>
      <c r="C47" s="5">
        <f t="shared" si="17"/>
        <v>0.45425439972999998</v>
      </c>
      <c r="D47" s="5">
        <f t="shared" si="17"/>
        <v>0.12287403073</v>
      </c>
      <c r="E47" s="5">
        <f t="shared" si="17"/>
        <v>1.0220244296200001</v>
      </c>
      <c r="F47" s="5">
        <f t="shared" si="17"/>
        <v>1.6498062708000001</v>
      </c>
      <c r="G47" s="5">
        <f t="shared" si="17"/>
        <v>0.12318030958000001</v>
      </c>
      <c r="H47" s="5">
        <f t="shared" si="17"/>
        <v>0.98070421323000001</v>
      </c>
      <c r="I47" s="5">
        <f t="shared" si="17"/>
        <v>0.12129812478</v>
      </c>
      <c r="J47" s="5">
        <f t="shared" si="17"/>
        <v>0.97790780784999998</v>
      </c>
      <c r="K47" s="5">
        <f t="shared" si="17"/>
        <v>2.2030904554399999</v>
      </c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</row>
    <row r="48" spans="1:35" hidden="1" outlineLevel="4" x14ac:dyDescent="0.25">
      <c r="A48" s="7" t="s">
        <v>15</v>
      </c>
      <c r="B48" s="5"/>
      <c r="C48" s="5">
        <v>0.24246551112</v>
      </c>
      <c r="D48" s="5"/>
      <c r="E48" s="5">
        <v>0.26042591963</v>
      </c>
      <c r="F48" s="5">
        <v>0.50289143074999998</v>
      </c>
      <c r="G48" s="5"/>
      <c r="H48" s="5">
        <v>0.25384043597</v>
      </c>
      <c r="I48" s="5"/>
      <c r="J48" s="5">
        <v>0.25523516349000003</v>
      </c>
      <c r="K48" s="5">
        <v>0.50907559946000003</v>
      </c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</row>
    <row r="49" spans="1:35" hidden="1" outlineLevel="4" x14ac:dyDescent="0.25">
      <c r="A49" s="7" t="s">
        <v>6</v>
      </c>
      <c r="B49" s="5">
        <v>5.065341072E-2</v>
      </c>
      <c r="C49" s="5">
        <v>0.18731654772</v>
      </c>
      <c r="D49" s="5">
        <v>9.0714230239999999E-2</v>
      </c>
      <c r="E49" s="5">
        <v>0.29274944464000002</v>
      </c>
      <c r="F49" s="5">
        <v>0.62143363332000001</v>
      </c>
      <c r="G49" s="5">
        <v>9.2339257290000004E-2</v>
      </c>
      <c r="H49" s="5">
        <v>0.27628173025000002</v>
      </c>
      <c r="I49" s="5">
        <v>9.1426875820000003E-2</v>
      </c>
      <c r="J49" s="5">
        <v>0.26989357693999999</v>
      </c>
      <c r="K49" s="5">
        <v>0.72994144029999997</v>
      </c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</row>
    <row r="50" spans="1:35" hidden="1" outlineLevel="4" x14ac:dyDescent="0.25">
      <c r="A50" s="7" t="s">
        <v>11</v>
      </c>
      <c r="B50" s="5"/>
      <c r="C50" s="5">
        <v>4.2796183999999999E-3</v>
      </c>
      <c r="D50" s="5"/>
      <c r="E50" s="5">
        <v>3.5049277299999998E-3</v>
      </c>
      <c r="F50" s="5">
        <v>7.7845461300000002E-3</v>
      </c>
      <c r="G50" s="5"/>
      <c r="H50" s="5">
        <v>2.2650863900000001E-3</v>
      </c>
      <c r="I50" s="5"/>
      <c r="J50" s="5">
        <v>1.1387659699999999E-3</v>
      </c>
      <c r="K50" s="5">
        <v>3.40385236E-3</v>
      </c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</row>
    <row r="51" spans="1:35" hidden="1" outlineLevel="4" x14ac:dyDescent="0.25">
      <c r="A51" s="7" t="s">
        <v>16</v>
      </c>
      <c r="B51" s="5">
        <v>0</v>
      </c>
      <c r="C51" s="5">
        <v>2.0192722489999999E-2</v>
      </c>
      <c r="D51" s="5">
        <v>3.2159800490000001E-2</v>
      </c>
      <c r="E51" s="5">
        <v>0.19174038529000001</v>
      </c>
      <c r="F51" s="5">
        <v>0.24409290826999999</v>
      </c>
      <c r="G51" s="5">
        <v>3.084105229E-2</v>
      </c>
      <c r="H51" s="5">
        <v>0.18308922007</v>
      </c>
      <c r="I51" s="5">
        <v>2.9871248959999999E-2</v>
      </c>
      <c r="J51" s="5">
        <v>0.18495526569000001</v>
      </c>
      <c r="K51" s="5">
        <v>0.42875678700999997</v>
      </c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</row>
    <row r="52" spans="1:35" hidden="1" outlineLevel="4" x14ac:dyDescent="0.25">
      <c r="A52" s="7" t="s">
        <v>7</v>
      </c>
      <c r="B52" s="5"/>
      <c r="C52" s="5">
        <v>0</v>
      </c>
      <c r="D52" s="5"/>
      <c r="E52" s="5">
        <v>0.27360375233000001</v>
      </c>
      <c r="F52" s="5">
        <v>0.27360375233000001</v>
      </c>
      <c r="G52" s="5"/>
      <c r="H52" s="5">
        <v>0.26522774054999998</v>
      </c>
      <c r="I52" s="5"/>
      <c r="J52" s="5">
        <v>0.26668503576000002</v>
      </c>
      <c r="K52" s="5">
        <v>0.53191277631</v>
      </c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</row>
    <row r="53" spans="1:35" outlineLevel="3" collapsed="1" x14ac:dyDescent="0.25">
      <c r="A53" s="6" t="s">
        <v>8</v>
      </c>
      <c r="B53" s="5">
        <f t="shared" ref="B53:K53" si="18">SUM(B54:B58)</f>
        <v>0.16219883364000001</v>
      </c>
      <c r="C53" s="5">
        <f t="shared" si="18"/>
        <v>0.10414685438999999</v>
      </c>
      <c r="D53" s="5">
        <f t="shared" si="18"/>
        <v>10.05048820703</v>
      </c>
      <c r="E53" s="5">
        <f t="shared" si="18"/>
        <v>0.45646274912000001</v>
      </c>
      <c r="F53" s="5">
        <f t="shared" si="18"/>
        <v>10.77329664418</v>
      </c>
      <c r="G53" s="5">
        <f t="shared" si="18"/>
        <v>0.10596371348</v>
      </c>
      <c r="H53" s="5">
        <f t="shared" si="18"/>
        <v>18.818778119530002</v>
      </c>
      <c r="I53" s="5">
        <f t="shared" si="18"/>
        <v>2.6311319949999998E-2</v>
      </c>
      <c r="J53" s="5">
        <f t="shared" si="18"/>
        <v>4.1294419929999999E-2</v>
      </c>
      <c r="K53" s="5">
        <f t="shared" si="18"/>
        <v>18.992347572890001</v>
      </c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</row>
    <row r="54" spans="1:35" hidden="1" outlineLevel="4" x14ac:dyDescent="0.25">
      <c r="A54" s="7" t="s">
        <v>6</v>
      </c>
      <c r="B54" s="5">
        <v>3.3701173899999999E-3</v>
      </c>
      <c r="C54" s="5">
        <v>2.41475407E-3</v>
      </c>
      <c r="D54" s="5">
        <v>2.4879250000000002E-3</v>
      </c>
      <c r="E54" s="5">
        <v>2.6078249999999998E-3</v>
      </c>
      <c r="F54" s="5">
        <v>1.088062146E-2</v>
      </c>
      <c r="G54" s="5">
        <v>1.8486399999999999E-3</v>
      </c>
      <c r="H54" s="5">
        <v>9.2431999999999996E-4</v>
      </c>
      <c r="I54" s="5">
        <v>9.2431999999999996E-4</v>
      </c>
      <c r="J54" s="5">
        <v>9.2431999999999996E-4</v>
      </c>
      <c r="K54" s="5">
        <v>4.6216E-3</v>
      </c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</row>
    <row r="55" spans="1:35" hidden="1" outlineLevel="4" x14ac:dyDescent="0.25">
      <c r="A55" s="7" t="s">
        <v>11</v>
      </c>
      <c r="B55" s="5">
        <v>4.7549990610000002E-2</v>
      </c>
      <c r="C55" s="5"/>
      <c r="D55" s="5"/>
      <c r="E55" s="5"/>
      <c r="F55" s="5">
        <v>4.7549990610000002E-2</v>
      </c>
      <c r="G55" s="5"/>
      <c r="H55" s="5"/>
      <c r="I55" s="5"/>
      <c r="J55" s="5"/>
      <c r="K55" s="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</row>
    <row r="56" spans="1:35" hidden="1" outlineLevel="4" x14ac:dyDescent="0.25">
      <c r="A56" s="7" t="s">
        <v>16</v>
      </c>
      <c r="B56" s="5"/>
      <c r="C56" s="5"/>
      <c r="D56" s="5"/>
      <c r="E56" s="5">
        <v>1.877025E-3</v>
      </c>
      <c r="F56" s="5">
        <v>1.877025E-3</v>
      </c>
      <c r="G56" s="5"/>
      <c r="H56" s="5"/>
      <c r="I56" s="5"/>
      <c r="J56" s="5"/>
      <c r="K56" s="5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</row>
    <row r="57" spans="1:35" hidden="1" outlineLevel="4" x14ac:dyDescent="0.25">
      <c r="A57" s="7" t="s">
        <v>4</v>
      </c>
      <c r="B57" s="5"/>
      <c r="C57" s="5">
        <v>5.8321600000000004E-6</v>
      </c>
      <c r="D57" s="5"/>
      <c r="E57" s="5"/>
      <c r="F57" s="5">
        <v>5.8321600000000004E-6</v>
      </c>
      <c r="G57" s="5"/>
      <c r="H57" s="5">
        <v>6.4999999999999996E-6</v>
      </c>
      <c r="I57" s="5"/>
      <c r="J57" s="5"/>
      <c r="K57" s="5">
        <v>6.4999999999999996E-6</v>
      </c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</row>
    <row r="58" spans="1:35" hidden="1" outlineLevel="4" x14ac:dyDescent="0.25">
      <c r="A58" s="7" t="s">
        <v>7</v>
      </c>
      <c r="B58" s="5">
        <v>0.11127872564000001</v>
      </c>
      <c r="C58" s="5">
        <v>0.10172626815999999</v>
      </c>
      <c r="D58" s="5">
        <v>10.048000282029999</v>
      </c>
      <c r="E58" s="5">
        <v>0.45197789912000003</v>
      </c>
      <c r="F58" s="5">
        <v>10.712983174950001</v>
      </c>
      <c r="G58" s="5">
        <v>0.10411507348</v>
      </c>
      <c r="H58" s="5">
        <v>18.817847299530001</v>
      </c>
      <c r="I58" s="5">
        <v>2.5386999949999999E-2</v>
      </c>
      <c r="J58" s="5">
        <v>4.037009993E-2</v>
      </c>
      <c r="K58" s="5">
        <v>18.987719472889999</v>
      </c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</row>
    <row r="59" spans="1:35" x14ac:dyDescent="0.25">
      <c r="A59" s="29" t="s">
        <v>25</v>
      </c>
      <c r="B59" s="29"/>
      <c r="C59" s="29"/>
      <c r="D59" s="29"/>
      <c r="E59" s="29"/>
      <c r="F59" s="29"/>
      <c r="G59" s="29"/>
      <c r="H59" s="29"/>
      <c r="I59" s="29"/>
      <c r="J59" s="2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</row>
    <row r="61" spans="1:35" s="21" customFormat="1" x14ac:dyDescent="0.25">
      <c r="A61" s="20"/>
      <c r="B61" s="20">
        <v>2026</v>
      </c>
      <c r="C61" s="20">
        <v>2027</v>
      </c>
      <c r="D61" s="20">
        <v>2028</v>
      </c>
      <c r="E61" s="20">
        <v>2029</v>
      </c>
      <c r="F61" s="20">
        <v>2030</v>
      </c>
      <c r="G61" s="20">
        <v>2031</v>
      </c>
      <c r="H61" s="20">
        <v>2032</v>
      </c>
      <c r="I61" s="20">
        <v>2033</v>
      </c>
      <c r="J61" s="20">
        <v>2034</v>
      </c>
      <c r="K61" s="20">
        <v>2035</v>
      </c>
      <c r="L61" s="20">
        <v>2036</v>
      </c>
      <c r="M61" s="20">
        <v>2037</v>
      </c>
    </row>
    <row r="62" spans="1:35" s="24" customFormat="1" x14ac:dyDescent="0.25">
      <c r="A62" s="22" t="s">
        <v>0</v>
      </c>
      <c r="B62" s="23">
        <f t="shared" ref="B62:M62" si="19">B63+B80</f>
        <v>635.14926563850008</v>
      </c>
      <c r="C62" s="23">
        <f t="shared" si="19"/>
        <v>549.16801749305</v>
      </c>
      <c r="D62" s="23">
        <f t="shared" si="19"/>
        <v>459.42222654934</v>
      </c>
      <c r="E62" s="23">
        <f t="shared" si="19"/>
        <v>432.25389637942999</v>
      </c>
      <c r="F62" s="23">
        <f t="shared" si="19"/>
        <v>410.92608401315999</v>
      </c>
      <c r="G62" s="23">
        <f t="shared" si="19"/>
        <v>436.22342903011997</v>
      </c>
      <c r="H62" s="23">
        <f t="shared" si="19"/>
        <v>399.95433803336999</v>
      </c>
      <c r="I62" s="23">
        <f t="shared" si="19"/>
        <v>349.25689305910004</v>
      </c>
      <c r="J62" s="23">
        <f t="shared" si="19"/>
        <v>318.77478410714002</v>
      </c>
      <c r="K62" s="23">
        <f t="shared" si="19"/>
        <v>412.66671501627002</v>
      </c>
      <c r="L62" s="23">
        <f t="shared" si="19"/>
        <v>286.96057998391996</v>
      </c>
      <c r="M62" s="23">
        <f t="shared" si="19"/>
        <v>320.18918867746004</v>
      </c>
    </row>
    <row r="63" spans="1:35" s="24" customFormat="1" outlineLevel="1" x14ac:dyDescent="0.25">
      <c r="A63" s="27" t="s">
        <v>1</v>
      </c>
      <c r="B63" s="28">
        <f t="shared" ref="B63:M63" si="20">B64+B71</f>
        <v>273.19657527665998</v>
      </c>
      <c r="C63" s="28">
        <f t="shared" si="20"/>
        <v>220.32110410044999</v>
      </c>
      <c r="D63" s="28">
        <f t="shared" si="20"/>
        <v>113.74398693296</v>
      </c>
      <c r="E63" s="28">
        <f t="shared" si="20"/>
        <v>103.14496748828999</v>
      </c>
      <c r="F63" s="28">
        <f t="shared" si="20"/>
        <v>113.52875086216</v>
      </c>
      <c r="G63" s="28">
        <f t="shared" si="20"/>
        <v>131.34418513514998</v>
      </c>
      <c r="H63" s="28">
        <f t="shared" si="20"/>
        <v>113.61513092126</v>
      </c>
      <c r="I63" s="28">
        <f t="shared" si="20"/>
        <v>118.21922992549001</v>
      </c>
      <c r="J63" s="28">
        <f t="shared" si="20"/>
        <v>101.45489931696</v>
      </c>
      <c r="K63" s="28">
        <f t="shared" si="20"/>
        <v>118.23235927776001</v>
      </c>
      <c r="L63" s="28">
        <f t="shared" si="20"/>
        <v>130.55585266999998</v>
      </c>
      <c r="M63" s="28">
        <f t="shared" si="20"/>
        <v>168.683360808</v>
      </c>
    </row>
    <row r="64" spans="1:35" s="24" customFormat="1" outlineLevel="2" x14ac:dyDescent="0.25">
      <c r="A64" s="25" t="s">
        <v>2</v>
      </c>
      <c r="B64" s="26">
        <f t="shared" ref="B64:M64" si="21">B65+B67</f>
        <v>148.79680610725001</v>
      </c>
      <c r="C64" s="26">
        <f t="shared" si="21"/>
        <v>118.80785969579</v>
      </c>
      <c r="D64" s="26">
        <f t="shared" si="21"/>
        <v>31.262932522480003</v>
      </c>
      <c r="E64" s="26">
        <f t="shared" si="21"/>
        <v>24.512932522480003</v>
      </c>
      <c r="F64" s="26">
        <f t="shared" si="21"/>
        <v>37.050053522479999</v>
      </c>
      <c r="G64" s="26">
        <f t="shared" si="21"/>
        <v>58.191050511589999</v>
      </c>
      <c r="H64" s="26">
        <f t="shared" si="21"/>
        <v>45.030951522480002</v>
      </c>
      <c r="I64" s="26">
        <f t="shared" si="21"/>
        <v>52.980116522480003</v>
      </c>
      <c r="J64" s="26">
        <f t="shared" si="21"/>
        <v>42.22999652248</v>
      </c>
      <c r="K64" s="26">
        <f t="shared" si="21"/>
        <v>64.069996522980006</v>
      </c>
      <c r="L64" s="26">
        <f t="shared" si="21"/>
        <v>83.921043999999995</v>
      </c>
      <c r="M64" s="26">
        <f t="shared" si="21"/>
        <v>132.09774400000001</v>
      </c>
    </row>
    <row r="65" spans="1:13" s="12" customFormat="1" outlineLevel="3" collapsed="1" x14ac:dyDescent="0.25">
      <c r="A65" s="16" t="s">
        <v>3</v>
      </c>
      <c r="B65" s="15">
        <f t="shared" ref="B65:M65" si="22">SUM(B66:B66)</f>
        <v>0.13225252248</v>
      </c>
      <c r="C65" s="15">
        <f t="shared" si="22"/>
        <v>0.13225252248</v>
      </c>
      <c r="D65" s="15">
        <f t="shared" si="22"/>
        <v>0.13225252248</v>
      </c>
      <c r="E65" s="15">
        <f t="shared" si="22"/>
        <v>0.13225252248</v>
      </c>
      <c r="F65" s="15">
        <f t="shared" si="22"/>
        <v>0.13225252248</v>
      </c>
      <c r="G65" s="15">
        <f t="shared" si="22"/>
        <v>0.13225252248</v>
      </c>
      <c r="H65" s="15">
        <f t="shared" si="22"/>
        <v>0.13225252248</v>
      </c>
      <c r="I65" s="15">
        <f t="shared" si="22"/>
        <v>0.13225252248</v>
      </c>
      <c r="J65" s="15">
        <f t="shared" si="22"/>
        <v>0.13225252248</v>
      </c>
      <c r="K65" s="15">
        <f t="shared" si="22"/>
        <v>0.13225252298000001</v>
      </c>
      <c r="L65" s="15">
        <f t="shared" si="22"/>
        <v>0</v>
      </c>
      <c r="M65" s="15">
        <f t="shared" si="22"/>
        <v>0</v>
      </c>
    </row>
    <row r="66" spans="1:13" s="12" customFormat="1" hidden="1" outlineLevel="4" x14ac:dyDescent="0.25">
      <c r="A66" s="17" t="s">
        <v>4</v>
      </c>
      <c r="B66" s="15">
        <v>0.13225252248</v>
      </c>
      <c r="C66" s="15">
        <v>0.13225252248</v>
      </c>
      <c r="D66" s="15">
        <v>0.13225252248</v>
      </c>
      <c r="E66" s="15">
        <v>0.13225252248</v>
      </c>
      <c r="F66" s="15">
        <v>0.13225252248</v>
      </c>
      <c r="G66" s="15">
        <v>0.13225252248</v>
      </c>
      <c r="H66" s="15">
        <v>0.13225252248</v>
      </c>
      <c r="I66" s="15">
        <v>0.13225252248</v>
      </c>
      <c r="J66" s="15">
        <v>0.13225252248</v>
      </c>
      <c r="K66" s="15">
        <v>0.13225252298000001</v>
      </c>
      <c r="L66" s="15"/>
      <c r="M66" s="15"/>
    </row>
    <row r="67" spans="1:13" s="12" customFormat="1" outlineLevel="3" collapsed="1" x14ac:dyDescent="0.25">
      <c r="A67" s="16" t="s">
        <v>5</v>
      </c>
      <c r="B67" s="15">
        <f t="shared" ref="B67:M67" si="23">SUM(B68:B70)</f>
        <v>148.66455358477</v>
      </c>
      <c r="C67" s="15">
        <f t="shared" si="23"/>
        <v>118.67560717331</v>
      </c>
      <c r="D67" s="15">
        <f t="shared" si="23"/>
        <v>31.130680000000002</v>
      </c>
      <c r="E67" s="15">
        <f t="shared" si="23"/>
        <v>24.380680000000002</v>
      </c>
      <c r="F67" s="15">
        <f t="shared" si="23"/>
        <v>36.917800999999997</v>
      </c>
      <c r="G67" s="15">
        <f t="shared" si="23"/>
        <v>58.058797989109998</v>
      </c>
      <c r="H67" s="15">
        <f t="shared" si="23"/>
        <v>44.898699000000001</v>
      </c>
      <c r="I67" s="15">
        <f t="shared" si="23"/>
        <v>52.847864000000001</v>
      </c>
      <c r="J67" s="15">
        <f t="shared" si="23"/>
        <v>42.097743999999999</v>
      </c>
      <c r="K67" s="15">
        <f t="shared" si="23"/>
        <v>63.937744000000002</v>
      </c>
      <c r="L67" s="15">
        <f t="shared" si="23"/>
        <v>83.921043999999995</v>
      </c>
      <c r="M67" s="15">
        <f t="shared" si="23"/>
        <v>132.09774400000001</v>
      </c>
    </row>
    <row r="68" spans="1:13" s="12" customFormat="1" hidden="1" outlineLevel="4" x14ac:dyDescent="0.25">
      <c r="A68" s="17" t="s">
        <v>6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</row>
    <row r="69" spans="1:13" s="12" customFormat="1" hidden="1" outlineLevel="4" x14ac:dyDescent="0.25">
      <c r="A69" s="17" t="s">
        <v>4</v>
      </c>
      <c r="B69" s="15">
        <v>148.66455358477</v>
      </c>
      <c r="C69" s="15">
        <v>118.67560717331</v>
      </c>
      <c r="D69" s="15">
        <v>31.130680000000002</v>
      </c>
      <c r="E69" s="15">
        <v>24.380680000000002</v>
      </c>
      <c r="F69" s="15">
        <v>36.917800999999997</v>
      </c>
      <c r="G69" s="15">
        <v>58.058797989109998</v>
      </c>
      <c r="H69" s="15">
        <v>44.898699000000001</v>
      </c>
      <c r="I69" s="15">
        <v>52.847864000000001</v>
      </c>
      <c r="J69" s="15">
        <v>42.097743999999999</v>
      </c>
      <c r="K69" s="15">
        <v>63.937744000000002</v>
      </c>
      <c r="L69" s="15">
        <v>83.921043999999995</v>
      </c>
      <c r="M69" s="15">
        <v>132.09774400000001</v>
      </c>
    </row>
    <row r="70" spans="1:13" s="12" customFormat="1" hidden="1" outlineLevel="4" x14ac:dyDescent="0.25">
      <c r="A70" s="17" t="s">
        <v>7</v>
      </c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</row>
    <row r="71" spans="1:13" s="24" customFormat="1" outlineLevel="2" x14ac:dyDescent="0.25">
      <c r="A71" s="25" t="s">
        <v>26</v>
      </c>
      <c r="B71" s="26">
        <f t="shared" ref="B71:M71" si="24">B72+B74+B76</f>
        <v>124.39976916940999</v>
      </c>
      <c r="C71" s="26">
        <f t="shared" si="24"/>
        <v>101.51324440466</v>
      </c>
      <c r="D71" s="26">
        <f t="shared" si="24"/>
        <v>82.481054410479999</v>
      </c>
      <c r="E71" s="26">
        <f t="shared" si="24"/>
        <v>78.632034965809993</v>
      </c>
      <c r="F71" s="26">
        <f t="shared" si="24"/>
        <v>76.478697339679997</v>
      </c>
      <c r="G71" s="26">
        <f t="shared" si="24"/>
        <v>73.153134623559993</v>
      </c>
      <c r="H71" s="26">
        <f t="shared" si="24"/>
        <v>68.584179398779995</v>
      </c>
      <c r="I71" s="26">
        <f t="shared" si="24"/>
        <v>65.239113403010009</v>
      </c>
      <c r="J71" s="26">
        <f t="shared" si="24"/>
        <v>59.224902794480002</v>
      </c>
      <c r="K71" s="26">
        <f t="shared" si="24"/>
        <v>54.162362754780006</v>
      </c>
      <c r="L71" s="26">
        <f t="shared" si="24"/>
        <v>46.634808669999998</v>
      </c>
      <c r="M71" s="26">
        <f t="shared" si="24"/>
        <v>36.585616807999997</v>
      </c>
    </row>
    <row r="72" spans="1:13" s="12" customFormat="1" outlineLevel="3" collapsed="1" x14ac:dyDescent="0.25">
      <c r="A72" s="16" t="s">
        <v>3</v>
      </c>
      <c r="B72" s="15">
        <f t="shared" ref="B72:M72" si="25">SUM(B73:B73)</f>
        <v>6.3630674289999994E-2</v>
      </c>
      <c r="C72" s="15">
        <f t="shared" si="25"/>
        <v>5.7018048170000002E-2</v>
      </c>
      <c r="D72" s="15">
        <f t="shared" si="25"/>
        <v>5.0412240580000003E-2</v>
      </c>
      <c r="E72" s="15">
        <f t="shared" si="25"/>
        <v>4.3792795910000001E-2</v>
      </c>
      <c r="F72" s="15">
        <f t="shared" si="25"/>
        <v>3.7180169780000001E-2</v>
      </c>
      <c r="G72" s="15">
        <f t="shared" si="25"/>
        <v>3.0567543660000002E-2</v>
      </c>
      <c r="H72" s="15">
        <f t="shared" si="25"/>
        <v>2.3961736080000001E-2</v>
      </c>
      <c r="I72" s="15">
        <f t="shared" si="25"/>
        <v>1.7342291409999998E-2</v>
      </c>
      <c r="J72" s="15">
        <f t="shared" si="25"/>
        <v>1.072966528E-2</v>
      </c>
      <c r="K72" s="15">
        <f t="shared" si="25"/>
        <v>4.1170391799999996E-3</v>
      </c>
      <c r="L72" s="15">
        <f t="shared" si="25"/>
        <v>0</v>
      </c>
      <c r="M72" s="15">
        <f t="shared" si="25"/>
        <v>0</v>
      </c>
    </row>
    <row r="73" spans="1:13" s="12" customFormat="1" hidden="1" outlineLevel="4" x14ac:dyDescent="0.25">
      <c r="A73" s="17" t="s">
        <v>4</v>
      </c>
      <c r="B73" s="15">
        <v>6.3630674289999994E-2</v>
      </c>
      <c r="C73" s="15">
        <v>5.7018048170000002E-2</v>
      </c>
      <c r="D73" s="15">
        <v>5.0412240580000003E-2</v>
      </c>
      <c r="E73" s="15">
        <v>4.3792795910000001E-2</v>
      </c>
      <c r="F73" s="15">
        <v>3.7180169780000001E-2</v>
      </c>
      <c r="G73" s="15">
        <v>3.0567543660000002E-2</v>
      </c>
      <c r="H73" s="15">
        <v>2.3961736080000001E-2</v>
      </c>
      <c r="I73" s="15">
        <v>1.7342291409999998E-2</v>
      </c>
      <c r="J73" s="15">
        <v>1.072966528E-2</v>
      </c>
      <c r="K73" s="15">
        <v>4.1170391799999996E-3</v>
      </c>
      <c r="L73" s="15"/>
      <c r="M73" s="15"/>
    </row>
    <row r="74" spans="1:13" s="12" customFormat="1" outlineLevel="3" collapsed="1" x14ac:dyDescent="0.25">
      <c r="A74" s="16" t="s">
        <v>8</v>
      </c>
      <c r="B74" s="15">
        <f t="shared" ref="B74:M74" si="26">SUM(B75:B75)</f>
        <v>0</v>
      </c>
      <c r="C74" s="15">
        <f t="shared" si="26"/>
        <v>0</v>
      </c>
      <c r="D74" s="15">
        <f t="shared" si="26"/>
        <v>0</v>
      </c>
      <c r="E74" s="15">
        <f t="shared" si="26"/>
        <v>0</v>
      </c>
      <c r="F74" s="15">
        <f t="shared" si="26"/>
        <v>0</v>
      </c>
      <c r="G74" s="15">
        <f t="shared" si="26"/>
        <v>0</v>
      </c>
      <c r="H74" s="15">
        <f t="shared" si="26"/>
        <v>0</v>
      </c>
      <c r="I74" s="15">
        <f t="shared" si="26"/>
        <v>0</v>
      </c>
      <c r="J74" s="15">
        <f t="shared" si="26"/>
        <v>0</v>
      </c>
      <c r="K74" s="15">
        <f t="shared" si="26"/>
        <v>0</v>
      </c>
      <c r="L74" s="15">
        <f t="shared" si="26"/>
        <v>0</v>
      </c>
      <c r="M74" s="15">
        <f t="shared" si="26"/>
        <v>0</v>
      </c>
    </row>
    <row r="75" spans="1:13" s="12" customFormat="1" hidden="1" outlineLevel="4" x14ac:dyDescent="0.25">
      <c r="A75" s="17" t="s">
        <v>4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</row>
    <row r="76" spans="1:13" s="12" customFormat="1" outlineLevel="3" collapsed="1" x14ac:dyDescent="0.25">
      <c r="A76" s="16" t="s">
        <v>5</v>
      </c>
      <c r="B76" s="15">
        <f t="shared" ref="B76:M76" si="27">SUM(B77:B79)</f>
        <v>124.33613849512</v>
      </c>
      <c r="C76" s="15">
        <f t="shared" si="27"/>
        <v>101.45622635649001</v>
      </c>
      <c r="D76" s="15">
        <f t="shared" si="27"/>
        <v>82.430642169899997</v>
      </c>
      <c r="E76" s="15">
        <f t="shared" si="27"/>
        <v>78.588242169899999</v>
      </c>
      <c r="F76" s="15">
        <f t="shared" si="27"/>
        <v>76.441517169899996</v>
      </c>
      <c r="G76" s="15">
        <f t="shared" si="27"/>
        <v>73.122567079899994</v>
      </c>
      <c r="H76" s="15">
        <f t="shared" si="27"/>
        <v>68.560217662699998</v>
      </c>
      <c r="I76" s="15">
        <f t="shared" si="27"/>
        <v>65.221771111600006</v>
      </c>
      <c r="J76" s="15">
        <f t="shared" si="27"/>
        <v>59.214173129199999</v>
      </c>
      <c r="K76" s="15">
        <f t="shared" si="27"/>
        <v>54.158245715600003</v>
      </c>
      <c r="L76" s="15">
        <f t="shared" si="27"/>
        <v>46.634808669999998</v>
      </c>
      <c r="M76" s="15">
        <f t="shared" si="27"/>
        <v>36.585616807999997</v>
      </c>
    </row>
    <row r="77" spans="1:13" s="12" customFormat="1" hidden="1" outlineLevel="4" x14ac:dyDescent="0.25">
      <c r="A77" s="17" t="s">
        <v>6</v>
      </c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</row>
    <row r="78" spans="1:13" s="12" customFormat="1" hidden="1" outlineLevel="4" x14ac:dyDescent="0.25">
      <c r="A78" s="17" t="s">
        <v>4</v>
      </c>
      <c r="B78" s="15">
        <v>124.33613849512</v>
      </c>
      <c r="C78" s="15">
        <v>101.45622635649001</v>
      </c>
      <c r="D78" s="15">
        <v>82.430642169899997</v>
      </c>
      <c r="E78" s="15">
        <v>78.588242169899999</v>
      </c>
      <c r="F78" s="15">
        <v>76.441517169899996</v>
      </c>
      <c r="G78" s="15">
        <v>73.122567079899994</v>
      </c>
      <c r="H78" s="15">
        <v>68.560217662699998</v>
      </c>
      <c r="I78" s="15">
        <v>65.221771111600006</v>
      </c>
      <c r="J78" s="15">
        <v>59.214173129199999</v>
      </c>
      <c r="K78" s="15">
        <v>54.158245715600003</v>
      </c>
      <c r="L78" s="15">
        <v>46.634808669999998</v>
      </c>
      <c r="M78" s="15">
        <v>36.585616807999997</v>
      </c>
    </row>
    <row r="79" spans="1:13" s="12" customFormat="1" hidden="1" outlineLevel="4" x14ac:dyDescent="0.25">
      <c r="A79" s="17" t="s">
        <v>7</v>
      </c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</row>
    <row r="80" spans="1:13" s="24" customFormat="1" outlineLevel="1" x14ac:dyDescent="0.25">
      <c r="A80" s="27" t="s">
        <v>9</v>
      </c>
      <c r="B80" s="28">
        <f t="shared" ref="B80:M80" si="28">B81+B96</f>
        <v>361.95269036184004</v>
      </c>
      <c r="C80" s="28">
        <f t="shared" si="28"/>
        <v>328.84691339259996</v>
      </c>
      <c r="D80" s="28">
        <f t="shared" si="28"/>
        <v>345.67823961637998</v>
      </c>
      <c r="E80" s="28">
        <f t="shared" si="28"/>
        <v>329.10892889114001</v>
      </c>
      <c r="F80" s="28">
        <f t="shared" si="28"/>
        <v>297.397333151</v>
      </c>
      <c r="G80" s="28">
        <f t="shared" si="28"/>
        <v>304.87924389496999</v>
      </c>
      <c r="H80" s="28">
        <f t="shared" si="28"/>
        <v>286.33920711210999</v>
      </c>
      <c r="I80" s="28">
        <f t="shared" si="28"/>
        <v>231.03766313361001</v>
      </c>
      <c r="J80" s="28">
        <f t="shared" si="28"/>
        <v>217.31988479018</v>
      </c>
      <c r="K80" s="28">
        <f t="shared" si="28"/>
        <v>294.43435573851002</v>
      </c>
      <c r="L80" s="28">
        <f t="shared" si="28"/>
        <v>156.40472731392001</v>
      </c>
      <c r="M80" s="28">
        <f t="shared" si="28"/>
        <v>151.50582786946001</v>
      </c>
    </row>
    <row r="81" spans="1:13" s="24" customFormat="1" outlineLevel="2" x14ac:dyDescent="0.25">
      <c r="A81" s="25" t="s">
        <v>2</v>
      </c>
      <c r="B81" s="26">
        <f t="shared" ref="B81:M81" si="29">B82+B86+B90</f>
        <v>222.15868906080001</v>
      </c>
      <c r="C81" s="26">
        <f t="shared" si="29"/>
        <v>199.93072780526998</v>
      </c>
      <c r="D81" s="26">
        <f t="shared" si="29"/>
        <v>227.98433501152002</v>
      </c>
      <c r="E81" s="26">
        <f t="shared" si="29"/>
        <v>223.80161731721</v>
      </c>
      <c r="F81" s="26">
        <f t="shared" si="29"/>
        <v>203.2028491714</v>
      </c>
      <c r="G81" s="26">
        <f t="shared" si="29"/>
        <v>231.56127876376001</v>
      </c>
      <c r="H81" s="26">
        <f t="shared" si="29"/>
        <v>221.78707489816</v>
      </c>
      <c r="I81" s="26">
        <f t="shared" si="29"/>
        <v>174.40133172546001</v>
      </c>
      <c r="J81" s="26">
        <f t="shared" si="29"/>
        <v>167.77283357405</v>
      </c>
      <c r="K81" s="26">
        <f t="shared" si="29"/>
        <v>253.82679605001999</v>
      </c>
      <c r="L81" s="26">
        <f t="shared" si="29"/>
        <v>120.99946961143</v>
      </c>
      <c r="M81" s="26">
        <f t="shared" si="29"/>
        <v>118.02721767032</v>
      </c>
    </row>
    <row r="82" spans="1:13" s="12" customFormat="1" outlineLevel="3" collapsed="1" x14ac:dyDescent="0.25">
      <c r="A82" s="16" t="s">
        <v>10</v>
      </c>
      <c r="B82" s="15">
        <f t="shared" ref="B82:M82" si="30">SUM(B83:B85)</f>
        <v>102.20590725891</v>
      </c>
      <c r="C82" s="15">
        <f t="shared" si="30"/>
        <v>60.916770633259993</v>
      </c>
      <c r="D82" s="15">
        <f t="shared" si="30"/>
        <v>105.09977364031</v>
      </c>
      <c r="E82" s="15">
        <f t="shared" si="30"/>
        <v>56.149810882719997</v>
      </c>
      <c r="F82" s="15">
        <f t="shared" si="30"/>
        <v>66.664675345389995</v>
      </c>
      <c r="G82" s="15">
        <f t="shared" si="30"/>
        <v>72.660756458340003</v>
      </c>
      <c r="H82" s="15">
        <f t="shared" si="30"/>
        <v>56.726479152320003</v>
      </c>
      <c r="I82" s="15">
        <f t="shared" si="30"/>
        <v>62.336479157790002</v>
      </c>
      <c r="J82" s="15">
        <f t="shared" si="30"/>
        <v>62.336479165440004</v>
      </c>
      <c r="K82" s="15">
        <f t="shared" si="30"/>
        <v>107.09831404648999</v>
      </c>
      <c r="L82" s="15">
        <f t="shared" si="30"/>
        <v>1.0183139531400001</v>
      </c>
      <c r="M82" s="15">
        <f t="shared" si="30"/>
        <v>1.0183139531400001</v>
      </c>
    </row>
    <row r="83" spans="1:13" s="12" customFormat="1" hidden="1" outlineLevel="4" x14ac:dyDescent="0.25">
      <c r="A83" s="17" t="s">
        <v>6</v>
      </c>
      <c r="B83" s="15">
        <v>16.554570250339999</v>
      </c>
      <c r="C83" s="15">
        <v>6.0930579522499997</v>
      </c>
      <c r="D83" s="15">
        <v>50.040927949630003</v>
      </c>
      <c r="E83" s="15">
        <v>1.5329041920799999</v>
      </c>
      <c r="F83" s="15">
        <v>0.36636133692</v>
      </c>
      <c r="G83" s="15">
        <v>0.24244244448999999</v>
      </c>
      <c r="H83" s="15">
        <v>55.708165200240003</v>
      </c>
      <c r="I83" s="15">
        <v>0.11816515131999999</v>
      </c>
      <c r="J83" s="15">
        <v>0.11816515844</v>
      </c>
      <c r="K83" s="15"/>
      <c r="L83" s="15"/>
      <c r="M83" s="15"/>
    </row>
    <row r="84" spans="1:13" s="12" customFormat="1" hidden="1" outlineLevel="4" x14ac:dyDescent="0.25">
      <c r="A84" s="17" t="s">
        <v>11</v>
      </c>
      <c r="B84" s="15"/>
      <c r="C84" s="15">
        <v>0.20645688378999999</v>
      </c>
      <c r="D84" s="15">
        <v>1.02330568528</v>
      </c>
      <c r="E84" s="15">
        <v>1.02330568528</v>
      </c>
      <c r="F84" s="15">
        <v>1.0183139510200001</v>
      </c>
      <c r="G84" s="15">
        <v>1.0183139510200001</v>
      </c>
      <c r="H84" s="15">
        <v>1.01831395208</v>
      </c>
      <c r="I84" s="15">
        <v>1.01831395261</v>
      </c>
      <c r="J84" s="15">
        <v>1.0183139531400001</v>
      </c>
      <c r="K84" s="15">
        <v>1.0183139531400001</v>
      </c>
      <c r="L84" s="15">
        <v>1.0183139531400001</v>
      </c>
      <c r="M84" s="15">
        <v>1.0183139531400001</v>
      </c>
    </row>
    <row r="85" spans="1:13" s="12" customFormat="1" hidden="1" outlineLevel="4" x14ac:dyDescent="0.25">
      <c r="A85" s="17" t="s">
        <v>7</v>
      </c>
      <c r="B85" s="15">
        <v>85.651337008569996</v>
      </c>
      <c r="C85" s="15">
        <v>54.617255797219997</v>
      </c>
      <c r="D85" s="15">
        <v>54.035540005400001</v>
      </c>
      <c r="E85" s="15">
        <v>53.59360100536</v>
      </c>
      <c r="F85" s="15">
        <v>65.280000057449996</v>
      </c>
      <c r="G85" s="15">
        <v>71.400000062830003</v>
      </c>
      <c r="H85" s="15"/>
      <c r="I85" s="15">
        <v>61.200000053860002</v>
      </c>
      <c r="J85" s="15">
        <v>61.200000053860002</v>
      </c>
      <c r="K85" s="15">
        <v>106.08000009334999</v>
      </c>
      <c r="L85" s="15"/>
      <c r="M85" s="15"/>
    </row>
    <row r="86" spans="1:13" s="12" customFormat="1" outlineLevel="3" collapsed="1" x14ac:dyDescent="0.25">
      <c r="A86" s="16" t="s">
        <v>12</v>
      </c>
      <c r="B86" s="15">
        <f t="shared" ref="B86:M86" si="31">SUM(B87:B89)</f>
        <v>113.67439995623</v>
      </c>
      <c r="C86" s="15">
        <f t="shared" si="31"/>
        <v>102.49855925893999</v>
      </c>
      <c r="D86" s="15">
        <f t="shared" si="31"/>
        <v>89.053759530990007</v>
      </c>
      <c r="E86" s="15">
        <f t="shared" si="31"/>
        <v>128.64462763959</v>
      </c>
      <c r="F86" s="15">
        <f t="shared" si="31"/>
        <v>95.641322232569991</v>
      </c>
      <c r="G86" s="15">
        <f t="shared" si="31"/>
        <v>118.91426301685</v>
      </c>
      <c r="H86" s="15">
        <f t="shared" si="31"/>
        <v>110.63817838353</v>
      </c>
      <c r="I86" s="15">
        <f t="shared" si="31"/>
        <v>85.942301183720005</v>
      </c>
      <c r="J86" s="15">
        <f t="shared" si="31"/>
        <v>90.579033585320005</v>
      </c>
      <c r="K86" s="15">
        <f t="shared" si="31"/>
        <v>137.31698063952001</v>
      </c>
      <c r="L86" s="15">
        <f t="shared" si="31"/>
        <v>111.79987384737001</v>
      </c>
      <c r="M86" s="15">
        <f t="shared" si="31"/>
        <v>109.87743047498</v>
      </c>
    </row>
    <row r="87" spans="1:13" s="12" customFormat="1" hidden="1" outlineLevel="4" x14ac:dyDescent="0.25">
      <c r="A87" s="17" t="s">
        <v>6</v>
      </c>
      <c r="B87" s="15">
        <v>19.671740830720001</v>
      </c>
      <c r="C87" s="15">
        <v>29.502726889790001</v>
      </c>
      <c r="D87" s="15">
        <v>29.339839969970001</v>
      </c>
      <c r="E87" s="15">
        <v>64.826940222429997</v>
      </c>
      <c r="F87" s="15">
        <v>30.246689734050001</v>
      </c>
      <c r="G87" s="15">
        <v>54.46853623642</v>
      </c>
      <c r="H87" s="15">
        <v>49.246470768880002</v>
      </c>
      <c r="I87" s="15">
        <v>41.204713889490002</v>
      </c>
      <c r="J87" s="15">
        <v>68.89695001138</v>
      </c>
      <c r="K87" s="15">
        <v>118.87977206844</v>
      </c>
      <c r="L87" s="15">
        <v>93.362665276290002</v>
      </c>
      <c r="M87" s="15">
        <v>92.002020164970006</v>
      </c>
    </row>
    <row r="88" spans="1:13" s="12" customFormat="1" hidden="1" outlineLevel="4" x14ac:dyDescent="0.25">
      <c r="A88" s="17" t="s">
        <v>7</v>
      </c>
      <c r="B88" s="15">
        <v>24.488594118510001</v>
      </c>
      <c r="C88" s="15">
        <v>25.74119976003</v>
      </c>
      <c r="D88" s="15">
        <v>25.843594057610002</v>
      </c>
      <c r="E88" s="15">
        <v>26.885123163439999</v>
      </c>
      <c r="F88" s="15">
        <v>28.642227066179998</v>
      </c>
      <c r="G88" s="15">
        <v>27.693321348089999</v>
      </c>
      <c r="H88" s="15">
        <v>24.639302182310001</v>
      </c>
      <c r="I88" s="15">
        <v>20.266782572699999</v>
      </c>
      <c r="J88" s="15">
        <v>18.634782571260001</v>
      </c>
      <c r="K88" s="15">
        <v>18.437208571079999</v>
      </c>
      <c r="L88" s="15">
        <v>18.437208571079999</v>
      </c>
      <c r="M88" s="15">
        <v>17.87541031001</v>
      </c>
    </row>
    <row r="89" spans="1:13" s="12" customFormat="1" hidden="1" outlineLevel="4" x14ac:dyDescent="0.25">
      <c r="A89" s="17" t="s">
        <v>13</v>
      </c>
      <c r="B89" s="15">
        <v>69.514065006999999</v>
      </c>
      <c r="C89" s="15">
        <v>47.254632609120002</v>
      </c>
      <c r="D89" s="15">
        <v>33.870325503410001</v>
      </c>
      <c r="E89" s="15">
        <v>36.932564253720003</v>
      </c>
      <c r="F89" s="15">
        <v>36.752405432339998</v>
      </c>
      <c r="G89" s="15">
        <v>36.752405432339998</v>
      </c>
      <c r="H89" s="15">
        <v>36.752405432339998</v>
      </c>
      <c r="I89" s="15">
        <v>24.470804721530001</v>
      </c>
      <c r="J89" s="15">
        <v>3.0473010026799998</v>
      </c>
      <c r="K89" s="15"/>
      <c r="L89" s="15"/>
      <c r="M89" s="15"/>
    </row>
    <row r="90" spans="1:13" s="12" customFormat="1" outlineLevel="3" collapsed="1" x14ac:dyDescent="0.25">
      <c r="A90" s="16" t="s">
        <v>14</v>
      </c>
      <c r="B90" s="15">
        <f t="shared" ref="B90:M90" si="32">SUM(B91:B95)</f>
        <v>6.2783818456599993</v>
      </c>
      <c r="C90" s="15">
        <f t="shared" si="32"/>
        <v>36.515397913069997</v>
      </c>
      <c r="D90" s="15">
        <f t="shared" si="32"/>
        <v>33.830801840220005</v>
      </c>
      <c r="E90" s="15">
        <f t="shared" si="32"/>
        <v>39.0071787949</v>
      </c>
      <c r="F90" s="15">
        <f t="shared" si="32"/>
        <v>40.896851593440005</v>
      </c>
      <c r="G90" s="15">
        <f t="shared" si="32"/>
        <v>39.986259288570004</v>
      </c>
      <c r="H90" s="15">
        <f t="shared" si="32"/>
        <v>54.42241736231</v>
      </c>
      <c r="I90" s="15">
        <f t="shared" si="32"/>
        <v>26.12255138395</v>
      </c>
      <c r="J90" s="15">
        <f t="shared" si="32"/>
        <v>14.857320823289999</v>
      </c>
      <c r="K90" s="15">
        <f t="shared" si="32"/>
        <v>9.4115013640100003</v>
      </c>
      <c r="L90" s="15">
        <f t="shared" si="32"/>
        <v>8.1812818109199998</v>
      </c>
      <c r="M90" s="15">
        <f t="shared" si="32"/>
        <v>7.1314732422000002</v>
      </c>
    </row>
    <row r="91" spans="1:13" s="12" customFormat="1" hidden="1" outlineLevel="4" x14ac:dyDescent="0.25">
      <c r="A91" s="17" t="s">
        <v>15</v>
      </c>
      <c r="B91" s="15">
        <v>2.52833333349</v>
      </c>
      <c r="C91" s="15">
        <v>28.639850050780002</v>
      </c>
      <c r="D91" s="15">
        <v>24.524833335389999</v>
      </c>
      <c r="E91" s="15">
        <v>29.581500002359999</v>
      </c>
      <c r="F91" s="15">
        <v>29.437200025300001</v>
      </c>
      <c r="G91" s="15">
        <v>29.437200025300001</v>
      </c>
      <c r="H91" s="15">
        <v>26.921200024400001</v>
      </c>
      <c r="I91" s="15">
        <v>16.102400013770001</v>
      </c>
      <c r="J91" s="15">
        <v>5.0320000066399997</v>
      </c>
      <c r="K91" s="15"/>
      <c r="L91" s="15"/>
      <c r="M91" s="15"/>
    </row>
    <row r="92" spans="1:13" s="12" customFormat="1" hidden="1" outlineLevel="4" x14ac:dyDescent="0.25">
      <c r="A92" s="17" t="s">
        <v>6</v>
      </c>
      <c r="B92" s="15">
        <v>1.9726386520100001</v>
      </c>
      <c r="C92" s="15">
        <v>5.8374238057700003</v>
      </c>
      <c r="D92" s="15">
        <v>7.0649867615200002</v>
      </c>
      <c r="E92" s="15">
        <v>6.8702164626400002</v>
      </c>
      <c r="F92" s="15">
        <v>7.9668645980799999</v>
      </c>
      <c r="G92" s="15">
        <v>7.0562722932100002</v>
      </c>
      <c r="H92" s="15">
        <v>6.5475687666700004</v>
      </c>
      <c r="I92" s="15">
        <v>5.0928232971599998</v>
      </c>
      <c r="J92" s="15">
        <v>5.0386821597499996</v>
      </c>
      <c r="K92" s="15">
        <v>4.9555405873999998</v>
      </c>
      <c r="L92" s="15">
        <v>4.9555405873999998</v>
      </c>
      <c r="M92" s="15">
        <v>3.9057320186800002</v>
      </c>
    </row>
    <row r="93" spans="1:13" s="12" customFormat="1" hidden="1" outlineLevel="4" x14ac:dyDescent="0.25">
      <c r="A93" s="17" t="s">
        <v>11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</row>
    <row r="94" spans="1:13" s="12" customFormat="1" hidden="1" outlineLevel="4" x14ac:dyDescent="0.25">
      <c r="A94" s="17" t="s">
        <v>16</v>
      </c>
      <c r="B94" s="15">
        <v>1.7774098601599999</v>
      </c>
      <c r="C94" s="15">
        <v>2.0342396552399999</v>
      </c>
      <c r="D94" s="15">
        <v>2.2371067972300001</v>
      </c>
      <c r="E94" s="15">
        <v>2.5515873838199998</v>
      </c>
      <c r="F94" s="15">
        <v>3.4889309261600001</v>
      </c>
      <c r="G94" s="15">
        <v>3.4889309261600001</v>
      </c>
      <c r="H94" s="15">
        <v>4.92732848102</v>
      </c>
      <c r="I94" s="15">
        <v>4.92732807302</v>
      </c>
      <c r="J94" s="15">
        <v>4.7866386569000001</v>
      </c>
      <c r="K94" s="15">
        <v>4.4559607766099996</v>
      </c>
      <c r="L94" s="15">
        <v>3.22574122352</v>
      </c>
      <c r="M94" s="15">
        <v>3.22574122352</v>
      </c>
    </row>
    <row r="95" spans="1:13" s="12" customFormat="1" hidden="1" outlineLevel="4" x14ac:dyDescent="0.25">
      <c r="A95" s="17" t="s">
        <v>7</v>
      </c>
      <c r="B95" s="15"/>
      <c r="C95" s="15">
        <v>3.8844012800000002E-3</v>
      </c>
      <c r="D95" s="15">
        <v>3.8749460799999999E-3</v>
      </c>
      <c r="E95" s="15">
        <v>3.8749460799999999E-3</v>
      </c>
      <c r="F95" s="15">
        <v>3.8560438999999998E-3</v>
      </c>
      <c r="G95" s="15">
        <v>3.8560438999999998E-3</v>
      </c>
      <c r="H95" s="15">
        <v>16.02632009022</v>
      </c>
      <c r="I95" s="15"/>
      <c r="J95" s="15"/>
      <c r="K95" s="15"/>
      <c r="L95" s="15"/>
      <c r="M95" s="15"/>
    </row>
    <row r="96" spans="1:13" s="24" customFormat="1" outlineLevel="2" x14ac:dyDescent="0.25">
      <c r="A96" s="25" t="s">
        <v>26</v>
      </c>
      <c r="B96" s="26">
        <f t="shared" ref="B96:M96" si="33">B97+B101+B105+B111</f>
        <v>139.79400130104003</v>
      </c>
      <c r="C96" s="26">
        <f t="shared" si="33"/>
        <v>128.91618558732998</v>
      </c>
      <c r="D96" s="26">
        <f t="shared" si="33"/>
        <v>117.69390460485999</v>
      </c>
      <c r="E96" s="26">
        <f t="shared" si="33"/>
        <v>105.30731157392999</v>
      </c>
      <c r="F96" s="26">
        <f t="shared" si="33"/>
        <v>94.194483979599994</v>
      </c>
      <c r="G96" s="26">
        <f t="shared" si="33"/>
        <v>73.317965131209988</v>
      </c>
      <c r="H96" s="26">
        <f t="shared" si="33"/>
        <v>64.552132213949989</v>
      </c>
      <c r="I96" s="26">
        <f t="shared" si="33"/>
        <v>56.636331408149999</v>
      </c>
      <c r="J96" s="26">
        <f t="shared" si="33"/>
        <v>49.547051216130008</v>
      </c>
      <c r="K96" s="26">
        <f t="shared" si="33"/>
        <v>40.607559688489999</v>
      </c>
      <c r="L96" s="26">
        <f t="shared" si="33"/>
        <v>35.405257702489997</v>
      </c>
      <c r="M96" s="26">
        <f t="shared" si="33"/>
        <v>33.47861019914</v>
      </c>
    </row>
    <row r="97" spans="1:13" s="12" customFormat="1" outlineLevel="3" collapsed="1" x14ac:dyDescent="0.25">
      <c r="A97" s="16" t="s">
        <v>10</v>
      </c>
      <c r="B97" s="15">
        <f t="shared" ref="B97:M97" si="34">SUM(B98:B100)</f>
        <v>55.14933595323</v>
      </c>
      <c r="C97" s="15">
        <f t="shared" si="34"/>
        <v>47.437909392210003</v>
      </c>
      <c r="D97" s="15">
        <f t="shared" si="34"/>
        <v>42.816849219920002</v>
      </c>
      <c r="E97" s="15">
        <f t="shared" si="34"/>
        <v>35.353369261479997</v>
      </c>
      <c r="F97" s="15">
        <f t="shared" si="34"/>
        <v>30.94734916474</v>
      </c>
      <c r="G97" s="15">
        <f t="shared" si="34"/>
        <v>22.046710835429998</v>
      </c>
      <c r="H97" s="15">
        <f t="shared" si="34"/>
        <v>19.511630899450001</v>
      </c>
      <c r="I97" s="15">
        <f t="shared" si="34"/>
        <v>15.887956993980001</v>
      </c>
      <c r="J97" s="15">
        <f t="shared" si="34"/>
        <v>11.312196333580001</v>
      </c>
      <c r="K97" s="15">
        <f t="shared" si="34"/>
        <v>4.0148868964300002</v>
      </c>
      <c r="L97" s="15">
        <f t="shared" si="34"/>
        <v>0.10754570002</v>
      </c>
      <c r="M97" s="15">
        <f t="shared" si="34"/>
        <v>4.5650487920000003E-2</v>
      </c>
    </row>
    <row r="98" spans="1:13" s="12" customFormat="1" hidden="1" outlineLevel="4" x14ac:dyDescent="0.25">
      <c r="A98" s="17" t="s">
        <v>6</v>
      </c>
      <c r="B98" s="15">
        <v>8.1927452769400002</v>
      </c>
      <c r="C98" s="15">
        <v>6.0182219362199998</v>
      </c>
      <c r="D98" s="15">
        <v>5.7467240511700002</v>
      </c>
      <c r="E98" s="15">
        <v>2.5333566497</v>
      </c>
      <c r="F98" s="15">
        <v>2.48112659908</v>
      </c>
      <c r="G98" s="15">
        <v>2.4606363674399998</v>
      </c>
      <c r="H98" s="15">
        <v>2.4401358720999999</v>
      </c>
      <c r="I98" s="15">
        <v>6.3143337900000004E-3</v>
      </c>
      <c r="J98" s="15">
        <v>4.5771414E-3</v>
      </c>
      <c r="K98" s="15"/>
      <c r="L98" s="15"/>
      <c r="M98" s="15"/>
    </row>
    <row r="99" spans="1:13" s="12" customFormat="1" hidden="1" outlineLevel="4" x14ac:dyDescent="0.25">
      <c r="A99" s="17" t="s">
        <v>11</v>
      </c>
      <c r="B99" s="15">
        <v>0.62263468415000001</v>
      </c>
      <c r="C99" s="15">
        <v>0.62415330636999999</v>
      </c>
      <c r="D99" s="15">
        <v>0.59638873759</v>
      </c>
      <c r="E99" s="15">
        <v>0.53403053103999998</v>
      </c>
      <c r="F99" s="15">
        <v>0.47097614102000002</v>
      </c>
      <c r="G99" s="15">
        <v>0.41036005111000001</v>
      </c>
      <c r="H99" s="15">
        <v>0.35051261263</v>
      </c>
      <c r="I99" s="15">
        <v>0.28903524646000001</v>
      </c>
      <c r="J99" s="15">
        <v>0.22851178242</v>
      </c>
      <c r="K99" s="15">
        <v>0.16789569303999999</v>
      </c>
      <c r="L99" s="15">
        <v>0.10754570002</v>
      </c>
      <c r="M99" s="15">
        <v>4.5650487920000003E-2</v>
      </c>
    </row>
    <row r="100" spans="1:13" s="12" customFormat="1" hidden="1" outlineLevel="4" x14ac:dyDescent="0.25">
      <c r="A100" s="17" t="s">
        <v>7</v>
      </c>
      <c r="B100" s="15">
        <v>46.333955992139998</v>
      </c>
      <c r="C100" s="15">
        <v>40.795534149620003</v>
      </c>
      <c r="D100" s="15">
        <v>36.473736431159999</v>
      </c>
      <c r="E100" s="15">
        <v>32.285982080739998</v>
      </c>
      <c r="F100" s="15">
        <v>27.995246424640001</v>
      </c>
      <c r="G100" s="15">
        <v>19.175714416879998</v>
      </c>
      <c r="H100" s="15">
        <v>16.720982414720002</v>
      </c>
      <c r="I100" s="15">
        <v>15.592607413730001</v>
      </c>
      <c r="J100" s="15">
        <v>11.079107409760001</v>
      </c>
      <c r="K100" s="15">
        <v>3.84699120339</v>
      </c>
      <c r="L100" s="15"/>
      <c r="M100" s="15"/>
    </row>
    <row r="101" spans="1:13" s="12" customFormat="1" outlineLevel="3" collapsed="1" x14ac:dyDescent="0.25">
      <c r="A101" s="16" t="s">
        <v>12</v>
      </c>
      <c r="B101" s="15">
        <f t="shared" ref="B101:M101" si="35">SUM(B102:B104)</f>
        <v>82.112470846140013</v>
      </c>
      <c r="C101" s="15">
        <f t="shared" si="35"/>
        <v>75.391130996640001</v>
      </c>
      <c r="D101" s="15">
        <f t="shared" si="35"/>
        <v>70.484775407499995</v>
      </c>
      <c r="E101" s="15">
        <f t="shared" si="35"/>
        <v>65.257953778949997</v>
      </c>
      <c r="F101" s="15">
        <f t="shared" si="35"/>
        <v>59.197824393489995</v>
      </c>
      <c r="G101" s="15">
        <f t="shared" si="35"/>
        <v>47.851422310689998</v>
      </c>
      <c r="H101" s="15">
        <f t="shared" si="35"/>
        <v>43.214138317939998</v>
      </c>
      <c r="I101" s="15">
        <f t="shared" si="35"/>
        <v>39.681694488280002</v>
      </c>
      <c r="J101" s="15">
        <f t="shared" si="35"/>
        <v>37.441048953239999</v>
      </c>
      <c r="K101" s="15">
        <f t="shared" si="35"/>
        <v>35.910487402729999</v>
      </c>
      <c r="L101" s="15">
        <f t="shared" si="35"/>
        <v>34.682452426659999</v>
      </c>
      <c r="M101" s="15">
        <f t="shared" si="35"/>
        <v>33.003023202880001</v>
      </c>
    </row>
    <row r="102" spans="1:13" s="12" customFormat="1" hidden="1" outlineLevel="4" x14ac:dyDescent="0.25">
      <c r="A102" s="17" t="s">
        <v>6</v>
      </c>
      <c r="B102" s="15">
        <v>19.431394524510001</v>
      </c>
      <c r="C102" s="15">
        <v>18.556974097609999</v>
      </c>
      <c r="D102" s="15">
        <v>18.048610993</v>
      </c>
      <c r="E102" s="15">
        <v>17.486875746380001</v>
      </c>
      <c r="F102" s="15">
        <v>16.00352016898</v>
      </c>
      <c r="G102" s="15">
        <v>13.38175730453</v>
      </c>
      <c r="H102" s="15">
        <v>10.856798680120001</v>
      </c>
      <c r="I102" s="15">
        <v>10.25040229343</v>
      </c>
      <c r="J102" s="15">
        <v>9.7295826098100004</v>
      </c>
      <c r="K102" s="15">
        <v>9.4849364553500006</v>
      </c>
      <c r="L102" s="15">
        <v>9.4760105958499992</v>
      </c>
      <c r="M102" s="15">
        <v>9.1520703624100008</v>
      </c>
    </row>
    <row r="103" spans="1:13" s="12" customFormat="1" hidden="1" outlineLevel="4" x14ac:dyDescent="0.25">
      <c r="A103" s="17" t="s">
        <v>7</v>
      </c>
      <c r="B103" s="15">
        <v>33.635337609300002</v>
      </c>
      <c r="C103" s="15">
        <v>32.123260877550003</v>
      </c>
      <c r="D103" s="15">
        <v>30.51152511846</v>
      </c>
      <c r="E103" s="15">
        <v>28.739289715769999</v>
      </c>
      <c r="F103" s="15">
        <v>26.82002018751</v>
      </c>
      <c r="G103" s="15">
        <v>24.879788811769998</v>
      </c>
      <c r="H103" s="15">
        <v>23.017887307510001</v>
      </c>
      <c r="I103" s="15">
        <v>21.177969160330001</v>
      </c>
      <c r="J103" s="15">
        <v>19.822080553620001</v>
      </c>
      <c r="K103" s="15">
        <v>18.53616515757</v>
      </c>
      <c r="L103" s="15">
        <v>17.298539907550001</v>
      </c>
      <c r="M103" s="15">
        <v>15.966807306790001</v>
      </c>
    </row>
    <row r="104" spans="1:13" s="12" customFormat="1" hidden="1" outlineLevel="4" x14ac:dyDescent="0.25">
      <c r="A104" s="17" t="s">
        <v>13</v>
      </c>
      <c r="B104" s="15">
        <v>29.045738712329999</v>
      </c>
      <c r="C104" s="15">
        <v>24.71089602148</v>
      </c>
      <c r="D104" s="15">
        <v>21.924639296039999</v>
      </c>
      <c r="E104" s="15">
        <v>19.0317883168</v>
      </c>
      <c r="F104" s="15">
        <v>16.374284036999999</v>
      </c>
      <c r="G104" s="15">
        <v>9.5898761943899995</v>
      </c>
      <c r="H104" s="15">
        <v>9.3394523303099994</v>
      </c>
      <c r="I104" s="15">
        <v>8.2533230345199993</v>
      </c>
      <c r="J104" s="15">
        <v>7.8893857898100004</v>
      </c>
      <c r="K104" s="15">
        <v>7.8893857898100004</v>
      </c>
      <c r="L104" s="15">
        <v>7.9079019232599999</v>
      </c>
      <c r="M104" s="15">
        <v>7.8841455336799999</v>
      </c>
    </row>
    <row r="105" spans="1:13" s="12" customFormat="1" outlineLevel="3" collapsed="1" x14ac:dyDescent="0.25">
      <c r="A105" s="16" t="s">
        <v>14</v>
      </c>
      <c r="B105" s="15">
        <f t="shared" ref="B105:M105" si="36">SUM(B106:B110)</f>
        <v>2.0776345648499999</v>
      </c>
      <c r="C105" s="15">
        <f t="shared" si="36"/>
        <v>5.8945165944300006</v>
      </c>
      <c r="D105" s="15">
        <f t="shared" si="36"/>
        <v>4.2733851024399998</v>
      </c>
      <c r="E105" s="15">
        <f t="shared" si="36"/>
        <v>4.5802778209999992</v>
      </c>
      <c r="F105" s="15">
        <f t="shared" si="36"/>
        <v>3.9345532812699995</v>
      </c>
      <c r="G105" s="15">
        <f t="shared" si="36"/>
        <v>3.3062988449900002</v>
      </c>
      <c r="H105" s="15">
        <f t="shared" si="36"/>
        <v>1.7137192964600001</v>
      </c>
      <c r="I105" s="15">
        <f t="shared" si="36"/>
        <v>0.95403622579000003</v>
      </c>
      <c r="J105" s="15">
        <f t="shared" si="36"/>
        <v>0.68116222920999991</v>
      </c>
      <c r="K105" s="15">
        <f t="shared" si="36"/>
        <v>0.57018938923000007</v>
      </c>
      <c r="L105" s="15">
        <f t="shared" si="36"/>
        <v>0.50326357571000002</v>
      </c>
      <c r="M105" s="15">
        <f t="shared" si="36"/>
        <v>0.31794050823999997</v>
      </c>
    </row>
    <row r="106" spans="1:13" s="12" customFormat="1" hidden="1" outlineLevel="4" x14ac:dyDescent="0.25">
      <c r="A106" s="17" t="s">
        <v>15</v>
      </c>
      <c r="B106" s="15">
        <v>0.49226650004</v>
      </c>
      <c r="C106" s="15">
        <v>1.54446705072</v>
      </c>
      <c r="D106" s="15">
        <v>1.51047544505</v>
      </c>
      <c r="E106" s="15">
        <v>1.9889886089</v>
      </c>
      <c r="F106" s="15">
        <v>1.52650958949</v>
      </c>
      <c r="G106" s="15">
        <v>1.0705736487399999</v>
      </c>
      <c r="H106" s="15">
        <v>0.61712544548000003</v>
      </c>
      <c r="I106" s="15">
        <v>0.23330557858000001</v>
      </c>
      <c r="J106" s="15">
        <v>3.7429808330000001E-2</v>
      </c>
      <c r="K106" s="15"/>
      <c r="L106" s="15"/>
      <c r="M106" s="15"/>
    </row>
    <row r="107" spans="1:13" s="12" customFormat="1" hidden="1" outlineLevel="4" x14ac:dyDescent="0.25">
      <c r="A107" s="17" t="s">
        <v>6</v>
      </c>
      <c r="B107" s="15">
        <v>0.66588120227000003</v>
      </c>
      <c r="C107" s="15">
        <v>2.6560422905799999</v>
      </c>
      <c r="D107" s="15">
        <v>1.1582067436100001</v>
      </c>
      <c r="E107" s="15">
        <v>1.0025025081600001</v>
      </c>
      <c r="F107" s="15">
        <v>0.83888669358000001</v>
      </c>
      <c r="G107" s="15">
        <v>0.68108494496000005</v>
      </c>
      <c r="H107" s="15">
        <v>0.49235950661</v>
      </c>
      <c r="I107" s="15">
        <v>0.39918901217000002</v>
      </c>
      <c r="J107" s="15">
        <v>0.34729500712</v>
      </c>
      <c r="K107" s="15">
        <v>0.29684954092999999</v>
      </c>
      <c r="L107" s="15">
        <v>0.24709691294</v>
      </c>
      <c r="M107" s="15">
        <v>7.8175796780000001E-2</v>
      </c>
    </row>
    <row r="108" spans="1:13" s="12" customFormat="1" hidden="1" outlineLevel="4" x14ac:dyDescent="0.25">
      <c r="A108" s="17" t="s">
        <v>11</v>
      </c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</row>
    <row r="109" spans="1:13" s="12" customFormat="1" hidden="1" outlineLevel="4" x14ac:dyDescent="0.25">
      <c r="A109" s="17" t="s">
        <v>16</v>
      </c>
      <c r="B109" s="15">
        <v>0.40513724300999998</v>
      </c>
      <c r="C109" s="15">
        <v>0.92425006018</v>
      </c>
      <c r="D109" s="15">
        <v>0.91400230212</v>
      </c>
      <c r="E109" s="15">
        <v>0.90453362395000003</v>
      </c>
      <c r="F109" s="15">
        <v>0.89320116485000001</v>
      </c>
      <c r="G109" s="15">
        <v>0.88364384440999999</v>
      </c>
      <c r="H109" s="15">
        <v>0.34761289421000002</v>
      </c>
      <c r="I109" s="15">
        <v>0.32154163504</v>
      </c>
      <c r="J109" s="15">
        <v>0.29643741375999999</v>
      </c>
      <c r="K109" s="15">
        <v>0.27333984830000002</v>
      </c>
      <c r="L109" s="15">
        <v>0.25616666277</v>
      </c>
      <c r="M109" s="15">
        <v>0.23976471146</v>
      </c>
    </row>
    <row r="110" spans="1:13" s="12" customFormat="1" hidden="1" outlineLevel="4" x14ac:dyDescent="0.25">
      <c r="A110" s="17" t="s">
        <v>7</v>
      </c>
      <c r="B110" s="15">
        <v>0.51434961953000002</v>
      </c>
      <c r="C110" s="15">
        <v>0.76975719295</v>
      </c>
      <c r="D110" s="15">
        <v>0.69070061165999996</v>
      </c>
      <c r="E110" s="15">
        <v>0.68425307998999996</v>
      </c>
      <c r="F110" s="15">
        <v>0.67595583334999998</v>
      </c>
      <c r="G110" s="15">
        <v>0.67099640687999995</v>
      </c>
      <c r="H110" s="15">
        <v>0.25662145015999999</v>
      </c>
      <c r="I110" s="15"/>
      <c r="J110" s="15"/>
      <c r="K110" s="15"/>
      <c r="L110" s="15"/>
      <c r="M110" s="15"/>
    </row>
    <row r="111" spans="1:13" s="12" customFormat="1" outlineLevel="3" collapsed="1" x14ac:dyDescent="0.25">
      <c r="A111" s="16" t="s">
        <v>8</v>
      </c>
      <c r="B111" s="15">
        <f t="shared" ref="B111:M111" si="37">SUM(B112:B116)</f>
        <v>0.45455993682000001</v>
      </c>
      <c r="C111" s="15">
        <f t="shared" si="37"/>
        <v>0.19262860405000001</v>
      </c>
      <c r="D111" s="15">
        <f t="shared" si="37"/>
        <v>0.118894875</v>
      </c>
      <c r="E111" s="15">
        <f t="shared" si="37"/>
        <v>0.11571071249999999</v>
      </c>
      <c r="F111" s="15">
        <f t="shared" si="37"/>
        <v>0.1147571401</v>
      </c>
      <c r="G111" s="15">
        <f t="shared" si="37"/>
        <v>0.1135331401</v>
      </c>
      <c r="H111" s="15">
        <f t="shared" si="37"/>
        <v>0.11264370009999999</v>
      </c>
      <c r="I111" s="15">
        <f t="shared" si="37"/>
        <v>0.11264370009999999</v>
      </c>
      <c r="J111" s="15">
        <f t="shared" si="37"/>
        <v>0.11264370009999999</v>
      </c>
      <c r="K111" s="15">
        <f t="shared" si="37"/>
        <v>0.11199600010000001</v>
      </c>
      <c r="L111" s="15">
        <f t="shared" si="37"/>
        <v>0.11199600010000001</v>
      </c>
      <c r="M111" s="15">
        <f t="shared" si="37"/>
        <v>0.11199600010000001</v>
      </c>
    </row>
    <row r="112" spans="1:13" s="12" customFormat="1" hidden="1" outlineLevel="4" x14ac:dyDescent="0.25">
      <c r="A112" s="17" t="s">
        <v>6</v>
      </c>
      <c r="B112" s="15">
        <v>4.4689999999999999E-3</v>
      </c>
      <c r="C112" s="15">
        <v>4.4799000000000002E-3</v>
      </c>
      <c r="D112" s="15">
        <v>4.4689999999999999E-3</v>
      </c>
      <c r="E112" s="15">
        <v>1.2848375E-3</v>
      </c>
      <c r="F112" s="15">
        <v>8.8944000000000002E-4</v>
      </c>
      <c r="G112" s="15">
        <v>8.8944000000000002E-4</v>
      </c>
      <c r="H112" s="15"/>
      <c r="I112" s="15"/>
      <c r="J112" s="15"/>
      <c r="K112" s="15"/>
      <c r="L112" s="15"/>
      <c r="M112" s="15"/>
    </row>
    <row r="113" spans="1:13" s="12" customFormat="1" hidden="1" outlineLevel="4" x14ac:dyDescent="0.25">
      <c r="A113" s="17" t="s">
        <v>11</v>
      </c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</row>
    <row r="114" spans="1:13" s="12" customFormat="1" hidden="1" outlineLevel="4" x14ac:dyDescent="0.25">
      <c r="A114" s="17" t="s">
        <v>16</v>
      </c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</row>
    <row r="115" spans="1:13" s="12" customFormat="1" hidden="1" outlineLevel="4" x14ac:dyDescent="0.25">
      <c r="A115" s="17" t="s">
        <v>4</v>
      </c>
      <c r="B115" s="15">
        <v>6.4999999999999996E-6</v>
      </c>
      <c r="C115" s="15">
        <v>6.4999999999999996E-6</v>
      </c>
      <c r="D115" s="15"/>
      <c r="E115" s="15"/>
      <c r="F115" s="15"/>
      <c r="G115" s="15"/>
      <c r="H115" s="15"/>
      <c r="I115" s="15"/>
      <c r="J115" s="15"/>
      <c r="K115" s="15"/>
      <c r="L115" s="15"/>
      <c r="M115" s="15"/>
    </row>
    <row r="116" spans="1:13" s="12" customFormat="1" hidden="1" outlineLevel="4" x14ac:dyDescent="0.25">
      <c r="A116" s="17" t="s">
        <v>7</v>
      </c>
      <c r="B116" s="15">
        <v>0.45008443681999999</v>
      </c>
      <c r="C116" s="15">
        <v>0.18814220405000001</v>
      </c>
      <c r="D116" s="15">
        <v>0.114425875</v>
      </c>
      <c r="E116" s="15">
        <v>0.114425875</v>
      </c>
      <c r="F116" s="15">
        <v>0.1138677001</v>
      </c>
      <c r="G116" s="15">
        <v>0.11264370009999999</v>
      </c>
      <c r="H116" s="15">
        <v>0.11264370009999999</v>
      </c>
      <c r="I116" s="15">
        <v>0.11264370009999999</v>
      </c>
      <c r="J116" s="15">
        <v>0.11264370009999999</v>
      </c>
      <c r="K116" s="15">
        <v>0.11199600010000001</v>
      </c>
      <c r="L116" s="15">
        <v>0.11199600010000001</v>
      </c>
      <c r="M116" s="15">
        <v>0.11199600010000001</v>
      </c>
    </row>
    <row r="117" spans="1:13" s="12" customFormat="1" x14ac:dyDescent="0.25">
      <c r="A117" s="13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</row>
    <row r="118" spans="1:13" s="21" customFormat="1" x14ac:dyDescent="0.25">
      <c r="A118" s="20"/>
      <c r="B118" s="20">
        <v>2038</v>
      </c>
      <c r="C118" s="20">
        <v>2039</v>
      </c>
      <c r="D118" s="20">
        <v>2040</v>
      </c>
      <c r="E118" s="20">
        <v>2041</v>
      </c>
      <c r="F118" s="20">
        <v>2042</v>
      </c>
      <c r="G118" s="20">
        <v>2043</v>
      </c>
      <c r="H118" s="20">
        <v>2044</v>
      </c>
      <c r="I118" s="20">
        <v>2045</v>
      </c>
      <c r="J118" s="20">
        <v>2046</v>
      </c>
      <c r="K118" s="20">
        <v>2047</v>
      </c>
      <c r="L118" s="20">
        <v>2048</v>
      </c>
      <c r="M118" s="20">
        <v>2049</v>
      </c>
    </row>
    <row r="119" spans="1:13" s="24" customFormat="1" x14ac:dyDescent="0.25">
      <c r="A119" s="22" t="s">
        <v>0</v>
      </c>
      <c r="B119" s="23">
        <f t="shared" ref="B119:M119" si="38">B120+B137</f>
        <v>167.20231089484997</v>
      </c>
      <c r="C119" s="23">
        <f t="shared" si="38"/>
        <v>160.42776710791998</v>
      </c>
      <c r="D119" s="23">
        <f t="shared" si="38"/>
        <v>176.21207757959002</v>
      </c>
      <c r="E119" s="23">
        <f t="shared" si="38"/>
        <v>126.60930632848999</v>
      </c>
      <c r="F119" s="23">
        <f t="shared" si="38"/>
        <v>210.29423130200999</v>
      </c>
      <c r="G119" s="23">
        <f t="shared" si="38"/>
        <v>114.888939205</v>
      </c>
      <c r="H119" s="23">
        <f t="shared" si="38"/>
        <v>111.13009176913999</v>
      </c>
      <c r="I119" s="23">
        <f t="shared" si="38"/>
        <v>108.84547693943999</v>
      </c>
      <c r="J119" s="23">
        <f t="shared" si="38"/>
        <v>106.16661266545</v>
      </c>
      <c r="K119" s="23">
        <f t="shared" si="38"/>
        <v>103.56629703163</v>
      </c>
      <c r="L119" s="23">
        <f t="shared" si="38"/>
        <v>88.526693756029985</v>
      </c>
      <c r="M119" s="23">
        <f t="shared" si="38"/>
        <v>87.610162876589996</v>
      </c>
    </row>
    <row r="120" spans="1:13" s="24" customFormat="1" outlineLevel="1" x14ac:dyDescent="0.25">
      <c r="A120" s="27" t="s">
        <v>1</v>
      </c>
      <c r="B120" s="28">
        <f t="shared" ref="B120:M120" si="39">B121+B128</f>
        <v>49.418759335999994</v>
      </c>
      <c r="C120" s="28">
        <f t="shared" si="39"/>
        <v>46.329157863999995</v>
      </c>
      <c r="D120" s="28">
        <f t="shared" si="39"/>
        <v>43.239556391999997</v>
      </c>
      <c r="E120" s="28">
        <f t="shared" si="39"/>
        <v>25.149954919999999</v>
      </c>
      <c r="F120" s="28">
        <f t="shared" si="39"/>
        <v>24.085353447999999</v>
      </c>
      <c r="G120" s="28">
        <f t="shared" si="39"/>
        <v>23.020751976</v>
      </c>
      <c r="H120" s="28">
        <f t="shared" si="39"/>
        <v>21.956150504</v>
      </c>
      <c r="I120" s="28">
        <f t="shared" si="39"/>
        <v>20.891549032</v>
      </c>
      <c r="J120" s="28">
        <f t="shared" si="39"/>
        <v>19.826947560000001</v>
      </c>
      <c r="K120" s="28">
        <f t="shared" si="39"/>
        <v>18.762353088000001</v>
      </c>
      <c r="L120" s="28">
        <f t="shared" si="39"/>
        <v>5.6</v>
      </c>
      <c r="M120" s="28">
        <f t="shared" si="39"/>
        <v>5.6</v>
      </c>
    </row>
    <row r="121" spans="1:13" s="24" customFormat="1" outlineLevel="2" x14ac:dyDescent="0.25">
      <c r="A121" s="25" t="s">
        <v>2</v>
      </c>
      <c r="B121" s="26">
        <f t="shared" ref="B121:M121" si="40">B122+B124</f>
        <v>27.097743999999999</v>
      </c>
      <c r="C121" s="26">
        <f t="shared" si="40"/>
        <v>27.097743999999999</v>
      </c>
      <c r="D121" s="26">
        <f t="shared" si="40"/>
        <v>27.097743999999999</v>
      </c>
      <c r="E121" s="26">
        <f t="shared" si="40"/>
        <v>12.097744</v>
      </c>
      <c r="F121" s="26">
        <f t="shared" si="40"/>
        <v>12.097744</v>
      </c>
      <c r="G121" s="26">
        <f t="shared" si="40"/>
        <v>12.097744</v>
      </c>
      <c r="H121" s="26">
        <f t="shared" si="40"/>
        <v>12.097744</v>
      </c>
      <c r="I121" s="26">
        <f t="shared" si="40"/>
        <v>12.097744</v>
      </c>
      <c r="J121" s="26">
        <f t="shared" si="40"/>
        <v>12.097744</v>
      </c>
      <c r="K121" s="26">
        <f t="shared" si="40"/>
        <v>12.097751000000001</v>
      </c>
      <c r="L121" s="26">
        <f t="shared" si="40"/>
        <v>0</v>
      </c>
      <c r="M121" s="26">
        <f t="shared" si="40"/>
        <v>0</v>
      </c>
    </row>
    <row r="122" spans="1:13" s="12" customFormat="1" outlineLevel="3" collapsed="1" x14ac:dyDescent="0.25">
      <c r="A122" s="16" t="s">
        <v>3</v>
      </c>
      <c r="B122" s="15">
        <f t="shared" ref="B122:M122" si="41">SUM(B123:B123)</f>
        <v>0</v>
      </c>
      <c r="C122" s="15">
        <f t="shared" si="41"/>
        <v>0</v>
      </c>
      <c r="D122" s="15">
        <f t="shared" si="41"/>
        <v>0</v>
      </c>
      <c r="E122" s="15">
        <f t="shared" si="41"/>
        <v>0</v>
      </c>
      <c r="F122" s="15">
        <f t="shared" si="41"/>
        <v>0</v>
      </c>
      <c r="G122" s="15">
        <f t="shared" si="41"/>
        <v>0</v>
      </c>
      <c r="H122" s="15">
        <f t="shared" si="41"/>
        <v>0</v>
      </c>
      <c r="I122" s="15">
        <f t="shared" si="41"/>
        <v>0</v>
      </c>
      <c r="J122" s="15">
        <f t="shared" si="41"/>
        <v>0</v>
      </c>
      <c r="K122" s="15">
        <f t="shared" si="41"/>
        <v>0</v>
      </c>
      <c r="L122" s="15">
        <f t="shared" si="41"/>
        <v>0</v>
      </c>
      <c r="M122" s="15">
        <f t="shared" si="41"/>
        <v>0</v>
      </c>
    </row>
    <row r="123" spans="1:13" s="12" customFormat="1" hidden="1" outlineLevel="4" x14ac:dyDescent="0.25">
      <c r="A123" s="17" t="s">
        <v>4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</row>
    <row r="124" spans="1:13" s="12" customFormat="1" outlineLevel="3" collapsed="1" x14ac:dyDescent="0.25">
      <c r="A124" s="16" t="s">
        <v>5</v>
      </c>
      <c r="B124" s="15">
        <f t="shared" ref="B124:M124" si="42">SUM(B125:B127)</f>
        <v>27.097743999999999</v>
      </c>
      <c r="C124" s="15">
        <f t="shared" si="42"/>
        <v>27.097743999999999</v>
      </c>
      <c r="D124" s="15">
        <f t="shared" si="42"/>
        <v>27.097743999999999</v>
      </c>
      <c r="E124" s="15">
        <f t="shared" si="42"/>
        <v>12.097744</v>
      </c>
      <c r="F124" s="15">
        <f t="shared" si="42"/>
        <v>12.097744</v>
      </c>
      <c r="G124" s="15">
        <f t="shared" si="42"/>
        <v>12.097744</v>
      </c>
      <c r="H124" s="15">
        <f t="shared" si="42"/>
        <v>12.097744</v>
      </c>
      <c r="I124" s="15">
        <f t="shared" si="42"/>
        <v>12.097744</v>
      </c>
      <c r="J124" s="15">
        <f t="shared" si="42"/>
        <v>12.097744</v>
      </c>
      <c r="K124" s="15">
        <f t="shared" si="42"/>
        <v>12.097751000000001</v>
      </c>
      <c r="L124" s="15">
        <f t="shared" si="42"/>
        <v>0</v>
      </c>
      <c r="M124" s="15">
        <f t="shared" si="42"/>
        <v>0</v>
      </c>
    </row>
    <row r="125" spans="1:13" s="12" customFormat="1" hidden="1" outlineLevel="4" x14ac:dyDescent="0.25">
      <c r="A125" s="17" t="s">
        <v>6</v>
      </c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</row>
    <row r="126" spans="1:13" s="12" customFormat="1" hidden="1" outlineLevel="4" x14ac:dyDescent="0.25">
      <c r="A126" s="17" t="s">
        <v>4</v>
      </c>
      <c r="B126" s="15">
        <v>27.097743999999999</v>
      </c>
      <c r="C126" s="15">
        <v>27.097743999999999</v>
      </c>
      <c r="D126" s="15">
        <v>27.097743999999999</v>
      </c>
      <c r="E126" s="15">
        <v>12.097744</v>
      </c>
      <c r="F126" s="15">
        <v>12.097744</v>
      </c>
      <c r="G126" s="15">
        <v>12.097744</v>
      </c>
      <c r="H126" s="15">
        <v>12.097744</v>
      </c>
      <c r="I126" s="15">
        <v>12.097744</v>
      </c>
      <c r="J126" s="15">
        <v>12.097744</v>
      </c>
      <c r="K126" s="15">
        <v>12.097751000000001</v>
      </c>
      <c r="L126" s="15"/>
      <c r="M126" s="15"/>
    </row>
    <row r="127" spans="1:13" s="12" customFormat="1" hidden="1" outlineLevel="4" x14ac:dyDescent="0.25">
      <c r="A127" s="17" t="s">
        <v>7</v>
      </c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</row>
    <row r="128" spans="1:13" s="24" customFormat="1" outlineLevel="2" x14ac:dyDescent="0.25">
      <c r="A128" s="25" t="s">
        <v>26</v>
      </c>
      <c r="B128" s="26">
        <f t="shared" ref="B128:M128" si="43">B129+B131+B133</f>
        <v>22.321015335999999</v>
      </c>
      <c r="C128" s="26">
        <f t="shared" si="43"/>
        <v>19.231413864</v>
      </c>
      <c r="D128" s="26">
        <f t="shared" si="43"/>
        <v>16.141812391999999</v>
      </c>
      <c r="E128" s="26">
        <f t="shared" si="43"/>
        <v>13.05221092</v>
      </c>
      <c r="F128" s="26">
        <f t="shared" si="43"/>
        <v>11.987609448000001</v>
      </c>
      <c r="G128" s="26">
        <f t="shared" si="43"/>
        <v>10.923007975999999</v>
      </c>
      <c r="H128" s="26">
        <f t="shared" si="43"/>
        <v>9.8584065039999995</v>
      </c>
      <c r="I128" s="26">
        <f t="shared" si="43"/>
        <v>8.7938050319999999</v>
      </c>
      <c r="J128" s="26">
        <f t="shared" si="43"/>
        <v>7.7292035600000002</v>
      </c>
      <c r="K128" s="26">
        <f t="shared" si="43"/>
        <v>6.6646020879999996</v>
      </c>
      <c r="L128" s="26">
        <f t="shared" si="43"/>
        <v>5.6</v>
      </c>
      <c r="M128" s="26">
        <f t="shared" si="43"/>
        <v>5.6</v>
      </c>
    </row>
    <row r="129" spans="1:13" s="12" customFormat="1" outlineLevel="3" collapsed="1" x14ac:dyDescent="0.25">
      <c r="A129" s="16" t="s">
        <v>3</v>
      </c>
      <c r="B129" s="15">
        <f t="shared" ref="B129:M129" si="44">SUM(B130:B130)</f>
        <v>0</v>
      </c>
      <c r="C129" s="15">
        <f t="shared" si="44"/>
        <v>0</v>
      </c>
      <c r="D129" s="15">
        <f t="shared" si="44"/>
        <v>0</v>
      </c>
      <c r="E129" s="15">
        <f t="shared" si="44"/>
        <v>0</v>
      </c>
      <c r="F129" s="15">
        <f t="shared" si="44"/>
        <v>0</v>
      </c>
      <c r="G129" s="15">
        <f t="shared" si="44"/>
        <v>0</v>
      </c>
      <c r="H129" s="15">
        <f t="shared" si="44"/>
        <v>0</v>
      </c>
      <c r="I129" s="15">
        <f t="shared" si="44"/>
        <v>0</v>
      </c>
      <c r="J129" s="15">
        <f t="shared" si="44"/>
        <v>0</v>
      </c>
      <c r="K129" s="15">
        <f t="shared" si="44"/>
        <v>0</v>
      </c>
      <c r="L129" s="15">
        <f t="shared" si="44"/>
        <v>0</v>
      </c>
      <c r="M129" s="15">
        <f t="shared" si="44"/>
        <v>0</v>
      </c>
    </row>
    <row r="130" spans="1:13" s="12" customFormat="1" hidden="1" outlineLevel="4" x14ac:dyDescent="0.25">
      <c r="A130" s="17" t="s">
        <v>4</v>
      </c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</row>
    <row r="131" spans="1:13" s="12" customFormat="1" outlineLevel="3" collapsed="1" x14ac:dyDescent="0.25">
      <c r="A131" s="16" t="s">
        <v>8</v>
      </c>
      <c r="B131" s="15">
        <f t="shared" ref="B131:M131" si="45">SUM(B132:B132)</f>
        <v>0</v>
      </c>
      <c r="C131" s="15">
        <f t="shared" si="45"/>
        <v>0</v>
      </c>
      <c r="D131" s="15">
        <f t="shared" si="45"/>
        <v>0</v>
      </c>
      <c r="E131" s="15">
        <f t="shared" si="45"/>
        <v>0</v>
      </c>
      <c r="F131" s="15">
        <f t="shared" si="45"/>
        <v>0</v>
      </c>
      <c r="G131" s="15">
        <f t="shared" si="45"/>
        <v>0</v>
      </c>
      <c r="H131" s="15">
        <f t="shared" si="45"/>
        <v>0</v>
      </c>
      <c r="I131" s="15">
        <f t="shared" si="45"/>
        <v>0</v>
      </c>
      <c r="J131" s="15">
        <f t="shared" si="45"/>
        <v>0</v>
      </c>
      <c r="K131" s="15">
        <f t="shared" si="45"/>
        <v>0</v>
      </c>
      <c r="L131" s="15">
        <f t="shared" si="45"/>
        <v>0</v>
      </c>
      <c r="M131" s="15">
        <f t="shared" si="45"/>
        <v>0</v>
      </c>
    </row>
    <row r="132" spans="1:13" s="12" customFormat="1" hidden="1" outlineLevel="4" x14ac:dyDescent="0.25">
      <c r="A132" s="17" t="s">
        <v>4</v>
      </c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</row>
    <row r="133" spans="1:13" s="12" customFormat="1" outlineLevel="3" collapsed="1" x14ac:dyDescent="0.25">
      <c r="A133" s="16" t="s">
        <v>5</v>
      </c>
      <c r="B133" s="15">
        <f t="shared" ref="B133:M133" si="46">SUM(B134:B136)</f>
        <v>22.321015335999999</v>
      </c>
      <c r="C133" s="15">
        <f t="shared" si="46"/>
        <v>19.231413864</v>
      </c>
      <c r="D133" s="15">
        <f t="shared" si="46"/>
        <v>16.141812391999999</v>
      </c>
      <c r="E133" s="15">
        <f t="shared" si="46"/>
        <v>13.05221092</v>
      </c>
      <c r="F133" s="15">
        <f t="shared" si="46"/>
        <v>11.987609448000001</v>
      </c>
      <c r="G133" s="15">
        <f t="shared" si="46"/>
        <v>10.923007975999999</v>
      </c>
      <c r="H133" s="15">
        <f t="shared" si="46"/>
        <v>9.8584065039999995</v>
      </c>
      <c r="I133" s="15">
        <f t="shared" si="46"/>
        <v>8.7938050319999999</v>
      </c>
      <c r="J133" s="15">
        <f t="shared" si="46"/>
        <v>7.7292035600000002</v>
      </c>
      <c r="K133" s="15">
        <f t="shared" si="46"/>
        <v>6.6646020879999996</v>
      </c>
      <c r="L133" s="15">
        <f t="shared" si="46"/>
        <v>5.6</v>
      </c>
      <c r="M133" s="15">
        <f t="shared" si="46"/>
        <v>5.6</v>
      </c>
    </row>
    <row r="134" spans="1:13" s="12" customFormat="1" hidden="1" outlineLevel="4" x14ac:dyDescent="0.25">
      <c r="A134" s="17" t="s">
        <v>6</v>
      </c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</row>
    <row r="135" spans="1:13" s="12" customFormat="1" hidden="1" outlineLevel="4" x14ac:dyDescent="0.25">
      <c r="A135" s="17" t="s">
        <v>4</v>
      </c>
      <c r="B135" s="15">
        <v>22.321015335999999</v>
      </c>
      <c r="C135" s="15">
        <v>19.231413864</v>
      </c>
      <c r="D135" s="15">
        <v>16.141812391999999</v>
      </c>
      <c r="E135" s="15">
        <v>13.05221092</v>
      </c>
      <c r="F135" s="15">
        <v>11.987609448000001</v>
      </c>
      <c r="G135" s="15">
        <v>10.923007975999999</v>
      </c>
      <c r="H135" s="15">
        <v>9.8584065039999995</v>
      </c>
      <c r="I135" s="15">
        <v>8.7938050319999999</v>
      </c>
      <c r="J135" s="15">
        <v>7.7292035600000002</v>
      </c>
      <c r="K135" s="15">
        <v>6.6646020879999996</v>
      </c>
      <c r="L135" s="15">
        <v>5.6</v>
      </c>
      <c r="M135" s="15">
        <v>5.6</v>
      </c>
    </row>
    <row r="136" spans="1:13" s="12" customFormat="1" hidden="1" outlineLevel="4" x14ac:dyDescent="0.25">
      <c r="A136" s="17" t="s">
        <v>7</v>
      </c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</row>
    <row r="137" spans="1:13" s="24" customFormat="1" outlineLevel="1" x14ac:dyDescent="0.25">
      <c r="A137" s="27" t="s">
        <v>9</v>
      </c>
      <c r="B137" s="28">
        <f t="shared" ref="B137:M137" si="47">B138+B153</f>
        <v>117.78355155884999</v>
      </c>
      <c r="C137" s="28">
        <f t="shared" si="47"/>
        <v>114.09860924392</v>
      </c>
      <c r="D137" s="28">
        <f t="shared" si="47"/>
        <v>132.97252118759002</v>
      </c>
      <c r="E137" s="28">
        <f t="shared" si="47"/>
        <v>101.45935140848999</v>
      </c>
      <c r="F137" s="28">
        <f t="shared" si="47"/>
        <v>186.20887785400998</v>
      </c>
      <c r="G137" s="28">
        <f t="shared" si="47"/>
        <v>91.868187229</v>
      </c>
      <c r="H137" s="28">
        <f t="shared" si="47"/>
        <v>89.173941265140002</v>
      </c>
      <c r="I137" s="28">
        <f t="shared" si="47"/>
        <v>87.95392790743999</v>
      </c>
      <c r="J137" s="28">
        <f t="shared" si="47"/>
        <v>86.339665105449996</v>
      </c>
      <c r="K137" s="28">
        <f t="shared" si="47"/>
        <v>84.803943943630003</v>
      </c>
      <c r="L137" s="28">
        <f t="shared" si="47"/>
        <v>82.926693756029991</v>
      </c>
      <c r="M137" s="28">
        <f t="shared" si="47"/>
        <v>82.010162876590002</v>
      </c>
    </row>
    <row r="138" spans="1:13" s="24" customFormat="1" outlineLevel="2" x14ac:dyDescent="0.25">
      <c r="A138" s="25" t="s">
        <v>2</v>
      </c>
      <c r="B138" s="26">
        <f t="shared" ref="B138:M138" si="48">B139+B143+B147</f>
        <v>86.09965515607</v>
      </c>
      <c r="C138" s="26">
        <f t="shared" si="48"/>
        <v>83.829606784509991</v>
      </c>
      <c r="D138" s="26">
        <f t="shared" si="48"/>
        <v>103.96441608755001</v>
      </c>
      <c r="E138" s="26">
        <f t="shared" si="48"/>
        <v>77.235154348790005</v>
      </c>
      <c r="F138" s="26">
        <f t="shared" si="48"/>
        <v>163.04505754725997</v>
      </c>
      <c r="G138" s="26">
        <f t="shared" si="48"/>
        <v>72.662533292320006</v>
      </c>
      <c r="H138" s="26">
        <f t="shared" si="48"/>
        <v>70.860478642459995</v>
      </c>
      <c r="I138" s="26">
        <f t="shared" si="48"/>
        <v>70.52183264240999</v>
      </c>
      <c r="J138" s="26">
        <f t="shared" si="48"/>
        <v>69.738768043829992</v>
      </c>
      <c r="K138" s="26">
        <f t="shared" si="48"/>
        <v>69.03707081284</v>
      </c>
      <c r="L138" s="26">
        <f t="shared" si="48"/>
        <v>67.928594214619991</v>
      </c>
      <c r="M138" s="26">
        <f t="shared" si="48"/>
        <v>67.820305789279999</v>
      </c>
    </row>
    <row r="139" spans="1:13" s="12" customFormat="1" outlineLevel="3" collapsed="1" x14ac:dyDescent="0.25">
      <c r="A139" s="16" t="s">
        <v>10</v>
      </c>
      <c r="B139" s="15">
        <f t="shared" ref="B139:M139" si="49">SUM(B140:B142)</f>
        <v>0</v>
      </c>
      <c r="C139" s="15">
        <f t="shared" si="49"/>
        <v>0</v>
      </c>
      <c r="D139" s="15">
        <f t="shared" si="49"/>
        <v>0</v>
      </c>
      <c r="E139" s="15">
        <f t="shared" si="49"/>
        <v>0</v>
      </c>
      <c r="F139" s="15">
        <f t="shared" si="49"/>
        <v>0</v>
      </c>
      <c r="G139" s="15">
        <f t="shared" si="49"/>
        <v>0</v>
      </c>
      <c r="H139" s="15">
        <f t="shared" si="49"/>
        <v>0</v>
      </c>
      <c r="I139" s="15">
        <f t="shared" si="49"/>
        <v>0</v>
      </c>
      <c r="J139" s="15">
        <f t="shared" si="49"/>
        <v>0</v>
      </c>
      <c r="K139" s="15">
        <f t="shared" si="49"/>
        <v>0</v>
      </c>
      <c r="L139" s="15">
        <f t="shared" si="49"/>
        <v>0</v>
      </c>
      <c r="M139" s="15">
        <f t="shared" si="49"/>
        <v>0</v>
      </c>
    </row>
    <row r="140" spans="1:13" s="12" customFormat="1" hidden="1" outlineLevel="4" x14ac:dyDescent="0.25">
      <c r="A140" s="17" t="s">
        <v>6</v>
      </c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</row>
    <row r="141" spans="1:13" s="12" customFormat="1" hidden="1" outlineLevel="4" x14ac:dyDescent="0.25">
      <c r="A141" s="17" t="s">
        <v>11</v>
      </c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</row>
    <row r="142" spans="1:13" s="12" customFormat="1" hidden="1" outlineLevel="4" x14ac:dyDescent="0.25">
      <c r="A142" s="17" t="s">
        <v>7</v>
      </c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</row>
    <row r="143" spans="1:13" s="12" customFormat="1" outlineLevel="3" collapsed="1" x14ac:dyDescent="0.25">
      <c r="A143" s="16" t="s">
        <v>12</v>
      </c>
      <c r="B143" s="15">
        <f t="shared" ref="B143:M143" si="50">SUM(B144:B146)</f>
        <v>82.144753349330003</v>
      </c>
      <c r="C143" s="15">
        <f t="shared" si="50"/>
        <v>79.874704977769994</v>
      </c>
      <c r="D143" s="15">
        <f t="shared" si="50"/>
        <v>100.00951428036001</v>
      </c>
      <c r="E143" s="15">
        <f t="shared" si="50"/>
        <v>73.280252541150006</v>
      </c>
      <c r="F143" s="15">
        <f t="shared" si="50"/>
        <v>159.09006679561998</v>
      </c>
      <c r="G143" s="15">
        <f t="shared" si="50"/>
        <v>68.707542540680009</v>
      </c>
      <c r="H143" s="15">
        <f t="shared" si="50"/>
        <v>66.905487890819998</v>
      </c>
      <c r="I143" s="15">
        <f t="shared" si="50"/>
        <v>66.585297770339992</v>
      </c>
      <c r="J143" s="15">
        <f t="shared" si="50"/>
        <v>65.820689051329992</v>
      </c>
      <c r="K143" s="15">
        <f t="shared" si="50"/>
        <v>65.129220380340001</v>
      </c>
      <c r="L143" s="15">
        <f t="shared" si="50"/>
        <v>64.020743782119993</v>
      </c>
      <c r="M143" s="15">
        <f t="shared" si="50"/>
        <v>63.917320525999997</v>
      </c>
    </row>
    <row r="144" spans="1:13" s="12" customFormat="1" hidden="1" outlineLevel="4" x14ac:dyDescent="0.25">
      <c r="A144" s="17" t="s">
        <v>6</v>
      </c>
      <c r="B144" s="15">
        <v>65.307629033530006</v>
      </c>
      <c r="C144" s="15">
        <v>64.945784210669999</v>
      </c>
      <c r="D144" s="15">
        <v>85.867629701680002</v>
      </c>
      <c r="E144" s="15">
        <v>60.44455212578</v>
      </c>
      <c r="F144" s="15">
        <v>147.90047716206999</v>
      </c>
      <c r="G144" s="15">
        <v>58.254392907780002</v>
      </c>
      <c r="H144" s="15">
        <v>56.452338257919997</v>
      </c>
      <c r="I144" s="15">
        <v>56.132148137439998</v>
      </c>
      <c r="J144" s="15">
        <v>55.367539418429999</v>
      </c>
      <c r="K144" s="15">
        <v>54.672008238799997</v>
      </c>
      <c r="L144" s="15">
        <v>53.838158238059997</v>
      </c>
      <c r="M144" s="15">
        <v>53.734734981940001</v>
      </c>
    </row>
    <row r="145" spans="1:13" s="12" customFormat="1" hidden="1" outlineLevel="4" x14ac:dyDescent="0.25">
      <c r="A145" s="17" t="s">
        <v>7</v>
      </c>
      <c r="B145" s="15">
        <v>16.837124315800001</v>
      </c>
      <c r="C145" s="15">
        <v>14.928920767099999</v>
      </c>
      <c r="D145" s="15">
        <v>14.141884578679999</v>
      </c>
      <c r="E145" s="15">
        <v>12.835700415370001</v>
      </c>
      <c r="F145" s="15">
        <v>11.18958963355</v>
      </c>
      <c r="G145" s="15">
        <v>10.453149632900001</v>
      </c>
      <c r="H145" s="15">
        <v>10.453149632900001</v>
      </c>
      <c r="I145" s="15">
        <v>10.453149632900001</v>
      </c>
      <c r="J145" s="15">
        <v>10.453149632900001</v>
      </c>
      <c r="K145" s="15">
        <v>10.457212141539999</v>
      </c>
      <c r="L145" s="15">
        <v>10.18258554406</v>
      </c>
      <c r="M145" s="15">
        <v>10.18258554406</v>
      </c>
    </row>
    <row r="146" spans="1:13" s="12" customFormat="1" hidden="1" outlineLevel="4" x14ac:dyDescent="0.25">
      <c r="A146" s="17" t="s">
        <v>13</v>
      </c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</row>
    <row r="147" spans="1:13" s="12" customFormat="1" outlineLevel="3" collapsed="1" x14ac:dyDescent="0.25">
      <c r="A147" s="16" t="s">
        <v>14</v>
      </c>
      <c r="B147" s="15">
        <f t="shared" ref="B147:M147" si="51">SUM(B148:B152)</f>
        <v>3.9549018067400001</v>
      </c>
      <c r="C147" s="15">
        <f t="shared" si="51"/>
        <v>3.9549018067400001</v>
      </c>
      <c r="D147" s="15">
        <f t="shared" si="51"/>
        <v>3.9549018071900002</v>
      </c>
      <c r="E147" s="15">
        <f t="shared" si="51"/>
        <v>3.9549018076399998</v>
      </c>
      <c r="F147" s="15">
        <f t="shared" si="51"/>
        <v>3.95499075164</v>
      </c>
      <c r="G147" s="15">
        <f t="shared" si="51"/>
        <v>3.95499075164</v>
      </c>
      <c r="H147" s="15">
        <f t="shared" si="51"/>
        <v>3.95499075164</v>
      </c>
      <c r="I147" s="15">
        <f t="shared" si="51"/>
        <v>3.9365348720700002</v>
      </c>
      <c r="J147" s="15">
        <f t="shared" si="51"/>
        <v>3.9180789924999999</v>
      </c>
      <c r="K147" s="15">
        <f t="shared" si="51"/>
        <v>3.9078504325000001</v>
      </c>
      <c r="L147" s="15">
        <f t="shared" si="51"/>
        <v>3.9078504325000001</v>
      </c>
      <c r="M147" s="15">
        <f t="shared" si="51"/>
        <v>3.9029852632800002</v>
      </c>
    </row>
    <row r="148" spans="1:13" s="12" customFormat="1" hidden="1" outlineLevel="4" x14ac:dyDescent="0.25">
      <c r="A148" s="17" t="s">
        <v>15</v>
      </c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</row>
    <row r="149" spans="1:13" s="12" customFormat="1" hidden="1" outlineLevel="4" x14ac:dyDescent="0.25">
      <c r="A149" s="17" t="s">
        <v>6</v>
      </c>
      <c r="B149" s="15">
        <v>0.72916058321999999</v>
      </c>
      <c r="C149" s="15">
        <v>0.72916058321999999</v>
      </c>
      <c r="D149" s="15">
        <v>0.72916058367000003</v>
      </c>
      <c r="E149" s="15">
        <v>0.72916058411999995</v>
      </c>
      <c r="F149" s="15">
        <v>0.72924952811999999</v>
      </c>
      <c r="G149" s="15">
        <v>0.72924952811999999</v>
      </c>
      <c r="H149" s="15">
        <v>0.72924952811999999</v>
      </c>
      <c r="I149" s="15">
        <v>0.71079364855000005</v>
      </c>
      <c r="J149" s="15">
        <v>0.69233776897999999</v>
      </c>
      <c r="K149" s="15">
        <v>0.68210920898000005</v>
      </c>
      <c r="L149" s="15">
        <v>0.68210920898000005</v>
      </c>
      <c r="M149" s="15">
        <v>0.67724403976000003</v>
      </c>
    </row>
    <row r="150" spans="1:13" s="12" customFormat="1" hidden="1" outlineLevel="4" x14ac:dyDescent="0.25">
      <c r="A150" s="17" t="s">
        <v>11</v>
      </c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</row>
    <row r="151" spans="1:13" s="12" customFormat="1" hidden="1" outlineLevel="4" x14ac:dyDescent="0.25">
      <c r="A151" s="17" t="s">
        <v>16</v>
      </c>
      <c r="B151" s="15">
        <v>3.22574122352</v>
      </c>
      <c r="C151" s="15">
        <v>3.22574122352</v>
      </c>
      <c r="D151" s="15">
        <v>3.22574122352</v>
      </c>
      <c r="E151" s="15">
        <v>3.22574122352</v>
      </c>
      <c r="F151" s="15">
        <v>3.22574122352</v>
      </c>
      <c r="G151" s="15">
        <v>3.22574122352</v>
      </c>
      <c r="H151" s="15">
        <v>3.22574122352</v>
      </c>
      <c r="I151" s="15">
        <v>3.22574122352</v>
      </c>
      <c r="J151" s="15">
        <v>3.22574122352</v>
      </c>
      <c r="K151" s="15">
        <v>3.22574122352</v>
      </c>
      <c r="L151" s="15">
        <v>3.22574122352</v>
      </c>
      <c r="M151" s="15">
        <v>3.22574122352</v>
      </c>
    </row>
    <row r="152" spans="1:13" s="12" customFormat="1" hidden="1" outlineLevel="4" x14ac:dyDescent="0.25">
      <c r="A152" s="17" t="s">
        <v>7</v>
      </c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</row>
    <row r="153" spans="1:13" s="24" customFormat="1" outlineLevel="2" x14ac:dyDescent="0.25">
      <c r="A153" s="25" t="s">
        <v>26</v>
      </c>
      <c r="B153" s="26">
        <f t="shared" ref="B153:M153" si="52">B154+B158+B162+B168</f>
        <v>31.683896402779997</v>
      </c>
      <c r="C153" s="26">
        <f t="shared" si="52"/>
        <v>30.26900245941</v>
      </c>
      <c r="D153" s="26">
        <f t="shared" si="52"/>
        <v>29.008105100039998</v>
      </c>
      <c r="E153" s="26">
        <f t="shared" si="52"/>
        <v>24.224197059699996</v>
      </c>
      <c r="F153" s="26">
        <f t="shared" si="52"/>
        <v>23.163820306750001</v>
      </c>
      <c r="G153" s="26">
        <f t="shared" si="52"/>
        <v>19.205653936680001</v>
      </c>
      <c r="H153" s="26">
        <f t="shared" si="52"/>
        <v>18.313462622679999</v>
      </c>
      <c r="I153" s="26">
        <f t="shared" si="52"/>
        <v>17.432095265029997</v>
      </c>
      <c r="J153" s="26">
        <f t="shared" si="52"/>
        <v>16.60089706162</v>
      </c>
      <c r="K153" s="26">
        <f t="shared" si="52"/>
        <v>15.76687313079</v>
      </c>
      <c r="L153" s="26">
        <f t="shared" si="52"/>
        <v>14.998099541409999</v>
      </c>
      <c r="M153" s="26">
        <f t="shared" si="52"/>
        <v>14.189857087309997</v>
      </c>
    </row>
    <row r="154" spans="1:13" s="12" customFormat="1" outlineLevel="3" collapsed="1" x14ac:dyDescent="0.25">
      <c r="A154" s="16" t="s">
        <v>10</v>
      </c>
      <c r="B154" s="15">
        <f t="shared" ref="B154:M154" si="53">SUM(B155:B157)</f>
        <v>0</v>
      </c>
      <c r="C154" s="15">
        <f t="shared" si="53"/>
        <v>0</v>
      </c>
      <c r="D154" s="15">
        <f t="shared" si="53"/>
        <v>0</v>
      </c>
      <c r="E154" s="15">
        <f t="shared" si="53"/>
        <v>0</v>
      </c>
      <c r="F154" s="15">
        <f t="shared" si="53"/>
        <v>0</v>
      </c>
      <c r="G154" s="15">
        <f t="shared" si="53"/>
        <v>0</v>
      </c>
      <c r="H154" s="15">
        <f t="shared" si="53"/>
        <v>0</v>
      </c>
      <c r="I154" s="15">
        <f t="shared" si="53"/>
        <v>0</v>
      </c>
      <c r="J154" s="15">
        <f t="shared" si="53"/>
        <v>0</v>
      </c>
      <c r="K154" s="15">
        <f t="shared" si="53"/>
        <v>0</v>
      </c>
      <c r="L154" s="15">
        <f t="shared" si="53"/>
        <v>0</v>
      </c>
      <c r="M154" s="15">
        <f t="shared" si="53"/>
        <v>0</v>
      </c>
    </row>
    <row r="155" spans="1:13" s="12" customFormat="1" hidden="1" outlineLevel="4" x14ac:dyDescent="0.25">
      <c r="A155" s="17" t="s">
        <v>6</v>
      </c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</row>
    <row r="156" spans="1:13" s="12" customFormat="1" hidden="1" outlineLevel="4" x14ac:dyDescent="0.25">
      <c r="A156" s="17" t="s">
        <v>11</v>
      </c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</row>
    <row r="157" spans="1:13" s="12" customFormat="1" hidden="1" outlineLevel="4" x14ac:dyDescent="0.25">
      <c r="A157" s="17" t="s">
        <v>7</v>
      </c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</row>
    <row r="158" spans="1:13" s="12" customFormat="1" outlineLevel="3" collapsed="1" x14ac:dyDescent="0.25">
      <c r="A158" s="16" t="s">
        <v>12</v>
      </c>
      <c r="B158" s="15">
        <f t="shared" ref="B158:M158" si="54">SUM(B159:B161)</f>
        <v>31.294025170289999</v>
      </c>
      <c r="C158" s="15">
        <f t="shared" si="54"/>
        <v>29.89905667763</v>
      </c>
      <c r="D158" s="15">
        <f t="shared" si="54"/>
        <v>28.657530171719998</v>
      </c>
      <c r="E158" s="15">
        <f t="shared" si="54"/>
        <v>23.894510225109997</v>
      </c>
      <c r="F158" s="15">
        <f t="shared" si="54"/>
        <v>22.854059367630001</v>
      </c>
      <c r="G158" s="15">
        <f t="shared" si="54"/>
        <v>18.91582018267</v>
      </c>
      <c r="H158" s="15">
        <f t="shared" si="54"/>
        <v>18.043178410159999</v>
      </c>
      <c r="I158" s="15">
        <f t="shared" si="54"/>
        <v>17.182116149829998</v>
      </c>
      <c r="J158" s="15">
        <f t="shared" si="54"/>
        <v>16.370283511069999</v>
      </c>
      <c r="K158" s="15">
        <f t="shared" si="54"/>
        <v>15.55541890824</v>
      </c>
      <c r="L158" s="15">
        <f t="shared" si="54"/>
        <v>14.805546066330001</v>
      </c>
      <c r="M158" s="15">
        <f t="shared" si="54"/>
        <v>14.016606404969998</v>
      </c>
    </row>
    <row r="159" spans="1:13" s="12" customFormat="1" hidden="1" outlineLevel="4" x14ac:dyDescent="0.25">
      <c r="A159" s="17" t="s">
        <v>6</v>
      </c>
      <c r="B159" s="15">
        <v>8.6704920040399998</v>
      </c>
      <c r="C159" s="15">
        <v>8.4234776604300006</v>
      </c>
      <c r="D159" s="15">
        <v>8.1850261354900002</v>
      </c>
      <c r="E159" s="15">
        <v>7.52661428533</v>
      </c>
      <c r="F159" s="15">
        <v>7.3756622614299996</v>
      </c>
      <c r="G159" s="15">
        <v>4.2266251230999998</v>
      </c>
      <c r="H159" s="15">
        <v>4.0822898830399996</v>
      </c>
      <c r="I159" s="15">
        <v>4.02578040616</v>
      </c>
      <c r="J159" s="15">
        <v>3.9803775057599999</v>
      </c>
      <c r="K159" s="15">
        <v>3.9358458091699999</v>
      </c>
      <c r="L159" s="15">
        <v>3.9131082512800002</v>
      </c>
      <c r="M159" s="15">
        <v>3.9022866233400002</v>
      </c>
    </row>
    <row r="160" spans="1:13" s="12" customFormat="1" hidden="1" outlineLevel="4" x14ac:dyDescent="0.25">
      <c r="A160" s="17" t="s">
        <v>7</v>
      </c>
      <c r="B160" s="15">
        <v>14.734147376439999</v>
      </c>
      <c r="C160" s="15">
        <v>13.58619322739</v>
      </c>
      <c r="D160" s="15">
        <v>12.56460211297</v>
      </c>
      <c r="E160" s="15">
        <v>11.522231007729999</v>
      </c>
      <c r="F160" s="15">
        <v>10.632732229229999</v>
      </c>
      <c r="G160" s="15">
        <v>9.8435301826000003</v>
      </c>
      <c r="H160" s="15">
        <v>9.1019478279000001</v>
      </c>
      <c r="I160" s="15">
        <v>8.3106708116199997</v>
      </c>
      <c r="J160" s="15">
        <v>7.5442411283400004</v>
      </c>
      <c r="K160" s="15">
        <v>6.7739082221000002</v>
      </c>
      <c r="L160" s="15">
        <v>6.0334971158300004</v>
      </c>
      <c r="M160" s="15">
        <v>5.2686548495799999</v>
      </c>
    </row>
    <row r="161" spans="1:13" s="12" customFormat="1" hidden="1" outlineLevel="4" x14ac:dyDescent="0.25">
      <c r="A161" s="17" t="s">
        <v>13</v>
      </c>
      <c r="B161" s="15">
        <v>7.8893857898100004</v>
      </c>
      <c r="C161" s="15">
        <v>7.8893857898100004</v>
      </c>
      <c r="D161" s="15">
        <v>7.9079019232599999</v>
      </c>
      <c r="E161" s="15">
        <v>4.84566493205</v>
      </c>
      <c r="F161" s="15">
        <v>4.8456648769699999</v>
      </c>
      <c r="G161" s="15">
        <v>4.8456648769699999</v>
      </c>
      <c r="H161" s="15">
        <v>4.8589406992199997</v>
      </c>
      <c r="I161" s="15">
        <v>4.84566493205</v>
      </c>
      <c r="J161" s="15">
        <v>4.8456648769699999</v>
      </c>
      <c r="K161" s="15">
        <v>4.8456648769699999</v>
      </c>
      <c r="L161" s="15">
        <v>4.8589406992199997</v>
      </c>
      <c r="M161" s="15">
        <v>4.84566493205</v>
      </c>
    </row>
    <row r="162" spans="1:13" s="12" customFormat="1" outlineLevel="3" collapsed="1" x14ac:dyDescent="0.25">
      <c r="A162" s="16" t="s">
        <v>14</v>
      </c>
      <c r="B162" s="15">
        <f t="shared" ref="B162:M162" si="55">SUM(B163:B167)</f>
        <v>0.27787523239</v>
      </c>
      <c r="C162" s="15">
        <f t="shared" si="55"/>
        <v>0.25794978167999999</v>
      </c>
      <c r="D162" s="15">
        <f t="shared" si="55"/>
        <v>0.23857892821999999</v>
      </c>
      <c r="E162" s="15">
        <f t="shared" si="55"/>
        <v>0.21809883449</v>
      </c>
      <c r="F162" s="15">
        <f t="shared" si="55"/>
        <v>0.19817293901999999</v>
      </c>
      <c r="G162" s="15">
        <f t="shared" si="55"/>
        <v>0.17824575391</v>
      </c>
      <c r="H162" s="15">
        <f t="shared" si="55"/>
        <v>0.15869621241999998</v>
      </c>
      <c r="I162" s="15">
        <f t="shared" si="55"/>
        <v>0.13839111509999999</v>
      </c>
      <c r="J162" s="15">
        <f t="shared" si="55"/>
        <v>0.11902555044999999</v>
      </c>
      <c r="K162" s="15">
        <f t="shared" si="55"/>
        <v>9.986622245E-2</v>
      </c>
      <c r="L162" s="15">
        <f t="shared" si="55"/>
        <v>8.0965474979999993E-2</v>
      </c>
      <c r="M162" s="15">
        <f t="shared" si="55"/>
        <v>6.1662682240000002E-2</v>
      </c>
    </row>
    <row r="163" spans="1:13" s="12" customFormat="1" hidden="1" outlineLevel="4" x14ac:dyDescent="0.25">
      <c r="A163" s="17" t="s">
        <v>15</v>
      </c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</row>
    <row r="164" spans="1:13" s="12" customFormat="1" hidden="1" outlineLevel="4" x14ac:dyDescent="0.25">
      <c r="A164" s="17" t="s">
        <v>6</v>
      </c>
      <c r="B164" s="15">
        <v>5.3801758259999999E-2</v>
      </c>
      <c r="C164" s="15">
        <v>4.9567544900000003E-2</v>
      </c>
      <c r="D164" s="15">
        <v>4.5349173319999998E-2</v>
      </c>
      <c r="E164" s="15">
        <v>4.1099072770000002E-2</v>
      </c>
      <c r="F164" s="15">
        <v>3.6864414659999997E-2</v>
      </c>
      <c r="G164" s="15">
        <v>3.2628466449999997E-2</v>
      </c>
      <c r="H164" s="15">
        <v>2.8403365400000002E-2</v>
      </c>
      <c r="I164" s="15">
        <v>2.4156302309999999E-2</v>
      </c>
      <c r="J164" s="15">
        <v>2.0481975409999999E-2</v>
      </c>
      <c r="K164" s="15">
        <v>1.701388475E-2</v>
      </c>
      <c r="L164" s="15">
        <v>1.3609536239999999E-2</v>
      </c>
      <c r="M164" s="15">
        <v>1.01928192E-2</v>
      </c>
    </row>
    <row r="165" spans="1:13" s="12" customFormat="1" hidden="1" outlineLevel="4" x14ac:dyDescent="0.25">
      <c r="A165" s="17" t="s">
        <v>11</v>
      </c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</row>
    <row r="166" spans="1:13" s="12" customFormat="1" hidden="1" outlineLevel="4" x14ac:dyDescent="0.25">
      <c r="A166" s="17" t="s">
        <v>16</v>
      </c>
      <c r="B166" s="15">
        <v>0.22407347413000001</v>
      </c>
      <c r="C166" s="15">
        <v>0.20838223678000001</v>
      </c>
      <c r="D166" s="15">
        <v>0.19322975489999999</v>
      </c>
      <c r="E166" s="15">
        <v>0.17699976172000001</v>
      </c>
      <c r="F166" s="15">
        <v>0.16130852436000001</v>
      </c>
      <c r="G166" s="15">
        <v>0.14561728745999999</v>
      </c>
      <c r="H166" s="15">
        <v>0.13029284701999999</v>
      </c>
      <c r="I166" s="15">
        <v>0.11423481279</v>
      </c>
      <c r="J166" s="15">
        <v>9.8543575039999998E-2</v>
      </c>
      <c r="K166" s="15">
        <v>8.2852337700000001E-2</v>
      </c>
      <c r="L166" s="15">
        <v>6.7355938739999996E-2</v>
      </c>
      <c r="M166" s="15">
        <v>5.1469863040000001E-2</v>
      </c>
    </row>
    <row r="167" spans="1:13" s="12" customFormat="1" hidden="1" outlineLevel="4" x14ac:dyDescent="0.25">
      <c r="A167" s="17" t="s">
        <v>7</v>
      </c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</row>
    <row r="168" spans="1:13" s="12" customFormat="1" outlineLevel="3" collapsed="1" x14ac:dyDescent="0.25">
      <c r="A168" s="16" t="s">
        <v>8</v>
      </c>
      <c r="B168" s="15">
        <f t="shared" ref="B168:M168" si="56">SUM(B169:B173)</f>
        <v>0.11199600010000001</v>
      </c>
      <c r="C168" s="15">
        <f t="shared" si="56"/>
        <v>0.11199600010000001</v>
      </c>
      <c r="D168" s="15">
        <f t="shared" si="56"/>
        <v>0.11199600010000001</v>
      </c>
      <c r="E168" s="15">
        <f t="shared" si="56"/>
        <v>0.1115880001</v>
      </c>
      <c r="F168" s="15">
        <f t="shared" si="56"/>
        <v>0.1115880001</v>
      </c>
      <c r="G168" s="15">
        <f t="shared" si="56"/>
        <v>0.1115880001</v>
      </c>
      <c r="H168" s="15">
        <f t="shared" si="56"/>
        <v>0.1115880001</v>
      </c>
      <c r="I168" s="15">
        <f t="shared" si="56"/>
        <v>0.1115880001</v>
      </c>
      <c r="J168" s="15">
        <f t="shared" si="56"/>
        <v>0.1115880001</v>
      </c>
      <c r="K168" s="15">
        <f t="shared" si="56"/>
        <v>0.1115880001</v>
      </c>
      <c r="L168" s="15">
        <f t="shared" si="56"/>
        <v>0.1115880001</v>
      </c>
      <c r="M168" s="15">
        <f t="shared" si="56"/>
        <v>0.1115880001</v>
      </c>
    </row>
    <row r="169" spans="1:13" s="12" customFormat="1" hidden="1" outlineLevel="4" x14ac:dyDescent="0.25">
      <c r="A169" s="17" t="s">
        <v>6</v>
      </c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</row>
    <row r="170" spans="1:13" s="12" customFormat="1" hidden="1" outlineLevel="4" x14ac:dyDescent="0.25">
      <c r="A170" s="17" t="s">
        <v>11</v>
      </c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</row>
    <row r="171" spans="1:13" s="12" customFormat="1" hidden="1" outlineLevel="4" x14ac:dyDescent="0.25">
      <c r="A171" s="17" t="s">
        <v>16</v>
      </c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</row>
    <row r="172" spans="1:13" s="12" customFormat="1" hidden="1" outlineLevel="4" x14ac:dyDescent="0.25">
      <c r="A172" s="17" t="s">
        <v>4</v>
      </c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</row>
    <row r="173" spans="1:13" s="12" customFormat="1" hidden="1" outlineLevel="4" x14ac:dyDescent="0.25">
      <c r="A173" s="17" t="s">
        <v>7</v>
      </c>
      <c r="B173" s="15">
        <v>0.11199600010000001</v>
      </c>
      <c r="C173" s="15">
        <v>0.11199600010000001</v>
      </c>
      <c r="D173" s="15">
        <v>0.11199600010000001</v>
      </c>
      <c r="E173" s="15">
        <v>0.1115880001</v>
      </c>
      <c r="F173" s="15">
        <v>0.1115880001</v>
      </c>
      <c r="G173" s="15">
        <v>0.1115880001</v>
      </c>
      <c r="H173" s="15">
        <v>0.1115880001</v>
      </c>
      <c r="I173" s="15">
        <v>0.1115880001</v>
      </c>
      <c r="J173" s="15">
        <v>0.1115880001</v>
      </c>
      <c r="K173" s="15">
        <v>0.1115880001</v>
      </c>
      <c r="L173" s="15">
        <v>0.1115880001</v>
      </c>
      <c r="M173" s="15">
        <v>0.1115880001</v>
      </c>
    </row>
    <row r="174" spans="1:13" s="12" customFormat="1" x14ac:dyDescent="0.25">
      <c r="A174" s="13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</row>
  </sheetData>
  <mergeCells count="3">
    <mergeCell ref="A59:J59"/>
    <mergeCell ref="J2:K2"/>
    <mergeCell ref="A1:K1"/>
  </mergeCell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Марчук Наталія Петрівна</cp:lastModifiedBy>
  <cp:lastPrinted>2024-06-03T08:06:50Z</cp:lastPrinted>
  <dcterms:created xsi:type="dcterms:W3CDTF">2024-06-03T07:58:33Z</dcterms:created>
  <dcterms:modified xsi:type="dcterms:W3CDTF">2024-06-03T08:17:55Z</dcterms:modified>
</cp:coreProperties>
</file>