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8370" windowHeight="12780"/>
  </bookViews>
  <sheets>
    <sheet name="Аркуш1" sheetId="1" r:id="rId1"/>
  </sheets>
  <definedNames>
    <definedName name="_xlnm.Print_Area" localSheetId="0">Аркуш1!$A$1:$M$175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9" i="1" l="1"/>
  <c r="L169" i="1"/>
  <c r="K169" i="1"/>
  <c r="J169" i="1"/>
  <c r="I169" i="1"/>
  <c r="H169" i="1"/>
  <c r="G169" i="1"/>
  <c r="F169" i="1"/>
  <c r="E169" i="1"/>
  <c r="D169" i="1"/>
  <c r="C169" i="1"/>
  <c r="B169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5" i="1"/>
  <c r="L155" i="1"/>
  <c r="L154" i="1" s="1"/>
  <c r="K155" i="1"/>
  <c r="K154" i="1" s="1"/>
  <c r="J155" i="1"/>
  <c r="I155" i="1"/>
  <c r="I154" i="1" s="1"/>
  <c r="H155" i="1"/>
  <c r="H154" i="1" s="1"/>
  <c r="G155" i="1"/>
  <c r="G154" i="1" s="1"/>
  <c r="F155" i="1"/>
  <c r="E155" i="1"/>
  <c r="D155" i="1"/>
  <c r="D154" i="1" s="1"/>
  <c r="C155" i="1"/>
  <c r="C154" i="1" s="1"/>
  <c r="B155" i="1"/>
  <c r="M154" i="1"/>
  <c r="E154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0" i="1"/>
  <c r="L140" i="1"/>
  <c r="K140" i="1"/>
  <c r="K139" i="1" s="1"/>
  <c r="J140" i="1"/>
  <c r="I140" i="1"/>
  <c r="H140" i="1"/>
  <c r="G140" i="1"/>
  <c r="G139" i="1" s="1"/>
  <c r="F140" i="1"/>
  <c r="E140" i="1"/>
  <c r="D140" i="1"/>
  <c r="C140" i="1"/>
  <c r="C139" i="1" s="1"/>
  <c r="B140" i="1"/>
  <c r="M139" i="1"/>
  <c r="M138" i="1" s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0" i="1"/>
  <c r="L130" i="1"/>
  <c r="K130" i="1"/>
  <c r="K129" i="1" s="1"/>
  <c r="J130" i="1"/>
  <c r="I130" i="1"/>
  <c r="H130" i="1"/>
  <c r="G130" i="1"/>
  <c r="F130" i="1"/>
  <c r="E130" i="1"/>
  <c r="D130" i="1"/>
  <c r="C130" i="1"/>
  <c r="C129" i="1" s="1"/>
  <c r="B130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3" i="1"/>
  <c r="M122" i="1" s="1"/>
  <c r="L123" i="1"/>
  <c r="K123" i="1"/>
  <c r="J123" i="1"/>
  <c r="I123" i="1"/>
  <c r="H123" i="1"/>
  <c r="G123" i="1"/>
  <c r="F123" i="1"/>
  <c r="E123" i="1"/>
  <c r="D123" i="1"/>
  <c r="C123" i="1"/>
  <c r="B123" i="1"/>
  <c r="E12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97" i="1"/>
  <c r="L97" i="1"/>
  <c r="L96" i="1" s="1"/>
  <c r="K97" i="1"/>
  <c r="K96" i="1" s="1"/>
  <c r="J97" i="1"/>
  <c r="J96" i="1" s="1"/>
  <c r="I97" i="1"/>
  <c r="I96" i="1" s="1"/>
  <c r="H97" i="1"/>
  <c r="H96" i="1" s="1"/>
  <c r="G97" i="1"/>
  <c r="G96" i="1" s="1"/>
  <c r="F97" i="1"/>
  <c r="E97" i="1"/>
  <c r="E96" i="1" s="1"/>
  <c r="D97" i="1"/>
  <c r="D96" i="1" s="1"/>
  <c r="C97" i="1"/>
  <c r="B97" i="1"/>
  <c r="C96" i="1"/>
  <c r="M90" i="1"/>
  <c r="L90" i="1"/>
  <c r="K90" i="1"/>
  <c r="J90" i="1"/>
  <c r="I90" i="1"/>
  <c r="H90" i="1"/>
  <c r="G90" i="1"/>
  <c r="F90" i="1"/>
  <c r="E90" i="1"/>
  <c r="D90" i="1"/>
  <c r="C90" i="1"/>
  <c r="B90" i="1"/>
  <c r="M86" i="1"/>
  <c r="L86" i="1"/>
  <c r="K86" i="1"/>
  <c r="J86" i="1"/>
  <c r="I86" i="1"/>
  <c r="H86" i="1"/>
  <c r="G86" i="1"/>
  <c r="F86" i="1"/>
  <c r="E86" i="1"/>
  <c r="D86" i="1"/>
  <c r="C86" i="1"/>
  <c r="B86" i="1"/>
  <c r="M82" i="1"/>
  <c r="L82" i="1"/>
  <c r="K82" i="1"/>
  <c r="K81" i="1" s="1"/>
  <c r="J82" i="1"/>
  <c r="J81" i="1" s="1"/>
  <c r="I82" i="1"/>
  <c r="H82" i="1"/>
  <c r="G82" i="1"/>
  <c r="G81" i="1" s="1"/>
  <c r="F82" i="1"/>
  <c r="F81" i="1" s="1"/>
  <c r="E82" i="1"/>
  <c r="D82" i="1"/>
  <c r="C82" i="1"/>
  <c r="C81" i="1" s="1"/>
  <c r="C80" i="1" s="1"/>
  <c r="B82" i="1"/>
  <c r="B81" i="1" s="1"/>
  <c r="I81" i="1"/>
  <c r="M76" i="1"/>
  <c r="L76" i="1"/>
  <c r="K76" i="1"/>
  <c r="J76" i="1"/>
  <c r="I76" i="1"/>
  <c r="H76" i="1"/>
  <c r="G76" i="1"/>
  <c r="F76" i="1"/>
  <c r="E76" i="1"/>
  <c r="D76" i="1"/>
  <c r="C76" i="1"/>
  <c r="B76" i="1"/>
  <c r="M74" i="1"/>
  <c r="L74" i="1"/>
  <c r="K74" i="1"/>
  <c r="J74" i="1"/>
  <c r="I74" i="1"/>
  <c r="H74" i="1"/>
  <c r="G74" i="1"/>
  <c r="F74" i="1"/>
  <c r="E74" i="1"/>
  <c r="D74" i="1"/>
  <c r="C74" i="1"/>
  <c r="B74" i="1"/>
  <c r="M72" i="1"/>
  <c r="L72" i="1"/>
  <c r="K72" i="1"/>
  <c r="K71" i="1" s="1"/>
  <c r="J72" i="1"/>
  <c r="J71" i="1" s="1"/>
  <c r="I72" i="1"/>
  <c r="I71" i="1" s="1"/>
  <c r="H72" i="1"/>
  <c r="G72" i="1"/>
  <c r="G71" i="1" s="1"/>
  <c r="F72" i="1"/>
  <c r="F71" i="1" s="1"/>
  <c r="E72" i="1"/>
  <c r="D72" i="1"/>
  <c r="D71" i="1" s="1"/>
  <c r="C72" i="1"/>
  <c r="B72" i="1"/>
  <c r="B71" i="1" s="1"/>
  <c r="M71" i="1"/>
  <c r="M63" i="1" s="1"/>
  <c r="H71" i="1"/>
  <c r="C71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M64" i="1" s="1"/>
  <c r="L65" i="1"/>
  <c r="L64" i="1" s="1"/>
  <c r="K65" i="1"/>
  <c r="K64" i="1" s="1"/>
  <c r="K63" i="1" s="1"/>
  <c r="J65" i="1"/>
  <c r="I65" i="1"/>
  <c r="I64" i="1" s="1"/>
  <c r="H65" i="1"/>
  <c r="H64" i="1" s="1"/>
  <c r="G65" i="1"/>
  <c r="F65" i="1"/>
  <c r="F64" i="1" s="1"/>
  <c r="E65" i="1"/>
  <c r="D65" i="1"/>
  <c r="D64" i="1" s="1"/>
  <c r="C65" i="1"/>
  <c r="B65" i="1"/>
  <c r="J64" i="1"/>
  <c r="J63" i="1" s="1"/>
  <c r="E64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4" i="1"/>
  <c r="C14" i="1"/>
  <c r="D14" i="1"/>
  <c r="E14" i="1"/>
  <c r="F14" i="1"/>
  <c r="G14" i="1"/>
  <c r="H14" i="1"/>
  <c r="I14" i="1"/>
  <c r="J14" i="1"/>
  <c r="K14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28" i="1"/>
  <c r="C28" i="1"/>
  <c r="D28" i="1"/>
  <c r="E28" i="1"/>
  <c r="F28" i="1"/>
  <c r="G28" i="1"/>
  <c r="H28" i="1"/>
  <c r="I28" i="1"/>
  <c r="J28" i="1"/>
  <c r="K28" i="1"/>
  <c r="B32" i="1"/>
  <c r="C32" i="1"/>
  <c r="D32" i="1"/>
  <c r="E32" i="1"/>
  <c r="F32" i="1"/>
  <c r="G32" i="1"/>
  <c r="H32" i="1"/>
  <c r="I32" i="1"/>
  <c r="J32" i="1"/>
  <c r="K32" i="1"/>
  <c r="B39" i="1"/>
  <c r="C39" i="1"/>
  <c r="D39" i="1"/>
  <c r="E39" i="1"/>
  <c r="F39" i="1"/>
  <c r="G39" i="1"/>
  <c r="H39" i="1"/>
  <c r="I39" i="1"/>
  <c r="J39" i="1"/>
  <c r="K39" i="1"/>
  <c r="B43" i="1"/>
  <c r="C43" i="1"/>
  <c r="D43" i="1"/>
  <c r="E43" i="1"/>
  <c r="F43" i="1"/>
  <c r="G43" i="1"/>
  <c r="H43" i="1"/>
  <c r="I43" i="1"/>
  <c r="J43" i="1"/>
  <c r="K43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B154" i="1" l="1"/>
  <c r="J154" i="1"/>
  <c r="H63" i="1"/>
  <c r="B139" i="1"/>
  <c r="B138" i="1" s="1"/>
  <c r="J139" i="1"/>
  <c r="F154" i="1"/>
  <c r="J122" i="1"/>
  <c r="J121" i="1" s="1"/>
  <c r="J120" i="1" s="1"/>
  <c r="C138" i="1"/>
  <c r="G138" i="1"/>
  <c r="K138" i="1"/>
  <c r="D63" i="1"/>
  <c r="M121" i="1"/>
  <c r="M120" i="1" s="1"/>
  <c r="E129" i="1"/>
  <c r="E121" i="1" s="1"/>
  <c r="I129" i="1"/>
  <c r="M129" i="1"/>
  <c r="B122" i="1"/>
  <c r="B121" i="1" s="1"/>
  <c r="F122" i="1"/>
  <c r="B129" i="1"/>
  <c r="F129" i="1"/>
  <c r="J129" i="1"/>
  <c r="D129" i="1"/>
  <c r="H129" i="1"/>
  <c r="L129" i="1"/>
  <c r="F139" i="1"/>
  <c r="F138" i="1" s="1"/>
  <c r="E139" i="1"/>
  <c r="E138" i="1" s="1"/>
  <c r="I139" i="1"/>
  <c r="I138" i="1" s="1"/>
  <c r="I80" i="1"/>
  <c r="E81" i="1"/>
  <c r="E80" i="1" s="1"/>
  <c r="I63" i="1"/>
  <c r="J80" i="1"/>
  <c r="J62" i="1" s="1"/>
  <c r="B96" i="1"/>
  <c r="B80" i="1" s="1"/>
  <c r="B62" i="1" s="1"/>
  <c r="F96" i="1"/>
  <c r="C122" i="1"/>
  <c r="C121" i="1" s="1"/>
  <c r="G122" i="1"/>
  <c r="K122" i="1"/>
  <c r="K121" i="1" s="1"/>
  <c r="K120" i="1" s="1"/>
  <c r="I122" i="1"/>
  <c r="I121" i="1" s="1"/>
  <c r="I120" i="1" s="1"/>
  <c r="M81" i="1"/>
  <c r="B64" i="1"/>
  <c r="B63" i="1" s="1"/>
  <c r="L71" i="1"/>
  <c r="L63" i="1"/>
  <c r="M96" i="1"/>
  <c r="F63" i="1"/>
  <c r="C64" i="1"/>
  <c r="C63" i="1" s="1"/>
  <c r="C62" i="1" s="1"/>
  <c r="G64" i="1"/>
  <c r="G63" i="1" s="1"/>
  <c r="E71" i="1"/>
  <c r="E63" i="1" s="1"/>
  <c r="G129" i="1"/>
  <c r="F80" i="1"/>
  <c r="F62" i="1" s="1"/>
  <c r="G80" i="1"/>
  <c r="K80" i="1"/>
  <c r="K62" i="1" s="1"/>
  <c r="M80" i="1"/>
  <c r="M62" i="1" s="1"/>
  <c r="D81" i="1"/>
  <c r="D80" i="1" s="1"/>
  <c r="D62" i="1" s="1"/>
  <c r="H81" i="1"/>
  <c r="H80" i="1" s="1"/>
  <c r="L81" i="1"/>
  <c r="D122" i="1"/>
  <c r="D121" i="1" s="1"/>
  <c r="H122" i="1"/>
  <c r="H121" i="1" s="1"/>
  <c r="L122" i="1"/>
  <c r="D139" i="1"/>
  <c r="D138" i="1" s="1"/>
  <c r="H139" i="1"/>
  <c r="H138" i="1" s="1"/>
  <c r="L139" i="1"/>
  <c r="L138" i="1" s="1"/>
  <c r="J138" i="1"/>
  <c r="F121" i="1"/>
  <c r="L80" i="1"/>
  <c r="L62" i="1" s="1"/>
  <c r="H23" i="1"/>
  <c r="D23" i="1"/>
  <c r="I6" i="1"/>
  <c r="E6" i="1"/>
  <c r="I23" i="1"/>
  <c r="G13" i="1"/>
  <c r="K13" i="1"/>
  <c r="J13" i="1"/>
  <c r="F13" i="1"/>
  <c r="B13" i="1"/>
  <c r="H38" i="1"/>
  <c r="D38" i="1"/>
  <c r="K6" i="1"/>
  <c r="G6" i="1"/>
  <c r="C6" i="1"/>
  <c r="E38" i="1"/>
  <c r="H13" i="1"/>
  <c r="H6" i="1"/>
  <c r="D6" i="1"/>
  <c r="J6" i="1"/>
  <c r="J5" i="1" s="1"/>
  <c r="F6" i="1"/>
  <c r="F5" i="1" s="1"/>
  <c r="B6" i="1"/>
  <c r="D13" i="1"/>
  <c r="E23" i="1"/>
  <c r="E22" i="1" s="1"/>
  <c r="C13" i="1"/>
  <c r="K38" i="1"/>
  <c r="C38" i="1"/>
  <c r="I38" i="1"/>
  <c r="G38" i="1"/>
  <c r="B38" i="1"/>
  <c r="E13" i="1"/>
  <c r="J38" i="1"/>
  <c r="F38" i="1"/>
  <c r="K23" i="1"/>
  <c r="G23" i="1"/>
  <c r="C23" i="1"/>
  <c r="I13" i="1"/>
  <c r="J23" i="1"/>
  <c r="F23" i="1"/>
  <c r="B23" i="1"/>
  <c r="D120" i="1" l="1"/>
  <c r="F120" i="1"/>
  <c r="L121" i="1"/>
  <c r="H62" i="1"/>
  <c r="C120" i="1"/>
  <c r="E120" i="1"/>
  <c r="G121" i="1"/>
  <c r="G120" i="1" s="1"/>
  <c r="B120" i="1"/>
  <c r="G62" i="1"/>
  <c r="E62" i="1"/>
  <c r="I62" i="1"/>
  <c r="I22" i="1"/>
  <c r="H22" i="1"/>
  <c r="J22" i="1"/>
  <c r="J4" i="1" s="1"/>
  <c r="H120" i="1"/>
  <c r="L120" i="1"/>
  <c r="C22" i="1"/>
  <c r="K5" i="1"/>
  <c r="I5" i="1"/>
  <c r="D22" i="1"/>
  <c r="G5" i="1"/>
  <c r="E5" i="1"/>
  <c r="E4" i="1" s="1"/>
  <c r="B5" i="1"/>
  <c r="C5" i="1"/>
  <c r="G22" i="1"/>
  <c r="D5" i="1"/>
  <c r="F22" i="1"/>
  <c r="F4" i="1" s="1"/>
  <c r="K22" i="1"/>
  <c r="H5" i="1"/>
  <c r="B22" i="1"/>
  <c r="D4" i="1" l="1"/>
  <c r="I4" i="1"/>
  <c r="H4" i="1"/>
  <c r="C4" i="1"/>
  <c r="G4" i="1"/>
  <c r="K4" i="1"/>
  <c r="B4" i="1"/>
</calcChain>
</file>

<file path=xl/sharedStrings.xml><?xml version="1.0" encoding="utf-8"?>
<sst xmlns="http://schemas.openxmlformats.org/spreadsheetml/2006/main" count="178" uniqueCount="27">
  <si>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</si>
  <si>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</si>
  <si>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</si>
  <si>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</si>
  <si>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</si>
  <si>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</si>
  <si>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</si>
  <si>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</si>
  <si>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Other Liabilities</t>
  </si>
  <si>
    <t>External Debt</t>
  </si>
  <si>
    <t>Commercial Loans</t>
  </si>
  <si>
    <t>GBP</t>
  </si>
  <si>
    <t>Loans provided by IFOs</t>
  </si>
  <si>
    <t>XDR</t>
  </si>
  <si>
    <t>Official Loans</t>
  </si>
  <si>
    <t>CAD</t>
  </si>
  <si>
    <t>JPY</t>
  </si>
  <si>
    <t>UAH, billion</t>
  </si>
  <si>
    <t>Q1</t>
  </si>
  <si>
    <t>Q2</t>
  </si>
  <si>
    <t>Q3</t>
  </si>
  <si>
    <t>Q4</t>
  </si>
  <si>
    <t>2024*</t>
  </si>
  <si>
    <t>2025</t>
  </si>
  <si>
    <t>* without taking into account the potential capitalization of interest on Eurobonds payable on the date of coupon payments under existing agreements</t>
  </si>
  <si>
    <t>Estimated Government Debt Repayment Profile for the years 2024-2049 under the existing agreements as of 01.05.2024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</si>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</sst>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3" fillId="0" borderId="0" xfId="2" applyNumberFormat="1"/>
    <xf numFmtId="4" fontId="3" fillId="0" borderId="0" xfId="2" applyNumberForma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" fontId="5" fillId="0" borderId="1" xfId="2" applyNumberFormat="1" applyFont="1" applyBorder="1" applyAlignment="1">
      <alignment horizontal="right"/>
    </xf>
    <xf numFmtId="49" fontId="2" fillId="0" borderId="0" xfId="1" applyNumberFormat="1" applyFont="1" applyAlignment="1">
      <alignment horizontal="center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2"/>
    </xf>
    <xf numFmtId="4" fontId="2" fillId="2" borderId="2" xfId="0" applyNumberFormat="1" applyFont="1" applyFill="1" applyBorder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5"/>
  <sheetViews>
    <sheetView tabSelected="1" workbookViewId="0">
      <selection activeCell="D177" sqref="D177"/>
    </sheetView>
  </sheetViews>
  <sheetFormatPr defaultRowHeight="15" outlineLevelRow="4" x14ac:dyDescent="0.25"/>
  <cols>
    <col min="1" max="1" width="25.71093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</cols>
  <sheetData>
    <row r="1" spans="1:35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35" x14ac:dyDescent="0.25">
      <c r="A2" s="6"/>
      <c r="B2" s="7"/>
      <c r="C2" s="7"/>
      <c r="D2" s="7"/>
      <c r="E2" s="7"/>
      <c r="F2" s="7"/>
      <c r="G2" s="7"/>
      <c r="H2" s="7"/>
      <c r="I2" s="7"/>
      <c r="J2" s="20" t="s">
        <v>17</v>
      </c>
      <c r="K2" s="2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8" customFormat="1" ht="15.75" customHeight="1" x14ac:dyDescent="0.25">
      <c r="A3" s="14"/>
      <c r="B3" s="15" t="s">
        <v>18</v>
      </c>
      <c r="C3" s="15" t="s">
        <v>19</v>
      </c>
      <c r="D3" s="15" t="s">
        <v>20</v>
      </c>
      <c r="E3" s="15" t="s">
        <v>21</v>
      </c>
      <c r="F3" s="14" t="s">
        <v>22</v>
      </c>
      <c r="G3" s="15" t="s">
        <v>18</v>
      </c>
      <c r="H3" s="15" t="s">
        <v>19</v>
      </c>
      <c r="I3" s="15" t="s">
        <v>20</v>
      </c>
      <c r="J3" s="15" t="s">
        <v>21</v>
      </c>
      <c r="K3" s="14" t="s">
        <v>23</v>
      </c>
    </row>
    <row r="4" spans="1:35" s="24" customFormat="1" x14ac:dyDescent="0.25">
      <c r="A4" s="22" t="s">
        <v>0</v>
      </c>
      <c r="B4" s="23">
        <f t="shared" ref="B4:K4" si="0">B5+B22</f>
        <v>159.37023090851</v>
      </c>
      <c r="C4" s="23">
        <f t="shared" si="0"/>
        <v>240.01402666499999</v>
      </c>
      <c r="D4" s="23">
        <f t="shared" si="0"/>
        <v>321.12690648035999</v>
      </c>
      <c r="E4" s="23">
        <f t="shared" si="0"/>
        <v>296.1506741165</v>
      </c>
      <c r="F4" s="23">
        <f t="shared" si="0"/>
        <v>1016.6618381703699</v>
      </c>
      <c r="G4" s="23">
        <f t="shared" si="0"/>
        <v>248.27913135406999</v>
      </c>
      <c r="H4" s="23">
        <f t="shared" si="0"/>
        <v>250.87486395170998</v>
      </c>
      <c r="I4" s="23">
        <f t="shared" si="0"/>
        <v>202.41672248896</v>
      </c>
      <c r="J4" s="23">
        <f t="shared" si="0"/>
        <v>168.02645853772</v>
      </c>
      <c r="K4" s="23">
        <f t="shared" si="0"/>
        <v>869.59717633245987</v>
      </c>
    </row>
    <row r="5" spans="1:35" outlineLevel="1" x14ac:dyDescent="0.25">
      <c r="A5" s="16" t="s">
        <v>1</v>
      </c>
      <c r="B5" s="17">
        <f t="shared" ref="B5:K5" si="1">B6+B13</f>
        <v>114.7242976237</v>
      </c>
      <c r="C5" s="17">
        <f t="shared" si="1"/>
        <v>172.93009029632998</v>
      </c>
      <c r="D5" s="17">
        <f t="shared" si="1"/>
        <v>100.68671124170999</v>
      </c>
      <c r="E5" s="17">
        <f t="shared" si="1"/>
        <v>200.89611521009999</v>
      </c>
      <c r="F5" s="17">
        <f t="shared" si="1"/>
        <v>589.23721437183997</v>
      </c>
      <c r="G5" s="17">
        <f t="shared" si="1"/>
        <v>154.89687739624</v>
      </c>
      <c r="H5" s="17">
        <f t="shared" si="1"/>
        <v>157.57321274364</v>
      </c>
      <c r="I5" s="17">
        <f t="shared" si="1"/>
        <v>74.899279271400005</v>
      </c>
      <c r="J5" s="17">
        <f t="shared" si="1"/>
        <v>111.55037252984999</v>
      </c>
      <c r="K5" s="17">
        <f t="shared" si="1"/>
        <v>498.91974194112993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24" customFormat="1" outlineLevel="2" collapsed="1" x14ac:dyDescent="0.25">
      <c r="A6" s="25" t="s">
        <v>2</v>
      </c>
      <c r="B6" s="26">
        <f t="shared" ref="B6:K6" si="2">B7+B9</f>
        <v>88.516375708729996</v>
      </c>
      <c r="C6" s="26">
        <f t="shared" si="2"/>
        <v>99.723297590129988</v>
      </c>
      <c r="D6" s="26">
        <f t="shared" si="2"/>
        <v>56.739760087249998</v>
      </c>
      <c r="E6" s="26">
        <f t="shared" si="2"/>
        <v>139.97249965005</v>
      </c>
      <c r="F6" s="26">
        <f t="shared" si="2"/>
        <v>384.95193303615997</v>
      </c>
      <c r="G6" s="26">
        <f t="shared" si="2"/>
        <v>127.59321177796001</v>
      </c>
      <c r="H6" s="26">
        <f t="shared" si="2"/>
        <v>97.296568363309987</v>
      </c>
      <c r="I6" s="26">
        <f t="shared" si="2"/>
        <v>45.578384675870005</v>
      </c>
      <c r="J6" s="26">
        <f t="shared" si="2"/>
        <v>66.987308090069988</v>
      </c>
      <c r="K6" s="26">
        <f t="shared" si="2"/>
        <v>337.45547290720992</v>
      </c>
    </row>
    <row r="7" spans="1:35" hidden="1" outlineLevel="3" x14ac:dyDescent="0.25">
      <c r="A7" s="4" t="s">
        <v>3</v>
      </c>
      <c r="B7" s="3">
        <f t="shared" ref="B7:K7" si="3">SUM(B8:B8)</f>
        <v>0</v>
      </c>
      <c r="C7" s="3">
        <f t="shared" si="3"/>
        <v>6.6126261239999998E-2</v>
      </c>
      <c r="D7" s="3">
        <f t="shared" si="3"/>
        <v>3.3063130619999999E-2</v>
      </c>
      <c r="E7" s="3">
        <f t="shared" si="3"/>
        <v>3.3063130619999999E-2</v>
      </c>
      <c r="F7" s="3">
        <f t="shared" si="3"/>
        <v>0.13225252248</v>
      </c>
      <c r="G7" s="3">
        <f t="shared" si="3"/>
        <v>3.3063130619999999E-2</v>
      </c>
      <c r="H7" s="3">
        <f t="shared" si="3"/>
        <v>3.3063130619999999E-2</v>
      </c>
      <c r="I7" s="3">
        <f t="shared" si="3"/>
        <v>3.3063130619999999E-2</v>
      </c>
      <c r="J7" s="3">
        <f t="shared" si="3"/>
        <v>3.3063130619999999E-2</v>
      </c>
      <c r="K7" s="3">
        <f t="shared" si="3"/>
        <v>0.13225252248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>
        <v>6.6126261239999998E-2</v>
      </c>
      <c r="D8" s="3">
        <v>3.3063130619999999E-2</v>
      </c>
      <c r="E8" s="3">
        <v>3.3063130619999999E-2</v>
      </c>
      <c r="F8" s="3">
        <v>0.13225252248</v>
      </c>
      <c r="G8" s="3">
        <v>3.3063130619999999E-2</v>
      </c>
      <c r="H8" s="3">
        <v>3.3063130619999999E-2</v>
      </c>
      <c r="I8" s="3">
        <v>3.3063130619999999E-2</v>
      </c>
      <c r="J8" s="3">
        <v>3.3063130619999999E-2</v>
      </c>
      <c r="K8" s="3">
        <v>0.13225252248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idden="1" outlineLevel="3" x14ac:dyDescent="0.25">
      <c r="A9" s="4" t="s">
        <v>5</v>
      </c>
      <c r="B9" s="3">
        <f t="shared" ref="B9:K9" si="4">SUM(B10:B12)</f>
        <v>88.516375708729996</v>
      </c>
      <c r="C9" s="3">
        <f t="shared" si="4"/>
        <v>99.657171328889987</v>
      </c>
      <c r="D9" s="3">
        <f t="shared" si="4"/>
        <v>56.706696956629997</v>
      </c>
      <c r="E9" s="3">
        <f t="shared" si="4"/>
        <v>139.93943651942999</v>
      </c>
      <c r="F9" s="3">
        <f t="shared" si="4"/>
        <v>384.81968051368</v>
      </c>
      <c r="G9" s="3">
        <f t="shared" si="4"/>
        <v>127.56014864734001</v>
      </c>
      <c r="H9" s="3">
        <f t="shared" si="4"/>
        <v>97.263505232689994</v>
      </c>
      <c r="I9" s="3">
        <f t="shared" si="4"/>
        <v>45.545321545250005</v>
      </c>
      <c r="J9" s="3">
        <f t="shared" si="4"/>
        <v>66.954244959449994</v>
      </c>
      <c r="K9" s="3">
        <f t="shared" si="4"/>
        <v>337.32322038472995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6</v>
      </c>
      <c r="B10" s="3">
        <v>22.841867672429998</v>
      </c>
      <c r="C10" s="3">
        <v>12.244927034730001</v>
      </c>
      <c r="D10" s="3">
        <v>3.3885196447000001</v>
      </c>
      <c r="E10" s="3"/>
      <c r="F10" s="3">
        <v>38.47531435186</v>
      </c>
      <c r="G10" s="3">
        <v>14.777334895179999</v>
      </c>
      <c r="H10" s="3">
        <v>1.9579870527100001</v>
      </c>
      <c r="I10" s="3">
        <v>8.7826575452500002</v>
      </c>
      <c r="J10" s="3"/>
      <c r="K10" s="3">
        <v>25.51797949314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4" x14ac:dyDescent="0.25">
      <c r="A11" s="5" t="s">
        <v>4</v>
      </c>
      <c r="B11" s="3">
        <v>35.422222473040001</v>
      </c>
      <c r="C11" s="3">
        <v>75.157095498779995</v>
      </c>
      <c r="D11" s="3">
        <v>39.435554052519997</v>
      </c>
      <c r="E11" s="3">
        <v>98.379244907239993</v>
      </c>
      <c r="F11" s="3">
        <v>248.39411693157999</v>
      </c>
      <c r="G11" s="3">
        <v>84.303921000000003</v>
      </c>
      <c r="H11" s="3">
        <v>83.385902999999999</v>
      </c>
      <c r="I11" s="3">
        <v>36.762664000000001</v>
      </c>
      <c r="J11" s="3">
        <v>66.954244959449994</v>
      </c>
      <c r="K11" s="3">
        <v>271.40673295944998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30.252285563259999</v>
      </c>
      <c r="C12" s="3">
        <v>12.25514879538</v>
      </c>
      <c r="D12" s="3">
        <v>13.88262325941</v>
      </c>
      <c r="E12" s="3">
        <v>41.560191612190003</v>
      </c>
      <c r="F12" s="3">
        <v>97.950249230240004</v>
      </c>
      <c r="G12" s="3">
        <v>28.47889275216</v>
      </c>
      <c r="H12" s="3">
        <v>11.919615179979999</v>
      </c>
      <c r="I12" s="3"/>
      <c r="J12" s="3"/>
      <c r="K12" s="3">
        <v>40.398507932139999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24" customFormat="1" outlineLevel="2" collapsed="1" x14ac:dyDescent="0.25">
      <c r="A13" s="25" t="s">
        <v>26</v>
      </c>
      <c r="B13" s="26">
        <f t="shared" ref="B13:K13" si="5">B14+B16+B18</f>
        <v>26.207921914969997</v>
      </c>
      <c r="C13" s="26">
        <f t="shared" si="5"/>
        <v>73.206792706199991</v>
      </c>
      <c r="D13" s="26">
        <f t="shared" si="5"/>
        <v>43.946951154459995</v>
      </c>
      <c r="E13" s="26">
        <f t="shared" si="5"/>
        <v>60.923615560050003</v>
      </c>
      <c r="F13" s="26">
        <f t="shared" si="5"/>
        <v>204.28528133568</v>
      </c>
      <c r="G13" s="26">
        <f t="shared" si="5"/>
        <v>27.30366561828</v>
      </c>
      <c r="H13" s="26">
        <f t="shared" si="5"/>
        <v>60.276644380329998</v>
      </c>
      <c r="I13" s="26">
        <f t="shared" si="5"/>
        <v>29.32089459553</v>
      </c>
      <c r="J13" s="26">
        <f t="shared" si="5"/>
        <v>44.56306443978</v>
      </c>
      <c r="K13" s="26">
        <f t="shared" si="5"/>
        <v>161.46426903392</v>
      </c>
    </row>
    <row r="14" spans="1:35" hidden="1" outlineLevel="3" x14ac:dyDescent="0.25">
      <c r="A14" s="4" t="s">
        <v>3</v>
      </c>
      <c r="B14" s="3">
        <f t="shared" ref="B14:K14" si="6">SUM(B15:B15)</f>
        <v>0</v>
      </c>
      <c r="C14" s="3">
        <f t="shared" si="6"/>
        <v>3.9047918619999997E-2</v>
      </c>
      <c r="D14" s="3">
        <f t="shared" si="6"/>
        <v>1.9115186999999999E-2</v>
      </c>
      <c r="E14" s="3">
        <f t="shared" si="6"/>
        <v>1.869963946E-2</v>
      </c>
      <c r="F14" s="3">
        <f t="shared" si="6"/>
        <v>7.6862745080000003E-2</v>
      </c>
      <c r="G14" s="3">
        <f t="shared" si="6"/>
        <v>1.793561607E-2</v>
      </c>
      <c r="H14" s="3">
        <f t="shared" si="6"/>
        <v>1.7722743860000001E-2</v>
      </c>
      <c r="I14" s="3">
        <f t="shared" si="6"/>
        <v>1.7500813260000001E-2</v>
      </c>
      <c r="J14" s="3">
        <f t="shared" si="6"/>
        <v>1.7084127229999999E-2</v>
      </c>
      <c r="K14" s="3">
        <f t="shared" si="6"/>
        <v>7.0243300420000002E-2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idden="1" outlineLevel="4" x14ac:dyDescent="0.25">
      <c r="A15" s="5" t="s">
        <v>4</v>
      </c>
      <c r="B15" s="3"/>
      <c r="C15" s="3">
        <v>3.9047918619999997E-2</v>
      </c>
      <c r="D15" s="3">
        <v>1.9115186999999999E-2</v>
      </c>
      <c r="E15" s="3">
        <v>1.869963946E-2</v>
      </c>
      <c r="F15" s="3">
        <v>7.6862745080000003E-2</v>
      </c>
      <c r="G15" s="3">
        <v>1.793561607E-2</v>
      </c>
      <c r="H15" s="3">
        <v>1.7722743860000001E-2</v>
      </c>
      <c r="I15" s="3">
        <v>1.7500813260000001E-2</v>
      </c>
      <c r="J15" s="3">
        <v>1.7084127229999999E-2</v>
      </c>
      <c r="K15" s="3">
        <v>7.0243300420000002E-2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idden="1" outlineLevel="3" x14ac:dyDescent="0.25">
      <c r="A16" s="4" t="s">
        <v>8</v>
      </c>
      <c r="B16" s="3">
        <f t="shared" ref="B16:K16" si="7">SUM(B17:B17)</f>
        <v>0</v>
      </c>
      <c r="C16" s="3">
        <f t="shared" si="7"/>
        <v>3.6575000000000001E-5</v>
      </c>
      <c r="D16" s="3">
        <f t="shared" si="7"/>
        <v>5.0000000000000002E-5</v>
      </c>
      <c r="E16" s="3">
        <f t="shared" si="7"/>
        <v>1.6464999999999999E-4</v>
      </c>
      <c r="F16" s="3">
        <f t="shared" si="7"/>
        <v>2.5122499999999999E-4</v>
      </c>
      <c r="G16" s="3">
        <f t="shared" si="7"/>
        <v>0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/>
      <c r="C17" s="3">
        <v>3.6575000000000001E-5</v>
      </c>
      <c r="D17" s="3">
        <v>5.0000000000000002E-5</v>
      </c>
      <c r="E17" s="3">
        <v>1.6464999999999999E-4</v>
      </c>
      <c r="F17" s="3">
        <v>2.5122499999999999E-4</v>
      </c>
      <c r="G17" s="3"/>
      <c r="H17" s="3"/>
      <c r="I17" s="3"/>
      <c r="J17" s="3"/>
      <c r="K17" s="3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x14ac:dyDescent="0.25">
      <c r="A18" s="4" t="s">
        <v>5</v>
      </c>
      <c r="B18" s="3">
        <f t="shared" ref="B18:K18" si="8">SUM(B19:B21)</f>
        <v>26.207921914969997</v>
      </c>
      <c r="C18" s="3">
        <f t="shared" si="8"/>
        <v>73.167708212579996</v>
      </c>
      <c r="D18" s="3">
        <f t="shared" si="8"/>
        <v>43.927785967459997</v>
      </c>
      <c r="E18" s="3">
        <f t="shared" si="8"/>
        <v>60.904751270590005</v>
      </c>
      <c r="F18" s="3">
        <f t="shared" si="8"/>
        <v>204.20816736559999</v>
      </c>
      <c r="G18" s="3">
        <f t="shared" si="8"/>
        <v>27.285730002209998</v>
      </c>
      <c r="H18" s="3">
        <f t="shared" si="8"/>
        <v>60.258921636469999</v>
      </c>
      <c r="I18" s="3">
        <f t="shared" si="8"/>
        <v>29.30339378227</v>
      </c>
      <c r="J18" s="3">
        <f t="shared" si="8"/>
        <v>44.54598031255</v>
      </c>
      <c r="K18" s="3">
        <f t="shared" si="8"/>
        <v>161.3940257335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6</v>
      </c>
      <c r="B19" s="3">
        <v>0.47037319202</v>
      </c>
      <c r="C19" s="3">
        <v>0.37456763185000003</v>
      </c>
      <c r="D19" s="3">
        <v>0.44004834478999999</v>
      </c>
      <c r="E19" s="3">
        <v>3.264273828E-2</v>
      </c>
      <c r="F19" s="3">
        <v>1.31763190694</v>
      </c>
      <c r="G19" s="3">
        <v>0.34991491136000002</v>
      </c>
      <c r="H19" s="3">
        <v>3.181728961E-2</v>
      </c>
      <c r="I19" s="3">
        <v>0.10978321932</v>
      </c>
      <c r="J19" s="3"/>
      <c r="K19" s="3">
        <v>0.49151542029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24.602622914369999</v>
      </c>
      <c r="C20" s="3">
        <v>72.003781344339998</v>
      </c>
      <c r="D20" s="3">
        <v>42.19654824533</v>
      </c>
      <c r="E20" s="3">
        <v>58.649813608210003</v>
      </c>
      <c r="F20" s="3">
        <v>197.45276611225</v>
      </c>
      <c r="G20" s="3">
        <v>26.27293184685</v>
      </c>
      <c r="H20" s="3">
        <v>59.951761236199999</v>
      </c>
      <c r="I20" s="3">
        <v>29.193610562949999</v>
      </c>
      <c r="J20" s="3">
        <v>44.54598031255</v>
      </c>
      <c r="K20" s="3">
        <v>159.96428395855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7</v>
      </c>
      <c r="B21" s="3">
        <v>1.13492580858</v>
      </c>
      <c r="C21" s="3">
        <v>0.78935923639000005</v>
      </c>
      <c r="D21" s="3">
        <v>1.2911893773400001</v>
      </c>
      <c r="E21" s="3">
        <v>2.2222949240999998</v>
      </c>
      <c r="F21" s="3">
        <v>5.4377693464099996</v>
      </c>
      <c r="G21" s="3">
        <v>0.66288324399999998</v>
      </c>
      <c r="H21" s="3">
        <v>0.27534311066</v>
      </c>
      <c r="I21" s="3"/>
      <c r="J21" s="3"/>
      <c r="K21" s="3">
        <v>0.93822635466000004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24" customFormat="1" outlineLevel="1" x14ac:dyDescent="0.25">
      <c r="A22" s="16" t="s">
        <v>9</v>
      </c>
      <c r="B22" s="17">
        <f t="shared" ref="B22:K22" si="9">B23+B38</f>
        <v>44.645933284809999</v>
      </c>
      <c r="C22" s="17">
        <f t="shared" si="9"/>
        <v>67.08393636867001</v>
      </c>
      <c r="D22" s="17">
        <f t="shared" si="9"/>
        <v>220.44019523865001</v>
      </c>
      <c r="E22" s="17">
        <f t="shared" si="9"/>
        <v>95.254558906399993</v>
      </c>
      <c r="F22" s="17">
        <f t="shared" si="9"/>
        <v>427.42462379852998</v>
      </c>
      <c r="G22" s="17">
        <f t="shared" si="9"/>
        <v>93.382253957829988</v>
      </c>
      <c r="H22" s="17">
        <f t="shared" si="9"/>
        <v>93.301651208069998</v>
      </c>
      <c r="I22" s="17">
        <f t="shared" si="9"/>
        <v>127.51744321756</v>
      </c>
      <c r="J22" s="17">
        <f t="shared" si="9"/>
        <v>56.476086007870002</v>
      </c>
      <c r="K22" s="17">
        <f t="shared" si="9"/>
        <v>370.67743439132994</v>
      </c>
    </row>
    <row r="23" spans="1:35" s="24" customFormat="1" outlineLevel="2" collapsed="1" x14ac:dyDescent="0.25">
      <c r="A23" s="25" t="s">
        <v>2</v>
      </c>
      <c r="B23" s="26">
        <f t="shared" ref="B23:K23" si="10">B24+B28+B32</f>
        <v>26.821102918130006</v>
      </c>
      <c r="C23" s="26">
        <f t="shared" si="10"/>
        <v>47.075321217370004</v>
      </c>
      <c r="D23" s="26">
        <f t="shared" si="10"/>
        <v>70.39342649775999</v>
      </c>
      <c r="E23" s="26">
        <f t="shared" si="10"/>
        <v>35.037845477249995</v>
      </c>
      <c r="F23" s="26">
        <f t="shared" si="10"/>
        <v>179.32769611051</v>
      </c>
      <c r="G23" s="26">
        <f t="shared" si="10"/>
        <v>37.316924012929995</v>
      </c>
      <c r="H23" s="26">
        <f t="shared" si="10"/>
        <v>36.145523734160001</v>
      </c>
      <c r="I23" s="26">
        <f t="shared" si="10"/>
        <v>84.074038750339994</v>
      </c>
      <c r="J23" s="26">
        <f t="shared" si="10"/>
        <v>25.161816299400002</v>
      </c>
      <c r="K23" s="26">
        <f t="shared" si="10"/>
        <v>182.69830279683001</v>
      </c>
    </row>
    <row r="24" spans="1:35" hidden="1" outlineLevel="3" x14ac:dyDescent="0.25">
      <c r="A24" s="4" t="s">
        <v>10</v>
      </c>
      <c r="B24" s="3">
        <f t="shared" ref="B24:K24" si="11">SUM(B25:B27)</f>
        <v>1.81881882333</v>
      </c>
      <c r="C24" s="3">
        <f t="shared" si="11"/>
        <v>2.4964314785399999</v>
      </c>
      <c r="D24" s="3">
        <f t="shared" si="11"/>
        <v>42.194900771180002</v>
      </c>
      <c r="E24" s="3">
        <f t="shared" si="11"/>
        <v>13.76298006805</v>
      </c>
      <c r="F24" s="3">
        <f t="shared" si="11"/>
        <v>60.273131141099995</v>
      </c>
      <c r="G24" s="3">
        <f t="shared" si="11"/>
        <v>4.6608318043699999</v>
      </c>
      <c r="H24" s="3">
        <f t="shared" si="11"/>
        <v>2.1624209652399999</v>
      </c>
      <c r="I24" s="3">
        <f t="shared" si="11"/>
        <v>64.318602113850005</v>
      </c>
      <c r="J24" s="3">
        <f t="shared" si="11"/>
        <v>2.01169153827</v>
      </c>
      <c r="K24" s="3">
        <f t="shared" si="11"/>
        <v>73.153546421729999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6</v>
      </c>
      <c r="B25" s="3">
        <v>1.81881882333</v>
      </c>
      <c r="C25" s="3">
        <v>2.4964314785399999</v>
      </c>
      <c r="D25" s="3">
        <v>4.3322097049200003</v>
      </c>
      <c r="E25" s="3">
        <v>13.76298006805</v>
      </c>
      <c r="F25" s="3">
        <v>22.41044007484</v>
      </c>
      <c r="G25" s="3">
        <v>4.6608318043699999</v>
      </c>
      <c r="H25" s="3">
        <v>2.1624209652399999</v>
      </c>
      <c r="I25" s="3">
        <v>6.8568078103900003</v>
      </c>
      <c r="J25" s="3">
        <v>2.01169153827</v>
      </c>
      <c r="K25" s="3">
        <v>15.691752118269999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7</v>
      </c>
      <c r="B27" s="3"/>
      <c r="C27" s="3"/>
      <c r="D27" s="3">
        <v>37.862691066259998</v>
      </c>
      <c r="E27" s="3"/>
      <c r="F27" s="3">
        <v>37.862691066259998</v>
      </c>
      <c r="G27" s="3"/>
      <c r="H27" s="3"/>
      <c r="I27" s="3">
        <v>57.461794303460003</v>
      </c>
      <c r="J27" s="3"/>
      <c r="K27" s="3">
        <v>57.461794303460003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3" x14ac:dyDescent="0.25">
      <c r="A28" s="4" t="s">
        <v>12</v>
      </c>
      <c r="B28" s="3">
        <f t="shared" ref="B28:K28" si="12">SUM(B29:B31)</f>
        <v>24.853690967160002</v>
      </c>
      <c r="C28" s="3">
        <f t="shared" si="12"/>
        <v>43.117430898009999</v>
      </c>
      <c r="D28" s="3">
        <f t="shared" si="12"/>
        <v>27.73242331398</v>
      </c>
      <c r="E28" s="3">
        <f t="shared" si="12"/>
        <v>19.672279443779999</v>
      </c>
      <c r="F28" s="3">
        <f t="shared" si="12"/>
        <v>115.37582462293</v>
      </c>
      <c r="G28" s="3">
        <f t="shared" si="12"/>
        <v>32.093479527</v>
      </c>
      <c r="H28" s="3">
        <f t="shared" si="12"/>
        <v>32.230092103939995</v>
      </c>
      <c r="I28" s="3">
        <f t="shared" si="12"/>
        <v>19.209465487519999</v>
      </c>
      <c r="J28" s="3">
        <f t="shared" si="12"/>
        <v>21.748473737920001</v>
      </c>
      <c r="K28" s="3">
        <f t="shared" si="12"/>
        <v>105.28151085638001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5" t="s">
        <v>6</v>
      </c>
      <c r="B29" s="3">
        <v>0.55557955049999996</v>
      </c>
      <c r="C29" s="3">
        <v>28.06258823141</v>
      </c>
      <c r="D29" s="3">
        <v>0.69280910461</v>
      </c>
      <c r="E29" s="3">
        <v>3.3952020929</v>
      </c>
      <c r="F29" s="3">
        <v>32.706178979420002</v>
      </c>
      <c r="G29" s="3">
        <v>0.73121931623000003</v>
      </c>
      <c r="H29" s="3">
        <v>5.5772959632500001</v>
      </c>
      <c r="I29" s="3">
        <v>0.73118477809000004</v>
      </c>
      <c r="J29" s="3">
        <v>5.77690788597</v>
      </c>
      <c r="K29" s="3">
        <v>12.816607943539999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5">
      <c r="A30" s="5" t="s">
        <v>7</v>
      </c>
      <c r="B30" s="3">
        <v>6.6078078816600003</v>
      </c>
      <c r="C30" s="3">
        <v>4.8032801563499996</v>
      </c>
      <c r="D30" s="3">
        <v>7.5947840251900001</v>
      </c>
      <c r="E30" s="3">
        <v>5.26613982831</v>
      </c>
      <c r="F30" s="3">
        <v>24.272011891510001</v>
      </c>
      <c r="G30" s="3">
        <v>7.9182349883200001</v>
      </c>
      <c r="H30" s="3">
        <v>5.14558167682</v>
      </c>
      <c r="I30" s="3">
        <v>7.7035662275299996</v>
      </c>
      <c r="J30" s="3">
        <v>5.1968513700500001</v>
      </c>
      <c r="K30" s="3">
        <v>25.964234262720002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13</v>
      </c>
      <c r="B31" s="3">
        <v>17.690303535000002</v>
      </c>
      <c r="C31" s="3">
        <v>10.25156251025</v>
      </c>
      <c r="D31" s="3">
        <v>19.444830184179999</v>
      </c>
      <c r="E31" s="3">
        <v>11.01093752257</v>
      </c>
      <c r="F31" s="3">
        <v>58.397633751999997</v>
      </c>
      <c r="G31" s="3">
        <v>23.444025222450001</v>
      </c>
      <c r="H31" s="3">
        <v>21.50721446387</v>
      </c>
      <c r="I31" s="3">
        <v>10.7747144819</v>
      </c>
      <c r="J31" s="3">
        <v>10.7747144819</v>
      </c>
      <c r="K31" s="3">
        <v>66.500668650120005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3" x14ac:dyDescent="0.25">
      <c r="A32" s="4" t="s">
        <v>14</v>
      </c>
      <c r="B32" s="3">
        <f t="shared" ref="B32:K32" si="13">SUM(B33:B37)</f>
        <v>0.14859312763999999</v>
      </c>
      <c r="C32" s="3">
        <f t="shared" si="13"/>
        <v>1.4614588408200002</v>
      </c>
      <c r="D32" s="3">
        <f t="shared" si="13"/>
        <v>0.46610241259999996</v>
      </c>
      <c r="E32" s="3">
        <f t="shared" si="13"/>
        <v>1.6025859654199999</v>
      </c>
      <c r="F32" s="3">
        <f t="shared" si="13"/>
        <v>3.6787403464799997</v>
      </c>
      <c r="G32" s="3">
        <f t="shared" si="13"/>
        <v>0.56261268155999999</v>
      </c>
      <c r="H32" s="3">
        <f t="shared" si="13"/>
        <v>1.7530106649800001</v>
      </c>
      <c r="I32" s="3">
        <f t="shared" si="13"/>
        <v>0.54597114896999999</v>
      </c>
      <c r="J32" s="3">
        <f t="shared" si="13"/>
        <v>1.4016510232099999</v>
      </c>
      <c r="K32" s="3">
        <f t="shared" si="13"/>
        <v>4.2632455187199998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15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6</v>
      </c>
      <c r="B34" s="3">
        <v>0.14859312763999999</v>
      </c>
      <c r="C34" s="3">
        <v>0.66732620744000004</v>
      </c>
      <c r="D34" s="3">
        <v>0.27285434225999999</v>
      </c>
      <c r="E34" s="3">
        <v>0.74962869165000001</v>
      </c>
      <c r="F34" s="3">
        <v>1.83840236899</v>
      </c>
      <c r="G34" s="3">
        <v>0.36517368988999999</v>
      </c>
      <c r="H34" s="3">
        <v>0.74205787266000001</v>
      </c>
      <c r="I34" s="3">
        <v>0.34853215729999998</v>
      </c>
      <c r="J34" s="3">
        <v>0.71493214436999997</v>
      </c>
      <c r="K34" s="3">
        <v>2.1706958642199998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11</v>
      </c>
      <c r="B35" s="3"/>
      <c r="C35" s="3">
        <v>0.13818653272</v>
      </c>
      <c r="D35" s="3"/>
      <c r="E35" s="3">
        <v>0.14842257232</v>
      </c>
      <c r="F35" s="3">
        <v>0.28660910503999998</v>
      </c>
      <c r="G35" s="3"/>
      <c r="H35" s="3">
        <v>0.28933871354000001</v>
      </c>
      <c r="I35" s="3"/>
      <c r="J35" s="3"/>
      <c r="K35" s="3">
        <v>0.28933871354000001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16</v>
      </c>
      <c r="B36" s="3">
        <v>0</v>
      </c>
      <c r="C36" s="3">
        <v>0.65594610066000003</v>
      </c>
      <c r="D36" s="3">
        <v>0.19324807033999999</v>
      </c>
      <c r="E36" s="3">
        <v>0.70453470144999997</v>
      </c>
      <c r="F36" s="3">
        <v>1.55372887245</v>
      </c>
      <c r="G36" s="3">
        <v>0.19743899167000001</v>
      </c>
      <c r="H36" s="3">
        <v>0.72161407877999995</v>
      </c>
      <c r="I36" s="3">
        <v>0.19743899167000001</v>
      </c>
      <c r="J36" s="3">
        <v>0.68671887884000005</v>
      </c>
      <c r="K36" s="3">
        <v>1.8032109409599999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24" customFormat="1" outlineLevel="2" collapsed="1" x14ac:dyDescent="0.25">
      <c r="A38" s="25" t="s">
        <v>26</v>
      </c>
      <c r="B38" s="26">
        <f t="shared" ref="B38:K38" si="14">B39+B43+B47+B53</f>
        <v>17.824830366679997</v>
      </c>
      <c r="C38" s="26">
        <f t="shared" si="14"/>
        <v>20.008615151299999</v>
      </c>
      <c r="D38" s="26">
        <f t="shared" si="14"/>
        <v>150.04676874089</v>
      </c>
      <c r="E38" s="26">
        <f t="shared" si="14"/>
        <v>60.216713429149998</v>
      </c>
      <c r="F38" s="26">
        <f t="shared" si="14"/>
        <v>248.09692768802</v>
      </c>
      <c r="G38" s="26">
        <f t="shared" si="14"/>
        <v>56.0653299449</v>
      </c>
      <c r="H38" s="26">
        <f t="shared" si="14"/>
        <v>57.156127473909997</v>
      </c>
      <c r="I38" s="26">
        <f t="shared" si="14"/>
        <v>43.443404467220006</v>
      </c>
      <c r="J38" s="26">
        <f t="shared" si="14"/>
        <v>31.31426970847</v>
      </c>
      <c r="K38" s="26">
        <f t="shared" si="14"/>
        <v>187.97913159449996</v>
      </c>
    </row>
    <row r="39" spans="1:35" hidden="1" outlineLevel="3" x14ac:dyDescent="0.25">
      <c r="A39" s="4" t="s">
        <v>10</v>
      </c>
      <c r="B39" s="3">
        <f t="shared" ref="B39:K39" si="15">SUM(B40:B42)</f>
        <v>0.43713093931999997</v>
      </c>
      <c r="C39" s="3">
        <f t="shared" si="15"/>
        <v>0.31842595341999996</v>
      </c>
      <c r="D39" s="3">
        <f t="shared" si="15"/>
        <v>118.90713080664</v>
      </c>
      <c r="E39" s="3">
        <f t="shared" si="15"/>
        <v>33.174579238699998</v>
      </c>
      <c r="F39" s="3">
        <f t="shared" si="15"/>
        <v>152.83726693808001</v>
      </c>
      <c r="G39" s="3">
        <f t="shared" si="15"/>
        <v>31.502990018280002</v>
      </c>
      <c r="H39" s="3">
        <f t="shared" si="15"/>
        <v>16.27754934271</v>
      </c>
      <c r="I39" s="3">
        <f t="shared" si="15"/>
        <v>22.082605027340001</v>
      </c>
      <c r="J39" s="3">
        <f t="shared" si="15"/>
        <v>6.1696143805899997</v>
      </c>
      <c r="K39" s="3">
        <f t="shared" si="15"/>
        <v>76.03275876891999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5" t="s">
        <v>6</v>
      </c>
      <c r="B40" s="3">
        <v>0.43682153368999999</v>
      </c>
      <c r="C40" s="3">
        <v>0.31809689091999999</v>
      </c>
      <c r="D40" s="3">
        <v>1.8977997068800001</v>
      </c>
      <c r="E40" s="3">
        <v>0.56946510981999998</v>
      </c>
      <c r="F40" s="3">
        <v>3.2221832413099998</v>
      </c>
      <c r="G40" s="3">
        <v>9.9728568578699992</v>
      </c>
      <c r="H40" s="3">
        <v>10.419008852559999</v>
      </c>
      <c r="I40" s="3">
        <v>0.54349376370000002</v>
      </c>
      <c r="J40" s="3">
        <v>0.31107389044</v>
      </c>
      <c r="K40" s="3">
        <v>21.246433364569999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11</v>
      </c>
      <c r="B41" s="3">
        <v>3.0940562999999999E-4</v>
      </c>
      <c r="C41" s="3">
        <v>3.2906249999999998E-4</v>
      </c>
      <c r="D41" s="3">
        <v>0.42561871314999999</v>
      </c>
      <c r="E41" s="3">
        <v>3.5343750000000002E-4</v>
      </c>
      <c r="F41" s="3">
        <v>0.42661061878000001</v>
      </c>
      <c r="G41" s="3">
        <v>0.48861612777000002</v>
      </c>
      <c r="H41" s="3">
        <v>3.4450000000000003E-4</v>
      </c>
      <c r="I41" s="3">
        <v>0.497594231</v>
      </c>
      <c r="J41" s="3">
        <v>3.4450000000000003E-4</v>
      </c>
      <c r="K41" s="3">
        <v>0.98689935877000001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7</v>
      </c>
      <c r="B42" s="3"/>
      <c r="C42" s="3"/>
      <c r="D42" s="3">
        <v>116.58371238661</v>
      </c>
      <c r="E42" s="3">
        <v>32.604760691380001</v>
      </c>
      <c r="F42" s="3">
        <v>149.18847307799001</v>
      </c>
      <c r="G42" s="3">
        <v>21.041517032640002</v>
      </c>
      <c r="H42" s="3">
        <v>5.8581959901499996</v>
      </c>
      <c r="I42" s="3">
        <v>21.041517032640002</v>
      </c>
      <c r="J42" s="3">
        <v>5.8581959901499996</v>
      </c>
      <c r="K42" s="3">
        <v>53.799426045579999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3" x14ac:dyDescent="0.25">
      <c r="A43" s="4" t="s">
        <v>12</v>
      </c>
      <c r="B43" s="3">
        <f t="shared" ref="B43:K43" si="16">SUM(B44:B46)</f>
        <v>17.174847182999997</v>
      </c>
      <c r="C43" s="3">
        <f t="shared" si="16"/>
        <v>18.686288949759998</v>
      </c>
      <c r="D43" s="3">
        <f t="shared" si="16"/>
        <v>21.023413956510002</v>
      </c>
      <c r="E43" s="3">
        <f t="shared" si="16"/>
        <v>25.41967467453</v>
      </c>
      <c r="F43" s="3">
        <f t="shared" si="16"/>
        <v>82.304224763799994</v>
      </c>
      <c r="G43" s="3">
        <f t="shared" si="16"/>
        <v>24.332964823559998</v>
      </c>
      <c r="H43" s="3">
        <f t="shared" si="16"/>
        <v>20.995527619839997</v>
      </c>
      <c r="I43" s="3">
        <f t="shared" si="16"/>
        <v>21.212958915150001</v>
      </c>
      <c r="J43" s="3">
        <f t="shared" si="16"/>
        <v>24.039371878860003</v>
      </c>
      <c r="K43" s="3">
        <f t="shared" si="16"/>
        <v>90.580823237410002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5">
      <c r="A44" s="5" t="s">
        <v>6</v>
      </c>
      <c r="B44" s="3">
        <v>1.9225305453199999</v>
      </c>
      <c r="C44" s="3">
        <v>4.1981355210300002</v>
      </c>
      <c r="D44" s="3">
        <v>3.2124449839400002</v>
      </c>
      <c r="E44" s="3">
        <v>7.97938034474</v>
      </c>
      <c r="F44" s="3">
        <v>17.312491395030001</v>
      </c>
      <c r="G44" s="3">
        <v>5.8187462102599996</v>
      </c>
      <c r="H44" s="3">
        <v>4.1001920636699998</v>
      </c>
      <c r="I44" s="3">
        <v>3.2137501589599999</v>
      </c>
      <c r="J44" s="3">
        <v>7.5383014628799998</v>
      </c>
      <c r="K44" s="3">
        <v>20.670989895769999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7</v>
      </c>
      <c r="B45" s="3">
        <v>7.3411127325900001</v>
      </c>
      <c r="C45" s="3">
        <v>5.70406917703</v>
      </c>
      <c r="D45" s="3">
        <v>8.2430080009500006</v>
      </c>
      <c r="E45" s="3">
        <v>7.6844298587899997</v>
      </c>
      <c r="F45" s="3">
        <v>28.972619769360001</v>
      </c>
      <c r="G45" s="3">
        <v>9.1308267456899994</v>
      </c>
      <c r="H45" s="3">
        <v>8.2636461836699997</v>
      </c>
      <c r="I45" s="3">
        <v>9.5479652390399998</v>
      </c>
      <c r="J45" s="3">
        <v>8.2406203540600007</v>
      </c>
      <c r="K45" s="3">
        <v>35.183058522460001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5" t="s">
        <v>13</v>
      </c>
      <c r="B46" s="3">
        <v>7.9112039050899998</v>
      </c>
      <c r="C46" s="3">
        <v>8.7840842516999995</v>
      </c>
      <c r="D46" s="3">
        <v>9.5679609716199998</v>
      </c>
      <c r="E46" s="3">
        <v>9.7558644710000006</v>
      </c>
      <c r="F46" s="3">
        <v>36.019113599409998</v>
      </c>
      <c r="G46" s="3">
        <v>9.3833918676099994</v>
      </c>
      <c r="H46" s="3">
        <v>8.6316893725000003</v>
      </c>
      <c r="I46" s="3">
        <v>8.4512435171500009</v>
      </c>
      <c r="J46" s="3">
        <v>8.2604500619200003</v>
      </c>
      <c r="K46" s="3">
        <v>34.726774819180001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3" x14ac:dyDescent="0.25">
      <c r="A47" s="4" t="s">
        <v>14</v>
      </c>
      <c r="B47" s="3">
        <f t="shared" ref="B47:K47" si="17">SUM(B48:B52)</f>
        <v>5.065341072E-2</v>
      </c>
      <c r="C47" s="3">
        <f t="shared" si="17"/>
        <v>0.78659848765999996</v>
      </c>
      <c r="D47" s="3">
        <f t="shared" si="17"/>
        <v>0.1231945958</v>
      </c>
      <c r="E47" s="3">
        <f t="shared" si="17"/>
        <v>1.1077679890300001</v>
      </c>
      <c r="F47" s="3">
        <f t="shared" si="17"/>
        <v>2.0682144832100002</v>
      </c>
      <c r="G47" s="3">
        <f t="shared" si="17"/>
        <v>0.12318030958000001</v>
      </c>
      <c r="H47" s="3">
        <f t="shared" si="17"/>
        <v>1.0640413118300001</v>
      </c>
      <c r="I47" s="3">
        <f t="shared" si="17"/>
        <v>0.12129812478</v>
      </c>
      <c r="J47" s="3">
        <f t="shared" si="17"/>
        <v>1.0637579490900002</v>
      </c>
      <c r="K47" s="3">
        <f t="shared" si="17"/>
        <v>2.3722776952800002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15</v>
      </c>
      <c r="B48" s="3"/>
      <c r="C48" s="3">
        <v>0.24246551112</v>
      </c>
      <c r="D48" s="3"/>
      <c r="E48" s="3">
        <v>0.26042591963</v>
      </c>
      <c r="F48" s="3">
        <v>0.50289143074999998</v>
      </c>
      <c r="G48" s="3"/>
      <c r="H48" s="3">
        <v>0.25384043597</v>
      </c>
      <c r="I48" s="3"/>
      <c r="J48" s="3">
        <v>0.25523516349000003</v>
      </c>
      <c r="K48" s="3">
        <v>0.50907559946000003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6</v>
      </c>
      <c r="B49" s="3">
        <v>5.065341072E-2</v>
      </c>
      <c r="C49" s="3">
        <v>0.36207204809999999</v>
      </c>
      <c r="D49" s="3">
        <v>9.103479531E-2</v>
      </c>
      <c r="E49" s="3">
        <v>0.37849300348999998</v>
      </c>
      <c r="F49" s="3">
        <v>0.88225325761999995</v>
      </c>
      <c r="G49" s="3">
        <v>9.2339257290000004E-2</v>
      </c>
      <c r="H49" s="3">
        <v>0.35961882940000001</v>
      </c>
      <c r="I49" s="3">
        <v>9.1426875820000003E-2</v>
      </c>
      <c r="J49" s="3">
        <v>0.35688248415000001</v>
      </c>
      <c r="K49" s="3">
        <v>0.90026744666000003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11</v>
      </c>
      <c r="B50" s="3"/>
      <c r="C50" s="3">
        <v>4.3509454600000001E-3</v>
      </c>
      <c r="D50" s="3"/>
      <c r="E50" s="3">
        <v>3.5049282900000002E-3</v>
      </c>
      <c r="F50" s="3">
        <v>7.8558737500000007E-3</v>
      </c>
      <c r="G50" s="3"/>
      <c r="H50" s="3">
        <v>2.2650858400000001E-3</v>
      </c>
      <c r="I50" s="3"/>
      <c r="J50" s="3">
        <v>0</v>
      </c>
      <c r="K50" s="3">
        <v>2.2650858400000001E-3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16</v>
      </c>
      <c r="B51" s="3">
        <v>0</v>
      </c>
      <c r="C51" s="3">
        <v>0.17770998297999999</v>
      </c>
      <c r="D51" s="3">
        <v>3.2159800490000001E-2</v>
      </c>
      <c r="E51" s="3">
        <v>0.19174038529000001</v>
      </c>
      <c r="F51" s="3">
        <v>0.40161016876</v>
      </c>
      <c r="G51" s="3">
        <v>3.084105229E-2</v>
      </c>
      <c r="H51" s="3">
        <v>0.18308922007</v>
      </c>
      <c r="I51" s="3">
        <v>2.9871248959999999E-2</v>
      </c>
      <c r="J51" s="3">
        <v>0.18495526569000001</v>
      </c>
      <c r="K51" s="3">
        <v>0.42875678700999997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7</v>
      </c>
      <c r="B52" s="3"/>
      <c r="C52" s="3">
        <v>0</v>
      </c>
      <c r="D52" s="3"/>
      <c r="E52" s="3">
        <v>0.27360375233000001</v>
      </c>
      <c r="F52" s="3">
        <v>0.27360375233000001</v>
      </c>
      <c r="G52" s="3"/>
      <c r="H52" s="3">
        <v>0.26522774054999998</v>
      </c>
      <c r="I52" s="3"/>
      <c r="J52" s="3">
        <v>0.26668503576000002</v>
      </c>
      <c r="K52" s="3">
        <v>0.53191277631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3" x14ac:dyDescent="0.25">
      <c r="A53" s="4" t="s">
        <v>8</v>
      </c>
      <c r="B53" s="3">
        <f t="shared" ref="B53:K53" si="18">SUM(B54:B58)</f>
        <v>0.16219883364000001</v>
      </c>
      <c r="C53" s="3">
        <f t="shared" si="18"/>
        <v>0.21730176045999999</v>
      </c>
      <c r="D53" s="3">
        <f t="shared" si="18"/>
        <v>9.9930293819399996</v>
      </c>
      <c r="E53" s="3">
        <f t="shared" si="18"/>
        <v>0.51469152688999997</v>
      </c>
      <c r="F53" s="3">
        <f t="shared" si="18"/>
        <v>10.88722150293</v>
      </c>
      <c r="G53" s="3">
        <f t="shared" si="18"/>
        <v>0.10619479347999999</v>
      </c>
      <c r="H53" s="3">
        <f t="shared" si="18"/>
        <v>18.819009199530001</v>
      </c>
      <c r="I53" s="3">
        <f t="shared" si="18"/>
        <v>2.654239995E-2</v>
      </c>
      <c r="J53" s="3">
        <f t="shared" si="18"/>
        <v>4.1525499930000001E-2</v>
      </c>
      <c r="K53" s="3">
        <f t="shared" si="18"/>
        <v>18.99327189289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6</v>
      </c>
      <c r="B54" s="3">
        <v>3.3701173899999999E-3</v>
      </c>
      <c r="C54" s="3">
        <v>2.6401694499999999E-3</v>
      </c>
      <c r="D54" s="3">
        <v>2.7141000000000001E-3</v>
      </c>
      <c r="E54" s="3">
        <v>2.8449E-3</v>
      </c>
      <c r="F54" s="3">
        <v>1.156928684E-2</v>
      </c>
      <c r="G54" s="3">
        <v>2.0797200000000002E-3</v>
      </c>
      <c r="H54" s="3">
        <v>1.1554E-3</v>
      </c>
      <c r="I54" s="3">
        <v>1.1554E-3</v>
      </c>
      <c r="J54" s="3">
        <v>1.1554E-3</v>
      </c>
      <c r="K54" s="3">
        <v>5.5459200000000002E-3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11</v>
      </c>
      <c r="B55" s="3">
        <v>4.7549990610000002E-2</v>
      </c>
      <c r="C55" s="3"/>
      <c r="D55" s="3"/>
      <c r="E55" s="3"/>
      <c r="F55" s="3">
        <v>4.7549990610000002E-2</v>
      </c>
      <c r="G55" s="3"/>
      <c r="H55" s="3"/>
      <c r="I55" s="3"/>
      <c r="J55" s="3"/>
      <c r="K55" s="3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16</v>
      </c>
      <c r="B56" s="3"/>
      <c r="C56" s="3"/>
      <c r="D56" s="3"/>
      <c r="E56" s="3">
        <v>1.877025E-3</v>
      </c>
      <c r="F56" s="3">
        <v>1.877025E-3</v>
      </c>
      <c r="G56" s="3"/>
      <c r="H56" s="3"/>
      <c r="I56" s="3"/>
      <c r="J56" s="3"/>
      <c r="K56" s="3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25">
      <c r="A57" s="5" t="s">
        <v>4</v>
      </c>
      <c r="B57" s="3"/>
      <c r="C57" s="3">
        <v>5.8321600000000004E-6</v>
      </c>
      <c r="D57" s="3"/>
      <c r="E57" s="3">
        <v>0</v>
      </c>
      <c r="F57" s="3">
        <v>5.8321600000000004E-6</v>
      </c>
      <c r="G57" s="3"/>
      <c r="H57" s="3">
        <v>6.4999999999999996E-6</v>
      </c>
      <c r="I57" s="3"/>
      <c r="J57" s="3"/>
      <c r="K57" s="3">
        <v>6.4999999999999996E-6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25">
      <c r="A58" s="5" t="s">
        <v>7</v>
      </c>
      <c r="B58" s="3">
        <v>0.11127872564000001</v>
      </c>
      <c r="C58" s="3">
        <v>0.21465575884999999</v>
      </c>
      <c r="D58" s="3">
        <v>9.9903152819399992</v>
      </c>
      <c r="E58" s="3">
        <v>0.50996960188999996</v>
      </c>
      <c r="F58" s="3">
        <v>10.82621936832</v>
      </c>
      <c r="G58" s="3">
        <v>0.10411507348</v>
      </c>
      <c r="H58" s="3">
        <v>18.817847299530001</v>
      </c>
      <c r="I58" s="3">
        <v>2.5386999949999999E-2</v>
      </c>
      <c r="J58" s="3">
        <v>4.037009993E-2</v>
      </c>
      <c r="K58" s="3">
        <v>18.987719472889999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5">
      <c r="A59" s="19" t="s">
        <v>24</v>
      </c>
      <c r="B59" s="19"/>
      <c r="C59" s="19"/>
      <c r="D59" s="19"/>
      <c r="E59" s="19"/>
      <c r="F59" s="19"/>
      <c r="G59" s="19"/>
      <c r="H59" s="19"/>
      <c r="I59" s="19"/>
      <c r="J59" s="1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1" spans="1:35" s="18" customFormat="1" ht="15.75" customHeight="1" x14ac:dyDescent="0.25">
      <c r="A61" s="14"/>
      <c r="B61" s="14">
        <v>2026</v>
      </c>
      <c r="C61" s="14">
        <v>2027</v>
      </c>
      <c r="D61" s="14">
        <v>2028</v>
      </c>
      <c r="E61" s="14">
        <v>2029</v>
      </c>
      <c r="F61" s="14">
        <v>2030</v>
      </c>
      <c r="G61" s="14">
        <v>2031</v>
      </c>
      <c r="H61" s="14">
        <v>2032</v>
      </c>
      <c r="I61" s="14">
        <v>2033</v>
      </c>
      <c r="J61" s="14">
        <v>2034</v>
      </c>
      <c r="K61" s="14">
        <v>2035</v>
      </c>
      <c r="L61" s="14">
        <v>2036</v>
      </c>
      <c r="M61" s="14">
        <v>2037</v>
      </c>
    </row>
    <row r="62" spans="1:35" s="24" customFormat="1" x14ac:dyDescent="0.25">
      <c r="A62" s="22" t="s">
        <v>0</v>
      </c>
      <c r="B62" s="23">
        <f t="shared" ref="B62:M62" si="19">B63+B80</f>
        <v>620.67196815547004</v>
      </c>
      <c r="C62" s="23">
        <f t="shared" si="19"/>
        <v>535.88364551636005</v>
      </c>
      <c r="D62" s="23">
        <f t="shared" si="19"/>
        <v>456.93171710826999</v>
      </c>
      <c r="E62" s="23">
        <f t="shared" si="19"/>
        <v>429.75429873773999</v>
      </c>
      <c r="F62" s="23">
        <f t="shared" si="19"/>
        <v>408.56409168177004</v>
      </c>
      <c r="G62" s="23">
        <f t="shared" si="19"/>
        <v>434.32995331773998</v>
      </c>
      <c r="H62" s="23">
        <f t="shared" si="19"/>
        <v>397.82822508503006</v>
      </c>
      <c r="I62" s="23">
        <f t="shared" si="19"/>
        <v>346.98754537980005</v>
      </c>
      <c r="J62" s="23">
        <f t="shared" si="19"/>
        <v>316.47211116582002</v>
      </c>
      <c r="K62" s="23">
        <f t="shared" si="19"/>
        <v>410.32025582544998</v>
      </c>
      <c r="L62" s="23">
        <f t="shared" si="19"/>
        <v>284.58305237621994</v>
      </c>
      <c r="M62" s="23">
        <f t="shared" si="19"/>
        <v>318.04408984121</v>
      </c>
    </row>
    <row r="63" spans="1:35" s="8" customFormat="1" outlineLevel="1" x14ac:dyDescent="0.25">
      <c r="A63" s="16" t="s">
        <v>1</v>
      </c>
      <c r="B63" s="17">
        <f t="shared" ref="B63:M63" si="20">B64+B71</f>
        <v>258.07657527666004</v>
      </c>
      <c r="C63" s="17">
        <f t="shared" si="20"/>
        <v>206.22110410044999</v>
      </c>
      <c r="D63" s="17">
        <f t="shared" si="20"/>
        <v>113.74398693296</v>
      </c>
      <c r="E63" s="17">
        <f t="shared" si="20"/>
        <v>103.14496748828999</v>
      </c>
      <c r="F63" s="17">
        <f t="shared" si="20"/>
        <v>113.52875086216</v>
      </c>
      <c r="G63" s="17">
        <f t="shared" si="20"/>
        <v>131.34418513514998</v>
      </c>
      <c r="H63" s="17">
        <f t="shared" si="20"/>
        <v>113.61513092126</v>
      </c>
      <c r="I63" s="17">
        <f t="shared" si="20"/>
        <v>118.21922992549001</v>
      </c>
      <c r="J63" s="17">
        <f t="shared" si="20"/>
        <v>101.45489931696</v>
      </c>
      <c r="K63" s="17">
        <f t="shared" si="20"/>
        <v>118.23235927776001</v>
      </c>
      <c r="L63" s="17">
        <f t="shared" si="20"/>
        <v>130.55585266999998</v>
      </c>
      <c r="M63" s="17">
        <f t="shared" si="20"/>
        <v>168.683360808</v>
      </c>
    </row>
    <row r="64" spans="1:35" s="24" customFormat="1" outlineLevel="2" collapsed="1" x14ac:dyDescent="0.25">
      <c r="A64" s="25" t="s">
        <v>2</v>
      </c>
      <c r="B64" s="26">
        <f t="shared" ref="B64:M64" si="21">B65+B67</f>
        <v>136.79680610725001</v>
      </c>
      <c r="C64" s="26">
        <f t="shared" si="21"/>
        <v>106.80785969579</v>
      </c>
      <c r="D64" s="26">
        <f t="shared" si="21"/>
        <v>31.262932522480003</v>
      </c>
      <c r="E64" s="26">
        <f t="shared" si="21"/>
        <v>24.512932522480003</v>
      </c>
      <c r="F64" s="26">
        <f t="shared" si="21"/>
        <v>37.050053522479999</v>
      </c>
      <c r="G64" s="26">
        <f t="shared" si="21"/>
        <v>58.191050511589999</v>
      </c>
      <c r="H64" s="26">
        <f t="shared" si="21"/>
        <v>45.030951522480002</v>
      </c>
      <c r="I64" s="26">
        <f t="shared" si="21"/>
        <v>52.980116522480003</v>
      </c>
      <c r="J64" s="26">
        <f t="shared" si="21"/>
        <v>42.22999652248</v>
      </c>
      <c r="K64" s="26">
        <f t="shared" si="21"/>
        <v>64.069996522980006</v>
      </c>
      <c r="L64" s="26">
        <f t="shared" si="21"/>
        <v>83.921043999999995</v>
      </c>
      <c r="M64" s="26">
        <f t="shared" si="21"/>
        <v>132.09774400000001</v>
      </c>
    </row>
    <row r="65" spans="1:13" s="8" customFormat="1" hidden="1" outlineLevel="3" x14ac:dyDescent="0.25">
      <c r="A65" s="12" t="s">
        <v>3</v>
      </c>
      <c r="B65" s="11">
        <f t="shared" ref="B65:M65" si="22">SUM(B66:B66)</f>
        <v>0.13225252248</v>
      </c>
      <c r="C65" s="11">
        <f t="shared" si="22"/>
        <v>0.13225252248</v>
      </c>
      <c r="D65" s="11">
        <f t="shared" si="22"/>
        <v>0.13225252248</v>
      </c>
      <c r="E65" s="11">
        <f t="shared" si="22"/>
        <v>0.13225252248</v>
      </c>
      <c r="F65" s="11">
        <f t="shared" si="22"/>
        <v>0.13225252248</v>
      </c>
      <c r="G65" s="11">
        <f t="shared" si="22"/>
        <v>0.13225252248</v>
      </c>
      <c r="H65" s="11">
        <f t="shared" si="22"/>
        <v>0.13225252248</v>
      </c>
      <c r="I65" s="11">
        <f t="shared" si="22"/>
        <v>0.13225252248</v>
      </c>
      <c r="J65" s="11">
        <f t="shared" si="22"/>
        <v>0.13225252248</v>
      </c>
      <c r="K65" s="11">
        <f t="shared" si="22"/>
        <v>0.13225252298000001</v>
      </c>
      <c r="L65" s="11">
        <f t="shared" si="22"/>
        <v>0</v>
      </c>
      <c r="M65" s="11">
        <f t="shared" si="22"/>
        <v>0</v>
      </c>
    </row>
    <row r="66" spans="1:13" s="8" customFormat="1" hidden="1" outlineLevel="4" x14ac:dyDescent="0.25">
      <c r="A66" s="13" t="s">
        <v>4</v>
      </c>
      <c r="B66" s="11">
        <v>0.13225252248</v>
      </c>
      <c r="C66" s="11">
        <v>0.13225252248</v>
      </c>
      <c r="D66" s="11">
        <v>0.13225252248</v>
      </c>
      <c r="E66" s="11">
        <v>0.13225252248</v>
      </c>
      <c r="F66" s="11">
        <v>0.13225252248</v>
      </c>
      <c r="G66" s="11">
        <v>0.13225252248</v>
      </c>
      <c r="H66" s="11">
        <v>0.13225252248</v>
      </c>
      <c r="I66" s="11">
        <v>0.13225252248</v>
      </c>
      <c r="J66" s="11">
        <v>0.13225252248</v>
      </c>
      <c r="K66" s="11">
        <v>0.13225252298000001</v>
      </c>
      <c r="L66" s="11"/>
      <c r="M66" s="11"/>
    </row>
    <row r="67" spans="1:13" s="8" customFormat="1" hidden="1" outlineLevel="3" x14ac:dyDescent="0.25">
      <c r="A67" s="12" t="s">
        <v>5</v>
      </c>
      <c r="B67" s="11">
        <f t="shared" ref="B67:M67" si="23">SUM(B68:B70)</f>
        <v>136.66455358477</v>
      </c>
      <c r="C67" s="11">
        <f t="shared" si="23"/>
        <v>106.67560717331</v>
      </c>
      <c r="D67" s="11">
        <f t="shared" si="23"/>
        <v>31.130680000000002</v>
      </c>
      <c r="E67" s="11">
        <f t="shared" si="23"/>
        <v>24.380680000000002</v>
      </c>
      <c r="F67" s="11">
        <f t="shared" si="23"/>
        <v>36.917800999999997</v>
      </c>
      <c r="G67" s="11">
        <f t="shared" si="23"/>
        <v>58.058797989109998</v>
      </c>
      <c r="H67" s="11">
        <f t="shared" si="23"/>
        <v>44.898699000000001</v>
      </c>
      <c r="I67" s="11">
        <f t="shared" si="23"/>
        <v>52.847864000000001</v>
      </c>
      <c r="J67" s="11">
        <f t="shared" si="23"/>
        <v>42.097743999999999</v>
      </c>
      <c r="K67" s="11">
        <f t="shared" si="23"/>
        <v>63.937744000000002</v>
      </c>
      <c r="L67" s="11">
        <f t="shared" si="23"/>
        <v>83.921043999999995</v>
      </c>
      <c r="M67" s="11">
        <f t="shared" si="23"/>
        <v>132.09774400000001</v>
      </c>
    </row>
    <row r="68" spans="1:13" s="8" customFormat="1" hidden="1" outlineLevel="4" x14ac:dyDescent="0.25">
      <c r="A68" s="13" t="s">
        <v>6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8" customFormat="1" hidden="1" outlineLevel="4" x14ac:dyDescent="0.25">
      <c r="A69" s="13" t="s">
        <v>4</v>
      </c>
      <c r="B69" s="11">
        <v>136.66455358477</v>
      </c>
      <c r="C69" s="11">
        <v>106.67560717331</v>
      </c>
      <c r="D69" s="11">
        <v>31.130680000000002</v>
      </c>
      <c r="E69" s="11">
        <v>24.380680000000002</v>
      </c>
      <c r="F69" s="11">
        <v>36.917800999999997</v>
      </c>
      <c r="G69" s="11">
        <v>58.058797989109998</v>
      </c>
      <c r="H69" s="11">
        <v>44.898699000000001</v>
      </c>
      <c r="I69" s="11">
        <v>52.847864000000001</v>
      </c>
      <c r="J69" s="11">
        <v>42.097743999999999</v>
      </c>
      <c r="K69" s="11">
        <v>63.937744000000002</v>
      </c>
      <c r="L69" s="11">
        <v>83.921043999999995</v>
      </c>
      <c r="M69" s="11">
        <v>132.09774400000001</v>
      </c>
    </row>
    <row r="70" spans="1:13" s="8" customFormat="1" hidden="1" outlineLevel="4" x14ac:dyDescent="0.25">
      <c r="A70" s="13" t="s">
        <v>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24" customFormat="1" outlineLevel="2" collapsed="1" x14ac:dyDescent="0.25">
      <c r="A71" s="25" t="s">
        <v>26</v>
      </c>
      <c r="B71" s="26">
        <f t="shared" ref="B71:M71" si="24">B72+B74+B76</f>
        <v>121.27976916941</v>
      </c>
      <c r="C71" s="26">
        <f t="shared" si="24"/>
        <v>99.413244404659991</v>
      </c>
      <c r="D71" s="26">
        <f t="shared" si="24"/>
        <v>82.481054410479999</v>
      </c>
      <c r="E71" s="26">
        <f t="shared" si="24"/>
        <v>78.632034965809993</v>
      </c>
      <c r="F71" s="26">
        <f t="shared" si="24"/>
        <v>76.478697339679997</v>
      </c>
      <c r="G71" s="26">
        <f t="shared" si="24"/>
        <v>73.153134623559993</v>
      </c>
      <c r="H71" s="26">
        <f t="shared" si="24"/>
        <v>68.584179398779995</v>
      </c>
      <c r="I71" s="26">
        <f t="shared" si="24"/>
        <v>65.239113403010009</v>
      </c>
      <c r="J71" s="26">
        <f t="shared" si="24"/>
        <v>59.224902794480002</v>
      </c>
      <c r="K71" s="26">
        <f t="shared" si="24"/>
        <v>54.162362754780006</v>
      </c>
      <c r="L71" s="26">
        <f t="shared" si="24"/>
        <v>46.634808669999998</v>
      </c>
      <c r="M71" s="26">
        <f t="shared" si="24"/>
        <v>36.585616807999997</v>
      </c>
    </row>
    <row r="72" spans="1:13" s="8" customFormat="1" hidden="1" outlineLevel="3" x14ac:dyDescent="0.25">
      <c r="A72" s="12" t="s">
        <v>3</v>
      </c>
      <c r="B72" s="11">
        <f t="shared" ref="B72:M72" si="25">SUM(B73:B73)</f>
        <v>6.3630674289999994E-2</v>
      </c>
      <c r="C72" s="11">
        <f t="shared" si="25"/>
        <v>5.7018048170000002E-2</v>
      </c>
      <c r="D72" s="11">
        <f t="shared" si="25"/>
        <v>5.0412240580000003E-2</v>
      </c>
      <c r="E72" s="11">
        <f t="shared" si="25"/>
        <v>4.3792795910000001E-2</v>
      </c>
      <c r="F72" s="11">
        <f t="shared" si="25"/>
        <v>3.7180169780000001E-2</v>
      </c>
      <c r="G72" s="11">
        <f t="shared" si="25"/>
        <v>3.0567543660000002E-2</v>
      </c>
      <c r="H72" s="11">
        <f t="shared" si="25"/>
        <v>2.3961736080000001E-2</v>
      </c>
      <c r="I72" s="11">
        <f t="shared" si="25"/>
        <v>1.7342291409999998E-2</v>
      </c>
      <c r="J72" s="11">
        <f t="shared" si="25"/>
        <v>1.072966528E-2</v>
      </c>
      <c r="K72" s="11">
        <f t="shared" si="25"/>
        <v>4.1170391799999996E-3</v>
      </c>
      <c r="L72" s="11">
        <f t="shared" si="25"/>
        <v>0</v>
      </c>
      <c r="M72" s="11">
        <f t="shared" si="25"/>
        <v>0</v>
      </c>
    </row>
    <row r="73" spans="1:13" s="8" customFormat="1" hidden="1" outlineLevel="4" x14ac:dyDescent="0.25">
      <c r="A73" s="13" t="s">
        <v>4</v>
      </c>
      <c r="B73" s="11">
        <v>6.3630674289999994E-2</v>
      </c>
      <c r="C73" s="11">
        <v>5.7018048170000002E-2</v>
      </c>
      <c r="D73" s="11">
        <v>5.0412240580000003E-2</v>
      </c>
      <c r="E73" s="11">
        <v>4.3792795910000001E-2</v>
      </c>
      <c r="F73" s="11">
        <v>3.7180169780000001E-2</v>
      </c>
      <c r="G73" s="11">
        <v>3.0567543660000002E-2</v>
      </c>
      <c r="H73" s="11">
        <v>2.3961736080000001E-2</v>
      </c>
      <c r="I73" s="11">
        <v>1.7342291409999998E-2</v>
      </c>
      <c r="J73" s="11">
        <v>1.072966528E-2</v>
      </c>
      <c r="K73" s="11">
        <v>4.1170391799999996E-3</v>
      </c>
      <c r="L73" s="11"/>
      <c r="M73" s="11"/>
    </row>
    <row r="74" spans="1:13" s="8" customFormat="1" hidden="1" outlineLevel="3" x14ac:dyDescent="0.25">
      <c r="A74" s="12" t="s">
        <v>8</v>
      </c>
      <c r="B74" s="11">
        <f t="shared" ref="B74:M74" si="26">SUM(B75:B75)</f>
        <v>0</v>
      </c>
      <c r="C74" s="11">
        <f t="shared" si="26"/>
        <v>0</v>
      </c>
      <c r="D74" s="11">
        <f t="shared" si="26"/>
        <v>0</v>
      </c>
      <c r="E74" s="11">
        <f t="shared" si="26"/>
        <v>0</v>
      </c>
      <c r="F74" s="11">
        <f t="shared" si="26"/>
        <v>0</v>
      </c>
      <c r="G74" s="11">
        <f t="shared" si="26"/>
        <v>0</v>
      </c>
      <c r="H74" s="11">
        <f t="shared" si="26"/>
        <v>0</v>
      </c>
      <c r="I74" s="11">
        <f t="shared" si="26"/>
        <v>0</v>
      </c>
      <c r="J74" s="11">
        <f t="shared" si="26"/>
        <v>0</v>
      </c>
      <c r="K74" s="11">
        <f t="shared" si="26"/>
        <v>0</v>
      </c>
      <c r="L74" s="11">
        <f t="shared" si="26"/>
        <v>0</v>
      </c>
      <c r="M74" s="11">
        <f t="shared" si="26"/>
        <v>0</v>
      </c>
    </row>
    <row r="75" spans="1:13" s="8" customFormat="1" hidden="1" outlineLevel="4" x14ac:dyDescent="0.25">
      <c r="A75" s="13" t="s">
        <v>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8" customFormat="1" hidden="1" outlineLevel="3" x14ac:dyDescent="0.25">
      <c r="A76" s="12" t="s">
        <v>5</v>
      </c>
      <c r="B76" s="11">
        <f t="shared" ref="B76:M76" si="27">SUM(B77:B79)</f>
        <v>121.21613849512001</v>
      </c>
      <c r="C76" s="11">
        <f t="shared" si="27"/>
        <v>99.356226356489998</v>
      </c>
      <c r="D76" s="11">
        <f t="shared" si="27"/>
        <v>82.430642169899997</v>
      </c>
      <c r="E76" s="11">
        <f t="shared" si="27"/>
        <v>78.588242169899999</v>
      </c>
      <c r="F76" s="11">
        <f t="shared" si="27"/>
        <v>76.441517169899996</v>
      </c>
      <c r="G76" s="11">
        <f t="shared" si="27"/>
        <v>73.122567079899994</v>
      </c>
      <c r="H76" s="11">
        <f t="shared" si="27"/>
        <v>68.560217662699998</v>
      </c>
      <c r="I76" s="11">
        <f t="shared" si="27"/>
        <v>65.221771111600006</v>
      </c>
      <c r="J76" s="11">
        <f t="shared" si="27"/>
        <v>59.214173129199999</v>
      </c>
      <c r="K76" s="11">
        <f t="shared" si="27"/>
        <v>54.158245715600003</v>
      </c>
      <c r="L76" s="11">
        <f t="shared" si="27"/>
        <v>46.634808669999998</v>
      </c>
      <c r="M76" s="11">
        <f t="shared" si="27"/>
        <v>36.585616807999997</v>
      </c>
    </row>
    <row r="77" spans="1:13" s="8" customFormat="1" hidden="1" outlineLevel="4" x14ac:dyDescent="0.25">
      <c r="A77" s="13" t="s">
        <v>6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8" customFormat="1" hidden="1" outlineLevel="4" x14ac:dyDescent="0.25">
      <c r="A78" s="13" t="s">
        <v>4</v>
      </c>
      <c r="B78" s="11">
        <v>121.21613849512001</v>
      </c>
      <c r="C78" s="11">
        <v>99.356226356489998</v>
      </c>
      <c r="D78" s="11">
        <v>82.430642169899997</v>
      </c>
      <c r="E78" s="11">
        <v>78.588242169899999</v>
      </c>
      <c r="F78" s="11">
        <v>76.441517169899996</v>
      </c>
      <c r="G78" s="11">
        <v>73.122567079899994</v>
      </c>
      <c r="H78" s="11">
        <v>68.560217662699998</v>
      </c>
      <c r="I78" s="11">
        <v>65.221771111600006</v>
      </c>
      <c r="J78" s="11">
        <v>59.214173129199999</v>
      </c>
      <c r="K78" s="11">
        <v>54.158245715600003</v>
      </c>
      <c r="L78" s="11">
        <v>46.634808669999998</v>
      </c>
      <c r="M78" s="11">
        <v>36.585616807999997</v>
      </c>
    </row>
    <row r="79" spans="1:13" s="8" customFormat="1" hidden="1" outlineLevel="4" x14ac:dyDescent="0.25">
      <c r="A79" s="13" t="s">
        <v>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24" customFormat="1" outlineLevel="1" x14ac:dyDescent="0.25">
      <c r="A80" s="16" t="s">
        <v>9</v>
      </c>
      <c r="B80" s="17">
        <f t="shared" ref="B80:M80" si="28">B81+B96</f>
        <v>362.59539287881</v>
      </c>
      <c r="C80" s="17">
        <f t="shared" si="28"/>
        <v>329.66254141591003</v>
      </c>
      <c r="D80" s="17">
        <f t="shared" si="28"/>
        <v>343.18773017530998</v>
      </c>
      <c r="E80" s="17">
        <f t="shared" si="28"/>
        <v>326.60933124945001</v>
      </c>
      <c r="F80" s="17">
        <f t="shared" si="28"/>
        <v>295.03534081961004</v>
      </c>
      <c r="G80" s="17">
        <f t="shared" si="28"/>
        <v>302.98576818258999</v>
      </c>
      <c r="H80" s="17">
        <f t="shared" si="28"/>
        <v>284.21309416377005</v>
      </c>
      <c r="I80" s="17">
        <f t="shared" si="28"/>
        <v>228.76831545431003</v>
      </c>
      <c r="J80" s="17">
        <f t="shared" si="28"/>
        <v>215.01721184886</v>
      </c>
      <c r="K80" s="17">
        <f t="shared" si="28"/>
        <v>292.08789654768998</v>
      </c>
      <c r="L80" s="17">
        <f t="shared" si="28"/>
        <v>154.02719970621999</v>
      </c>
      <c r="M80" s="17">
        <f t="shared" si="28"/>
        <v>149.36072903320999</v>
      </c>
    </row>
    <row r="81" spans="1:13" s="24" customFormat="1" outlineLevel="2" collapsed="1" x14ac:dyDescent="0.25">
      <c r="A81" s="25" t="s">
        <v>2</v>
      </c>
      <c r="B81" s="26">
        <f t="shared" ref="B81:M81" si="29">B82+B86+B90</f>
        <v>222.36401913601</v>
      </c>
      <c r="C81" s="26">
        <f t="shared" si="29"/>
        <v>200.52005172673</v>
      </c>
      <c r="D81" s="26">
        <f t="shared" si="29"/>
        <v>228.65484313910002</v>
      </c>
      <c r="E81" s="26">
        <f t="shared" si="29"/>
        <v>224.47212544478998</v>
      </c>
      <c r="F81" s="26">
        <f t="shared" si="29"/>
        <v>203.92487251772002</v>
      </c>
      <c r="G81" s="26">
        <f t="shared" si="29"/>
        <v>232.34016937171</v>
      </c>
      <c r="H81" s="26">
        <f t="shared" si="29"/>
        <v>221.99485192015001</v>
      </c>
      <c r="I81" s="26">
        <f t="shared" si="29"/>
        <v>174.43928559196002</v>
      </c>
      <c r="J81" s="26">
        <f t="shared" si="29"/>
        <v>167.75948581231</v>
      </c>
      <c r="K81" s="26">
        <f t="shared" si="29"/>
        <v>253.81344828828</v>
      </c>
      <c r="L81" s="26">
        <f t="shared" si="29"/>
        <v>120.98612184968999</v>
      </c>
      <c r="M81" s="26">
        <f t="shared" si="29"/>
        <v>118.07894133904</v>
      </c>
    </row>
    <row r="82" spans="1:13" s="8" customFormat="1" hidden="1" outlineLevel="3" x14ac:dyDescent="0.25">
      <c r="A82" s="12" t="s">
        <v>10</v>
      </c>
      <c r="B82" s="11">
        <f t="shared" ref="B82:M82" si="30">SUM(B83:B85)</f>
        <v>102.20171129782</v>
      </c>
      <c r="C82" s="11">
        <f t="shared" si="30"/>
        <v>60.916770633259993</v>
      </c>
      <c r="D82" s="11">
        <f t="shared" si="30"/>
        <v>105.09977364031</v>
      </c>
      <c r="E82" s="11">
        <f t="shared" si="30"/>
        <v>56.149810882719997</v>
      </c>
      <c r="F82" s="11">
        <f t="shared" si="30"/>
        <v>66.664675345389995</v>
      </c>
      <c r="G82" s="11">
        <f t="shared" si="30"/>
        <v>72.660756458340003</v>
      </c>
      <c r="H82" s="11">
        <f t="shared" si="30"/>
        <v>56.726479152320003</v>
      </c>
      <c r="I82" s="11">
        <f t="shared" si="30"/>
        <v>62.336479157790002</v>
      </c>
      <c r="J82" s="11">
        <f t="shared" si="30"/>
        <v>62.336479165440004</v>
      </c>
      <c r="K82" s="11">
        <f t="shared" si="30"/>
        <v>107.09831404648999</v>
      </c>
      <c r="L82" s="11">
        <f t="shared" si="30"/>
        <v>1.0183139531400001</v>
      </c>
      <c r="M82" s="11">
        <f t="shared" si="30"/>
        <v>1.0183139531400001</v>
      </c>
    </row>
    <row r="83" spans="1:13" s="8" customFormat="1" hidden="1" outlineLevel="4" x14ac:dyDescent="0.25">
      <c r="A83" s="13" t="s">
        <v>6</v>
      </c>
      <c r="B83" s="11">
        <v>16.550374289250001</v>
      </c>
      <c r="C83" s="11">
        <v>6.0930579522499997</v>
      </c>
      <c r="D83" s="11">
        <v>50.040927949630003</v>
      </c>
      <c r="E83" s="11">
        <v>1.5329041920799999</v>
      </c>
      <c r="F83" s="11">
        <v>0.36636133692</v>
      </c>
      <c r="G83" s="11">
        <v>0.24244244448999999</v>
      </c>
      <c r="H83" s="11">
        <v>55.708165200240003</v>
      </c>
      <c r="I83" s="11">
        <v>0.11816515131999999</v>
      </c>
      <c r="J83" s="11">
        <v>0.11816515844</v>
      </c>
      <c r="K83" s="11"/>
      <c r="L83" s="11"/>
      <c r="M83" s="11"/>
    </row>
    <row r="84" spans="1:13" s="8" customFormat="1" hidden="1" outlineLevel="4" x14ac:dyDescent="0.25">
      <c r="A84" s="13" t="s">
        <v>11</v>
      </c>
      <c r="B84" s="11"/>
      <c r="C84" s="11">
        <v>0.20645688378999999</v>
      </c>
      <c r="D84" s="11">
        <v>1.02330568528</v>
      </c>
      <c r="E84" s="11">
        <v>1.02330568528</v>
      </c>
      <c r="F84" s="11">
        <v>1.0183139510200001</v>
      </c>
      <c r="G84" s="11">
        <v>1.0183139510200001</v>
      </c>
      <c r="H84" s="11">
        <v>1.01831395208</v>
      </c>
      <c r="I84" s="11">
        <v>1.01831395261</v>
      </c>
      <c r="J84" s="11">
        <v>1.0183139531400001</v>
      </c>
      <c r="K84" s="11">
        <v>1.0183139531400001</v>
      </c>
      <c r="L84" s="11">
        <v>1.0183139531400001</v>
      </c>
      <c r="M84" s="11">
        <v>1.0183139531400001</v>
      </c>
    </row>
    <row r="85" spans="1:13" s="8" customFormat="1" hidden="1" outlineLevel="4" x14ac:dyDescent="0.25">
      <c r="A85" s="13" t="s">
        <v>7</v>
      </c>
      <c r="B85" s="11">
        <v>85.651337008569996</v>
      </c>
      <c r="C85" s="11">
        <v>54.617255797219997</v>
      </c>
      <c r="D85" s="11">
        <v>54.035540005400001</v>
      </c>
      <c r="E85" s="11">
        <v>53.59360100536</v>
      </c>
      <c r="F85" s="11">
        <v>65.280000057449996</v>
      </c>
      <c r="G85" s="11">
        <v>71.400000062830003</v>
      </c>
      <c r="H85" s="11"/>
      <c r="I85" s="11">
        <v>61.200000053860002</v>
      </c>
      <c r="J85" s="11">
        <v>61.200000053860002</v>
      </c>
      <c r="K85" s="11">
        <v>106.08000009334999</v>
      </c>
      <c r="L85" s="11"/>
      <c r="M85" s="11"/>
    </row>
    <row r="86" spans="1:13" s="8" customFormat="1" hidden="1" outlineLevel="3" x14ac:dyDescent="0.25">
      <c r="A86" s="12" t="s">
        <v>12</v>
      </c>
      <c r="B86" s="11">
        <f t="shared" ref="B86:M86" si="31">SUM(B87:B89)</f>
        <v>113.71616704648</v>
      </c>
      <c r="C86" s="11">
        <f t="shared" si="31"/>
        <v>102.95390146243</v>
      </c>
      <c r="D86" s="11">
        <f t="shared" si="31"/>
        <v>89.507993845569999</v>
      </c>
      <c r="E86" s="11">
        <f t="shared" si="31"/>
        <v>129.09886195416999</v>
      </c>
      <c r="F86" s="11">
        <f t="shared" si="31"/>
        <v>96.148126759479993</v>
      </c>
      <c r="G86" s="11">
        <f t="shared" si="31"/>
        <v>119.47793480493999</v>
      </c>
      <c r="H86" s="11">
        <f t="shared" si="31"/>
        <v>110.84683945283</v>
      </c>
      <c r="I86" s="11">
        <f t="shared" si="31"/>
        <v>86.051873161979998</v>
      </c>
      <c r="J86" s="11">
        <f t="shared" si="31"/>
        <v>90.688605563579998</v>
      </c>
      <c r="K86" s="11">
        <f t="shared" si="31"/>
        <v>137.42655261778</v>
      </c>
      <c r="L86" s="11">
        <f t="shared" si="31"/>
        <v>111.90944582563</v>
      </c>
      <c r="M86" s="11">
        <f t="shared" si="31"/>
        <v>109.98700245324001</v>
      </c>
    </row>
    <row r="87" spans="1:13" s="8" customFormat="1" hidden="1" outlineLevel="4" x14ac:dyDescent="0.25">
      <c r="A87" s="13" t="s">
        <v>6</v>
      </c>
      <c r="B87" s="11">
        <v>19.371505554190001</v>
      </c>
      <c r="C87" s="11">
        <v>29.502726889790001</v>
      </c>
      <c r="D87" s="11">
        <v>29.339839969970001</v>
      </c>
      <c r="E87" s="11">
        <v>64.826940222429997</v>
      </c>
      <c r="F87" s="11">
        <v>30.246689734050001</v>
      </c>
      <c r="G87" s="11">
        <v>54.46853623642</v>
      </c>
      <c r="H87" s="11">
        <v>49.246470768880002</v>
      </c>
      <c r="I87" s="11">
        <v>41.204713889490002</v>
      </c>
      <c r="J87" s="11">
        <v>68.89695001138</v>
      </c>
      <c r="K87" s="11">
        <v>118.87977206844</v>
      </c>
      <c r="L87" s="11">
        <v>93.362665276290002</v>
      </c>
      <c r="M87" s="11">
        <v>92.002020164970006</v>
      </c>
    </row>
    <row r="88" spans="1:13" s="8" customFormat="1" hidden="1" outlineLevel="4" x14ac:dyDescent="0.25">
      <c r="A88" s="13" t="s">
        <v>7</v>
      </c>
      <c r="B88" s="11">
        <v>24.830596485289998</v>
      </c>
      <c r="C88" s="11">
        <v>26.196541963520001</v>
      </c>
      <c r="D88" s="11">
        <v>26.297828372190001</v>
      </c>
      <c r="E88" s="11">
        <v>27.339357478019998</v>
      </c>
      <c r="F88" s="11">
        <v>29.149031593090001</v>
      </c>
      <c r="G88" s="11">
        <v>28.25699313618</v>
      </c>
      <c r="H88" s="11">
        <v>24.84796325161</v>
      </c>
      <c r="I88" s="11">
        <v>20.376354550959999</v>
      </c>
      <c r="J88" s="11">
        <v>18.744354549520001</v>
      </c>
      <c r="K88" s="11">
        <v>18.546780549339999</v>
      </c>
      <c r="L88" s="11">
        <v>18.546780549339999</v>
      </c>
      <c r="M88" s="11">
        <v>17.98498228827</v>
      </c>
    </row>
    <row r="89" spans="1:13" s="8" customFormat="1" hidden="1" outlineLevel="4" x14ac:dyDescent="0.25">
      <c r="A89" s="13" t="s">
        <v>13</v>
      </c>
      <c r="B89" s="11">
        <v>69.514065006999999</v>
      </c>
      <c r="C89" s="11">
        <v>47.254632609120002</v>
      </c>
      <c r="D89" s="11">
        <v>33.870325503410001</v>
      </c>
      <c r="E89" s="11">
        <v>36.932564253720003</v>
      </c>
      <c r="F89" s="11">
        <v>36.752405432339998</v>
      </c>
      <c r="G89" s="11">
        <v>36.752405432339998</v>
      </c>
      <c r="H89" s="11">
        <v>36.752405432339998</v>
      </c>
      <c r="I89" s="11">
        <v>24.470804721530001</v>
      </c>
      <c r="J89" s="11">
        <v>3.0473010026799998</v>
      </c>
      <c r="K89" s="11"/>
      <c r="L89" s="11"/>
      <c r="M89" s="11"/>
    </row>
    <row r="90" spans="1:13" s="8" customFormat="1" hidden="1" outlineLevel="3" x14ac:dyDescent="0.25">
      <c r="A90" s="12" t="s">
        <v>14</v>
      </c>
      <c r="B90" s="11">
        <f t="shared" ref="B90:M90" si="32">SUM(B91:B95)</f>
        <v>6.4461407917099995</v>
      </c>
      <c r="C90" s="11">
        <f t="shared" si="32"/>
        <v>36.649379631039999</v>
      </c>
      <c r="D90" s="11">
        <f t="shared" si="32"/>
        <v>34.047075653220006</v>
      </c>
      <c r="E90" s="11">
        <f t="shared" si="32"/>
        <v>39.223452607900001</v>
      </c>
      <c r="F90" s="11">
        <f t="shared" si="32"/>
        <v>41.112070412850002</v>
      </c>
      <c r="G90" s="11">
        <f t="shared" si="32"/>
        <v>40.201478108430003</v>
      </c>
      <c r="H90" s="11">
        <f t="shared" si="32"/>
        <v>54.421533315000005</v>
      </c>
      <c r="I90" s="11">
        <f t="shared" si="32"/>
        <v>26.050933272190001</v>
      </c>
      <c r="J90" s="11">
        <f t="shared" si="32"/>
        <v>14.734401083289999</v>
      </c>
      <c r="K90" s="11">
        <f t="shared" si="32"/>
        <v>9.2885816240099999</v>
      </c>
      <c r="L90" s="11">
        <f t="shared" si="32"/>
        <v>8.0583620709200012</v>
      </c>
      <c r="M90" s="11">
        <f t="shared" si="32"/>
        <v>7.0736249326599996</v>
      </c>
    </row>
    <row r="91" spans="1:13" s="8" customFormat="1" hidden="1" outlineLevel="4" x14ac:dyDescent="0.25">
      <c r="A91" s="13" t="s">
        <v>15</v>
      </c>
      <c r="B91" s="11">
        <v>2.52833333349</v>
      </c>
      <c r="C91" s="11">
        <v>28.639850050780002</v>
      </c>
      <c r="D91" s="11">
        <v>24.524833335389999</v>
      </c>
      <c r="E91" s="11">
        <v>29.581500002359999</v>
      </c>
      <c r="F91" s="11">
        <v>29.437200025300001</v>
      </c>
      <c r="G91" s="11">
        <v>29.437200025300001</v>
      </c>
      <c r="H91" s="11">
        <v>26.921200024400001</v>
      </c>
      <c r="I91" s="11">
        <v>16.102400013770001</v>
      </c>
      <c r="J91" s="11">
        <v>5.0320000066399997</v>
      </c>
      <c r="K91" s="11"/>
      <c r="L91" s="11"/>
      <c r="M91" s="11"/>
    </row>
    <row r="92" spans="1:13" s="8" customFormat="1" hidden="1" outlineLevel="4" x14ac:dyDescent="0.25">
      <c r="A92" s="13" t="s">
        <v>6</v>
      </c>
      <c r="B92" s="11">
        <v>2.1403975980599999</v>
      </c>
      <c r="C92" s="11">
        <v>5.9714055237399997</v>
      </c>
      <c r="D92" s="11">
        <v>7.2812605745200001</v>
      </c>
      <c r="E92" s="11">
        <v>7.0864902756400001</v>
      </c>
      <c r="F92" s="11">
        <v>8.1820834174900003</v>
      </c>
      <c r="G92" s="11">
        <v>7.2714911130699997</v>
      </c>
      <c r="H92" s="11">
        <v>6.54668471936</v>
      </c>
      <c r="I92" s="11">
        <v>5.0212051854000004</v>
      </c>
      <c r="J92" s="11">
        <v>4.9157624197500001</v>
      </c>
      <c r="K92" s="11">
        <v>4.8326208474000003</v>
      </c>
      <c r="L92" s="11">
        <v>4.8326208474000003</v>
      </c>
      <c r="M92" s="11">
        <v>3.84788370914</v>
      </c>
    </row>
    <row r="93" spans="1:13" s="8" customFormat="1" hidden="1" outlineLevel="4" x14ac:dyDescent="0.25">
      <c r="A93" s="13" t="s">
        <v>11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8" customFormat="1" hidden="1" outlineLevel="4" x14ac:dyDescent="0.25">
      <c r="A94" s="13" t="s">
        <v>16</v>
      </c>
      <c r="B94" s="11">
        <v>1.7774098601599999</v>
      </c>
      <c r="C94" s="11">
        <v>2.0342396552399999</v>
      </c>
      <c r="D94" s="11">
        <v>2.2371067972300001</v>
      </c>
      <c r="E94" s="11">
        <v>2.5515873838199998</v>
      </c>
      <c r="F94" s="11">
        <v>3.4889309261600001</v>
      </c>
      <c r="G94" s="11">
        <v>3.4889309261600001</v>
      </c>
      <c r="H94" s="11">
        <v>4.92732848102</v>
      </c>
      <c r="I94" s="11">
        <v>4.92732807302</v>
      </c>
      <c r="J94" s="11">
        <v>4.7866386569000001</v>
      </c>
      <c r="K94" s="11">
        <v>4.4559607766099996</v>
      </c>
      <c r="L94" s="11">
        <v>3.22574122352</v>
      </c>
      <c r="M94" s="11">
        <v>3.22574122352</v>
      </c>
    </row>
    <row r="95" spans="1:13" s="8" customFormat="1" hidden="1" outlineLevel="4" x14ac:dyDescent="0.25">
      <c r="A95" s="13" t="s">
        <v>7</v>
      </c>
      <c r="B95" s="11"/>
      <c r="C95" s="11">
        <v>3.8844012800000002E-3</v>
      </c>
      <c r="D95" s="11">
        <v>3.8749460799999999E-3</v>
      </c>
      <c r="E95" s="11">
        <v>3.8749460799999999E-3</v>
      </c>
      <c r="F95" s="11">
        <v>3.8560438999999998E-3</v>
      </c>
      <c r="G95" s="11">
        <v>3.8560438999999998E-3</v>
      </c>
      <c r="H95" s="11">
        <v>16.02632009022</v>
      </c>
      <c r="I95" s="11"/>
      <c r="J95" s="11"/>
      <c r="K95" s="11"/>
      <c r="L95" s="11"/>
      <c r="M95" s="11"/>
    </row>
    <row r="96" spans="1:13" s="24" customFormat="1" outlineLevel="2" collapsed="1" x14ac:dyDescent="0.25">
      <c r="A96" s="25" t="s">
        <v>26</v>
      </c>
      <c r="B96" s="26">
        <f t="shared" ref="B96:M96" si="33">B97+B101+B105+B111</f>
        <v>140.23137374279997</v>
      </c>
      <c r="C96" s="26">
        <f t="shared" si="33"/>
        <v>129.14248968918002</v>
      </c>
      <c r="D96" s="26">
        <f t="shared" si="33"/>
        <v>114.53288703620998</v>
      </c>
      <c r="E96" s="26">
        <f t="shared" si="33"/>
        <v>102.13720580466001</v>
      </c>
      <c r="F96" s="26">
        <f t="shared" si="33"/>
        <v>91.110468301890009</v>
      </c>
      <c r="G96" s="26">
        <f t="shared" si="33"/>
        <v>70.645598810880003</v>
      </c>
      <c r="H96" s="26">
        <f t="shared" si="33"/>
        <v>62.218242243620011</v>
      </c>
      <c r="I96" s="26">
        <f t="shared" si="33"/>
        <v>54.329029862350005</v>
      </c>
      <c r="J96" s="26">
        <f t="shared" si="33"/>
        <v>47.257726036550004</v>
      </c>
      <c r="K96" s="26">
        <f t="shared" si="33"/>
        <v>38.274448259410001</v>
      </c>
      <c r="L96" s="26">
        <f t="shared" si="33"/>
        <v>33.041077856530002</v>
      </c>
      <c r="M96" s="26">
        <f t="shared" si="33"/>
        <v>31.281787694170003</v>
      </c>
    </row>
    <row r="97" spans="1:13" s="8" customFormat="1" hidden="1" outlineLevel="3" x14ac:dyDescent="0.25">
      <c r="A97" s="12" t="s">
        <v>10</v>
      </c>
      <c r="B97" s="11">
        <f t="shared" ref="B97:M97" si="34">SUM(B98:B100)</f>
        <v>55.48155204751</v>
      </c>
      <c r="C97" s="11">
        <f t="shared" si="34"/>
        <v>47.771104274510002</v>
      </c>
      <c r="D97" s="11">
        <f t="shared" si="34"/>
        <v>43.106856840039995</v>
      </c>
      <c r="E97" s="11">
        <f t="shared" si="34"/>
        <v>35.609342284829999</v>
      </c>
      <c r="F97" s="11">
        <f t="shared" si="34"/>
        <v>31.168984973100002</v>
      </c>
      <c r="G97" s="11">
        <f t="shared" si="34"/>
        <v>22.235256809139997</v>
      </c>
      <c r="H97" s="11">
        <f t="shared" si="34"/>
        <v>19.667535796190002</v>
      </c>
      <c r="I97" s="11">
        <f t="shared" si="34"/>
        <v>16.010323299500001</v>
      </c>
      <c r="J97" s="11">
        <f t="shared" si="34"/>
        <v>11.401472803920001</v>
      </c>
      <c r="K97" s="11">
        <f t="shared" si="34"/>
        <v>4.0710735326599998</v>
      </c>
      <c r="L97" s="11">
        <f t="shared" si="34"/>
        <v>0.13072863169999999</v>
      </c>
      <c r="M97" s="11">
        <f t="shared" si="34"/>
        <v>3.5657455419999998E-2</v>
      </c>
    </row>
    <row r="98" spans="1:13" s="8" customFormat="1" hidden="1" outlineLevel="4" x14ac:dyDescent="0.25">
      <c r="A98" s="13" t="s">
        <v>6</v>
      </c>
      <c r="B98" s="11">
        <v>8.1924409760000003</v>
      </c>
      <c r="C98" s="11">
        <v>6.0180853973800001</v>
      </c>
      <c r="D98" s="11">
        <v>5.7466899705700003</v>
      </c>
      <c r="E98" s="11">
        <v>2.5333553751400002</v>
      </c>
      <c r="F98" s="11">
        <v>2.48112659908</v>
      </c>
      <c r="G98" s="11">
        <v>2.4606363674399998</v>
      </c>
      <c r="H98" s="11">
        <v>2.4401358720999999</v>
      </c>
      <c r="I98" s="11">
        <v>6.3143337900000004E-3</v>
      </c>
      <c r="J98" s="11">
        <v>4.5771414E-3</v>
      </c>
      <c r="K98" s="11"/>
      <c r="L98" s="11"/>
      <c r="M98" s="11"/>
    </row>
    <row r="99" spans="1:13" s="8" customFormat="1" hidden="1" outlineLevel="4" x14ac:dyDescent="0.25">
      <c r="A99" s="13" t="s">
        <v>11</v>
      </c>
      <c r="B99" s="11">
        <v>0.95515507936999999</v>
      </c>
      <c r="C99" s="11">
        <v>0.95748472751000002</v>
      </c>
      <c r="D99" s="11">
        <v>0.88643043831000001</v>
      </c>
      <c r="E99" s="11">
        <v>0.79000482895000002</v>
      </c>
      <c r="F99" s="11">
        <v>0.69261194938000004</v>
      </c>
      <c r="G99" s="11">
        <v>0.59890602481999999</v>
      </c>
      <c r="H99" s="11">
        <v>0.50641750936999996</v>
      </c>
      <c r="I99" s="11">
        <v>0.41140155198</v>
      </c>
      <c r="J99" s="11">
        <v>0.31778825276</v>
      </c>
      <c r="K99" s="11">
        <v>0.22408232926999999</v>
      </c>
      <c r="L99" s="11">
        <v>0.13072863169999999</v>
      </c>
      <c r="M99" s="11">
        <v>3.5657455419999998E-2</v>
      </c>
    </row>
    <row r="100" spans="1:13" s="8" customFormat="1" hidden="1" outlineLevel="4" x14ac:dyDescent="0.25">
      <c r="A100" s="13" t="s">
        <v>7</v>
      </c>
      <c r="B100" s="11">
        <v>46.333955992139998</v>
      </c>
      <c r="C100" s="11">
        <v>40.795534149620003</v>
      </c>
      <c r="D100" s="11">
        <v>36.473736431159999</v>
      </c>
      <c r="E100" s="11">
        <v>32.285982080739998</v>
      </c>
      <c r="F100" s="11">
        <v>27.995246424640001</v>
      </c>
      <c r="G100" s="11">
        <v>19.175714416879998</v>
      </c>
      <c r="H100" s="11">
        <v>16.720982414720002</v>
      </c>
      <c r="I100" s="11">
        <v>15.592607413730001</v>
      </c>
      <c r="J100" s="11">
        <v>11.079107409760001</v>
      </c>
      <c r="K100" s="11">
        <v>3.84699120339</v>
      </c>
      <c r="L100" s="11"/>
      <c r="M100" s="11"/>
    </row>
    <row r="101" spans="1:13" s="8" customFormat="1" hidden="1" outlineLevel="3" x14ac:dyDescent="0.25">
      <c r="A101" s="12" t="s">
        <v>12</v>
      </c>
      <c r="B101" s="11">
        <f t="shared" ref="B101:M101" si="35">SUM(B102:B104)</f>
        <v>82.054627652949989</v>
      </c>
      <c r="C101" s="11">
        <f t="shared" si="35"/>
        <v>75.337445874530005</v>
      </c>
      <c r="D101" s="11">
        <f t="shared" si="35"/>
        <v>67.051998784069994</v>
      </c>
      <c r="E101" s="11">
        <f t="shared" si="35"/>
        <v>61.855611899280007</v>
      </c>
      <c r="F101" s="11">
        <f t="shared" si="35"/>
        <v>55.921055019709996</v>
      </c>
      <c r="G101" s="11">
        <f t="shared" si="35"/>
        <v>45.024430757640005</v>
      </c>
      <c r="H101" s="11">
        <f t="shared" si="35"/>
        <v>40.881493718040005</v>
      </c>
      <c r="I101" s="11">
        <f t="shared" si="35"/>
        <v>37.407680349730001</v>
      </c>
      <c r="J101" s="11">
        <f t="shared" si="35"/>
        <v>35.215154825269998</v>
      </c>
      <c r="K101" s="11">
        <f t="shared" si="35"/>
        <v>33.670950668949999</v>
      </c>
      <c r="L101" s="11">
        <f t="shared" si="35"/>
        <v>32.441911339550003</v>
      </c>
      <c r="M101" s="11">
        <f t="shared" si="35"/>
        <v>30.841372816250001</v>
      </c>
    </row>
    <row r="102" spans="1:13" s="8" customFormat="1" hidden="1" outlineLevel="4" x14ac:dyDescent="0.25">
      <c r="A102" s="13" t="s">
        <v>6</v>
      </c>
      <c r="B102" s="11">
        <v>19.52783384136</v>
      </c>
      <c r="C102" s="11">
        <v>18.641696395010001</v>
      </c>
      <c r="D102" s="11">
        <v>18.109387570989998</v>
      </c>
      <c r="E102" s="11">
        <v>17.54253730228</v>
      </c>
      <c r="F102" s="11">
        <v>16.053988750809999</v>
      </c>
      <c r="G102" s="11">
        <v>13.71617458309</v>
      </c>
      <c r="H102" s="11">
        <v>11.427163701610001</v>
      </c>
      <c r="I102" s="11">
        <v>10.750261396699999</v>
      </c>
      <c r="J102" s="11">
        <v>10.160541363069999</v>
      </c>
      <c r="K102" s="11">
        <v>9.7852403251000002</v>
      </c>
      <c r="L102" s="11">
        <v>9.6650160894700008</v>
      </c>
      <c r="M102" s="11">
        <v>9.29623602719</v>
      </c>
    </row>
    <row r="103" spans="1:13" s="8" customFormat="1" hidden="1" outlineLevel="4" x14ac:dyDescent="0.25">
      <c r="A103" s="13" t="s">
        <v>7</v>
      </c>
      <c r="B103" s="11">
        <v>33.481055099259997</v>
      </c>
      <c r="C103" s="11">
        <v>31.98485345804</v>
      </c>
      <c r="D103" s="11">
        <v>27.017971917040001</v>
      </c>
      <c r="E103" s="11">
        <v>25.2812862802</v>
      </c>
      <c r="F103" s="11">
        <v>23.492782231900001</v>
      </c>
      <c r="G103" s="11">
        <v>21.718379980160002</v>
      </c>
      <c r="H103" s="11">
        <v>20.11487768612</v>
      </c>
      <c r="I103" s="11">
        <v>18.404095918509999</v>
      </c>
      <c r="J103" s="11">
        <v>17.165227672389999</v>
      </c>
      <c r="K103" s="11">
        <v>15.996324554039999</v>
      </c>
      <c r="L103" s="11">
        <v>14.86899332682</v>
      </c>
      <c r="M103" s="11">
        <v>13.660991255380001</v>
      </c>
    </row>
    <row r="104" spans="1:13" s="8" customFormat="1" hidden="1" outlineLevel="4" x14ac:dyDescent="0.25">
      <c r="A104" s="13" t="s">
        <v>13</v>
      </c>
      <c r="B104" s="11">
        <v>29.045738712329999</v>
      </c>
      <c r="C104" s="11">
        <v>24.71089602148</v>
      </c>
      <c r="D104" s="11">
        <v>21.924639296039999</v>
      </c>
      <c r="E104" s="11">
        <v>19.0317883168</v>
      </c>
      <c r="F104" s="11">
        <v>16.374284036999999</v>
      </c>
      <c r="G104" s="11">
        <v>9.5898761943899995</v>
      </c>
      <c r="H104" s="11">
        <v>9.3394523303099994</v>
      </c>
      <c r="I104" s="11">
        <v>8.2533230345199993</v>
      </c>
      <c r="J104" s="11">
        <v>7.8893857898100004</v>
      </c>
      <c r="K104" s="11">
        <v>7.8893857898100004</v>
      </c>
      <c r="L104" s="11">
        <v>7.9079019232599999</v>
      </c>
      <c r="M104" s="11">
        <v>7.8841455336799999</v>
      </c>
    </row>
    <row r="105" spans="1:13" s="8" customFormat="1" hidden="1" outlineLevel="3" x14ac:dyDescent="0.25">
      <c r="A105" s="12" t="s">
        <v>14</v>
      </c>
      <c r="B105" s="11">
        <f t="shared" ref="B105:M105" si="36">SUM(B106:B110)</f>
        <v>2.2479403055199998</v>
      </c>
      <c r="C105" s="11">
        <f t="shared" si="36"/>
        <v>5.8404149560900009</v>
      </c>
      <c r="D105" s="11">
        <f t="shared" si="36"/>
        <v>4.2542427371000002</v>
      </c>
      <c r="E105" s="11">
        <f t="shared" si="36"/>
        <v>4.5563174580499997</v>
      </c>
      <c r="F105" s="11">
        <f t="shared" si="36"/>
        <v>3.9056711689799997</v>
      </c>
      <c r="G105" s="11">
        <f t="shared" si="36"/>
        <v>3.272378104</v>
      </c>
      <c r="H105" s="11">
        <f t="shared" si="36"/>
        <v>1.5565690292900001</v>
      </c>
      <c r="I105" s="11">
        <f t="shared" si="36"/>
        <v>0.79838251301999996</v>
      </c>
      <c r="J105" s="11">
        <f t="shared" si="36"/>
        <v>0.52845470725999999</v>
      </c>
      <c r="K105" s="11">
        <f t="shared" si="36"/>
        <v>0.42042805770000002</v>
      </c>
      <c r="L105" s="11">
        <f t="shared" si="36"/>
        <v>0.35644188517999997</v>
      </c>
      <c r="M105" s="11">
        <f t="shared" si="36"/>
        <v>0.29276142240000003</v>
      </c>
    </row>
    <row r="106" spans="1:13" s="8" customFormat="1" hidden="1" outlineLevel="4" x14ac:dyDescent="0.25">
      <c r="A106" s="13" t="s">
        <v>15</v>
      </c>
      <c r="B106" s="11">
        <v>0.49226650004</v>
      </c>
      <c r="C106" s="11">
        <v>1.54446705072</v>
      </c>
      <c r="D106" s="11">
        <v>1.51047544505</v>
      </c>
      <c r="E106" s="11">
        <v>1.9889886089</v>
      </c>
      <c r="F106" s="11">
        <v>1.52650958949</v>
      </c>
      <c r="G106" s="11">
        <v>1.0705736487399999</v>
      </c>
      <c r="H106" s="11">
        <v>0.61712544548000003</v>
      </c>
      <c r="I106" s="11">
        <v>0.23330557858000001</v>
      </c>
      <c r="J106" s="11">
        <v>3.7429808330000001E-2</v>
      </c>
      <c r="K106" s="11"/>
      <c r="L106" s="11"/>
      <c r="M106" s="11"/>
    </row>
    <row r="107" spans="1:13" s="8" customFormat="1" hidden="1" outlineLevel="4" x14ac:dyDescent="0.25">
      <c r="A107" s="13" t="s">
        <v>6</v>
      </c>
      <c r="B107" s="11">
        <v>0.83618694293999996</v>
      </c>
      <c r="C107" s="11">
        <v>2.6019406522400002</v>
      </c>
      <c r="D107" s="11">
        <v>1.1390643782700001</v>
      </c>
      <c r="E107" s="11">
        <v>0.97854214521000005</v>
      </c>
      <c r="F107" s="11">
        <v>0.81000458128999997</v>
      </c>
      <c r="G107" s="11">
        <v>0.64716420396999996</v>
      </c>
      <c r="H107" s="11">
        <v>0.33520923943999997</v>
      </c>
      <c r="I107" s="11">
        <v>0.24353529939999999</v>
      </c>
      <c r="J107" s="11">
        <v>0.19458748516999999</v>
      </c>
      <c r="K107" s="11">
        <v>0.1470882094</v>
      </c>
      <c r="L107" s="11">
        <v>0.10027522241</v>
      </c>
      <c r="M107" s="11">
        <v>5.2996710939999997E-2</v>
      </c>
    </row>
    <row r="108" spans="1:13" s="8" customFormat="1" hidden="1" outlineLevel="4" x14ac:dyDescent="0.25">
      <c r="A108" s="13" t="s">
        <v>11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8" customFormat="1" hidden="1" outlineLevel="4" x14ac:dyDescent="0.25">
      <c r="A109" s="13" t="s">
        <v>16</v>
      </c>
      <c r="B109" s="11">
        <v>0.40513724300999998</v>
      </c>
      <c r="C109" s="11">
        <v>0.92425006018</v>
      </c>
      <c r="D109" s="11">
        <v>0.91400230212</v>
      </c>
      <c r="E109" s="11">
        <v>0.90453362395000003</v>
      </c>
      <c r="F109" s="11">
        <v>0.89320116485000001</v>
      </c>
      <c r="G109" s="11">
        <v>0.88364384440999999</v>
      </c>
      <c r="H109" s="11">
        <v>0.34761289421000002</v>
      </c>
      <c r="I109" s="11">
        <v>0.32154163504</v>
      </c>
      <c r="J109" s="11">
        <v>0.29643741375999999</v>
      </c>
      <c r="K109" s="11">
        <v>0.27333984830000002</v>
      </c>
      <c r="L109" s="11">
        <v>0.25616666277</v>
      </c>
      <c r="M109" s="11">
        <v>0.23976471146</v>
      </c>
    </row>
    <row r="110" spans="1:13" s="8" customFormat="1" hidden="1" outlineLevel="4" x14ac:dyDescent="0.25">
      <c r="A110" s="13" t="s">
        <v>7</v>
      </c>
      <c r="B110" s="11">
        <v>0.51434961953000002</v>
      </c>
      <c r="C110" s="11">
        <v>0.76975719295</v>
      </c>
      <c r="D110" s="11">
        <v>0.69070061165999996</v>
      </c>
      <c r="E110" s="11">
        <v>0.68425307998999996</v>
      </c>
      <c r="F110" s="11">
        <v>0.67595583334999998</v>
      </c>
      <c r="G110" s="11">
        <v>0.67099640687999995</v>
      </c>
      <c r="H110" s="11">
        <v>0.25662145015999999</v>
      </c>
      <c r="I110" s="11"/>
      <c r="J110" s="11"/>
      <c r="K110" s="11"/>
      <c r="L110" s="11"/>
      <c r="M110" s="11"/>
    </row>
    <row r="111" spans="1:13" s="8" customFormat="1" hidden="1" outlineLevel="3" x14ac:dyDescent="0.25">
      <c r="A111" s="12" t="s">
        <v>8</v>
      </c>
      <c r="B111" s="11">
        <f t="shared" ref="B111:M111" si="37">SUM(B112:B116)</f>
        <v>0.44725373682000003</v>
      </c>
      <c r="C111" s="11">
        <f t="shared" si="37"/>
        <v>0.19352458405</v>
      </c>
      <c r="D111" s="11">
        <f t="shared" si="37"/>
        <v>0.119788675</v>
      </c>
      <c r="E111" s="11">
        <f t="shared" si="37"/>
        <v>0.11593416249999999</v>
      </c>
      <c r="F111" s="11">
        <f t="shared" si="37"/>
        <v>0.1147571401</v>
      </c>
      <c r="G111" s="11">
        <f t="shared" si="37"/>
        <v>0.1135331401</v>
      </c>
      <c r="H111" s="11">
        <f t="shared" si="37"/>
        <v>0.11264370009999999</v>
      </c>
      <c r="I111" s="11">
        <f t="shared" si="37"/>
        <v>0.11264370009999999</v>
      </c>
      <c r="J111" s="11">
        <f t="shared" si="37"/>
        <v>0.11264370009999999</v>
      </c>
      <c r="K111" s="11">
        <f t="shared" si="37"/>
        <v>0.11199600010000001</v>
      </c>
      <c r="L111" s="11">
        <f t="shared" si="37"/>
        <v>0.11199600010000001</v>
      </c>
      <c r="M111" s="11">
        <f t="shared" si="37"/>
        <v>0.11199600010000001</v>
      </c>
    </row>
    <row r="112" spans="1:13" s="8" customFormat="1" hidden="1" outlineLevel="4" x14ac:dyDescent="0.25">
      <c r="A112" s="13" t="s">
        <v>6</v>
      </c>
      <c r="B112" s="11">
        <v>5.3628E-3</v>
      </c>
      <c r="C112" s="11">
        <v>5.3758800000000004E-3</v>
      </c>
      <c r="D112" s="11">
        <v>5.3628E-3</v>
      </c>
      <c r="E112" s="11">
        <v>1.5082875E-3</v>
      </c>
      <c r="F112" s="11">
        <v>8.8944000000000002E-4</v>
      </c>
      <c r="G112" s="11">
        <v>8.8944000000000002E-4</v>
      </c>
      <c r="H112" s="11"/>
      <c r="I112" s="11"/>
      <c r="J112" s="11"/>
      <c r="K112" s="11"/>
      <c r="L112" s="11"/>
      <c r="M112" s="11"/>
    </row>
    <row r="113" spans="1:13" s="8" customFormat="1" hidden="1" outlineLevel="4" x14ac:dyDescent="0.25">
      <c r="A113" s="13" t="s">
        <v>11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8" customFormat="1" hidden="1" outlineLevel="4" x14ac:dyDescent="0.25">
      <c r="A114" s="13" t="s">
        <v>16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8" customFormat="1" hidden="1" outlineLevel="4" x14ac:dyDescent="0.25">
      <c r="A115" s="13" t="s">
        <v>4</v>
      </c>
      <c r="B115" s="11">
        <v>6.4999999999999996E-6</v>
      </c>
      <c r="C115" s="11">
        <v>6.4999999999999996E-6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8" customFormat="1" hidden="1" outlineLevel="4" x14ac:dyDescent="0.25">
      <c r="A116" s="13" t="s">
        <v>7</v>
      </c>
      <c r="B116" s="11">
        <v>0.44188443682</v>
      </c>
      <c r="C116" s="11">
        <v>0.18814220405000001</v>
      </c>
      <c r="D116" s="11">
        <v>0.114425875</v>
      </c>
      <c r="E116" s="11">
        <v>0.114425875</v>
      </c>
      <c r="F116" s="11">
        <v>0.1138677001</v>
      </c>
      <c r="G116" s="11">
        <v>0.11264370009999999</v>
      </c>
      <c r="H116" s="11">
        <v>0.11264370009999999</v>
      </c>
      <c r="I116" s="11">
        <v>0.11264370009999999</v>
      </c>
      <c r="J116" s="11">
        <v>0.11264370009999999</v>
      </c>
      <c r="K116" s="11">
        <v>0.11199600010000001</v>
      </c>
      <c r="L116" s="11">
        <v>0.11199600010000001</v>
      </c>
      <c r="M116" s="11">
        <v>0.11199600010000001</v>
      </c>
    </row>
    <row r="117" spans="1:13" s="8" customFormat="1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9" spans="1:13" s="18" customFormat="1" ht="15.75" customHeight="1" x14ac:dyDescent="0.25">
      <c r="A119" s="14"/>
      <c r="B119" s="14">
        <v>2038</v>
      </c>
      <c r="C119" s="14">
        <v>2039</v>
      </c>
      <c r="D119" s="14">
        <v>2040</v>
      </c>
      <c r="E119" s="14">
        <v>2041</v>
      </c>
      <c r="F119" s="14">
        <v>2042</v>
      </c>
      <c r="G119" s="14">
        <v>2043</v>
      </c>
      <c r="H119" s="14">
        <v>2044</v>
      </c>
      <c r="I119" s="14">
        <v>2045</v>
      </c>
      <c r="J119" s="14">
        <v>2046</v>
      </c>
      <c r="K119" s="14">
        <v>2047</v>
      </c>
      <c r="L119" s="14">
        <v>2048</v>
      </c>
      <c r="M119" s="14">
        <v>2049</v>
      </c>
    </row>
    <row r="120" spans="1:13" s="24" customFormat="1" x14ac:dyDescent="0.25">
      <c r="A120" s="22" t="s">
        <v>0</v>
      </c>
      <c r="B120" s="23">
        <f t="shared" ref="B120:M120" si="38">B121+B138</f>
        <v>165.14167329925999</v>
      </c>
      <c r="C120" s="23">
        <f t="shared" si="38"/>
        <v>158.44120243194999</v>
      </c>
      <c r="D120" s="23">
        <f t="shared" si="38"/>
        <v>174.2903793399</v>
      </c>
      <c r="E120" s="23">
        <f t="shared" si="38"/>
        <v>124.80183183446999</v>
      </c>
      <c r="F120" s="23">
        <f t="shared" si="38"/>
        <v>208.59832998018001</v>
      </c>
      <c r="G120" s="23">
        <f t="shared" si="38"/>
        <v>113.30340385227001</v>
      </c>
      <c r="H120" s="23">
        <f t="shared" si="38"/>
        <v>109.65070641378</v>
      </c>
      <c r="I120" s="23">
        <f t="shared" si="38"/>
        <v>107.45729859316</v>
      </c>
      <c r="J120" s="23">
        <f t="shared" si="38"/>
        <v>104.86597905372</v>
      </c>
      <c r="K120" s="23">
        <f t="shared" si="38"/>
        <v>102.37676761808999</v>
      </c>
      <c r="L120" s="23">
        <f t="shared" si="38"/>
        <v>87.445247212939989</v>
      </c>
      <c r="M120" s="23">
        <f t="shared" si="38"/>
        <v>86.642841866340007</v>
      </c>
    </row>
    <row r="121" spans="1:13" s="8" customFormat="1" outlineLevel="1" x14ac:dyDescent="0.25">
      <c r="A121" s="16" t="s">
        <v>1</v>
      </c>
      <c r="B121" s="17">
        <f t="shared" ref="B121:M121" si="39">B122+B129</f>
        <v>49.418759335999994</v>
      </c>
      <c r="C121" s="17">
        <f t="shared" si="39"/>
        <v>46.329157863999995</v>
      </c>
      <c r="D121" s="17">
        <f t="shared" si="39"/>
        <v>43.239556391999997</v>
      </c>
      <c r="E121" s="17">
        <f t="shared" si="39"/>
        <v>25.149954919999999</v>
      </c>
      <c r="F121" s="17">
        <f t="shared" si="39"/>
        <v>24.085353447999999</v>
      </c>
      <c r="G121" s="17">
        <f t="shared" si="39"/>
        <v>23.020751976</v>
      </c>
      <c r="H121" s="17">
        <f t="shared" si="39"/>
        <v>21.956150504</v>
      </c>
      <c r="I121" s="17">
        <f t="shared" si="39"/>
        <v>20.891549032</v>
      </c>
      <c r="J121" s="17">
        <f t="shared" si="39"/>
        <v>19.826947560000001</v>
      </c>
      <c r="K121" s="17">
        <f t="shared" si="39"/>
        <v>18.762353088000001</v>
      </c>
      <c r="L121" s="17">
        <f t="shared" si="39"/>
        <v>5.6</v>
      </c>
      <c r="M121" s="17">
        <f t="shared" si="39"/>
        <v>5.6</v>
      </c>
    </row>
    <row r="122" spans="1:13" s="24" customFormat="1" outlineLevel="2" collapsed="1" x14ac:dyDescent="0.25">
      <c r="A122" s="25" t="s">
        <v>2</v>
      </c>
      <c r="B122" s="26">
        <f t="shared" ref="B122:M122" si="40">B123+B125</f>
        <v>27.097743999999999</v>
      </c>
      <c r="C122" s="26">
        <f t="shared" si="40"/>
        <v>27.097743999999999</v>
      </c>
      <c r="D122" s="26">
        <f t="shared" si="40"/>
        <v>27.097743999999999</v>
      </c>
      <c r="E122" s="26">
        <f t="shared" si="40"/>
        <v>12.097744</v>
      </c>
      <c r="F122" s="26">
        <f t="shared" si="40"/>
        <v>12.097744</v>
      </c>
      <c r="G122" s="26">
        <f t="shared" si="40"/>
        <v>12.097744</v>
      </c>
      <c r="H122" s="26">
        <f t="shared" si="40"/>
        <v>12.097744</v>
      </c>
      <c r="I122" s="26">
        <f t="shared" si="40"/>
        <v>12.097744</v>
      </c>
      <c r="J122" s="26">
        <f t="shared" si="40"/>
        <v>12.097744</v>
      </c>
      <c r="K122" s="26">
        <f t="shared" si="40"/>
        <v>12.097751000000001</v>
      </c>
      <c r="L122" s="26">
        <f t="shared" si="40"/>
        <v>0</v>
      </c>
      <c r="M122" s="26">
        <f t="shared" si="40"/>
        <v>0</v>
      </c>
    </row>
    <row r="123" spans="1:13" s="8" customFormat="1" hidden="1" outlineLevel="3" x14ac:dyDescent="0.25">
      <c r="A123" s="12" t="s">
        <v>3</v>
      </c>
      <c r="B123" s="11">
        <f t="shared" ref="B123:M123" si="41">SUM(B124:B124)</f>
        <v>0</v>
      </c>
      <c r="C123" s="11">
        <f t="shared" si="41"/>
        <v>0</v>
      </c>
      <c r="D123" s="11">
        <f t="shared" si="41"/>
        <v>0</v>
      </c>
      <c r="E123" s="11">
        <f t="shared" si="41"/>
        <v>0</v>
      </c>
      <c r="F123" s="11">
        <f t="shared" si="41"/>
        <v>0</v>
      </c>
      <c r="G123" s="11">
        <f t="shared" si="41"/>
        <v>0</v>
      </c>
      <c r="H123" s="11">
        <f t="shared" si="41"/>
        <v>0</v>
      </c>
      <c r="I123" s="11">
        <f t="shared" si="41"/>
        <v>0</v>
      </c>
      <c r="J123" s="11">
        <f t="shared" si="41"/>
        <v>0</v>
      </c>
      <c r="K123" s="11">
        <f t="shared" si="41"/>
        <v>0</v>
      </c>
      <c r="L123" s="11">
        <f t="shared" si="41"/>
        <v>0</v>
      </c>
      <c r="M123" s="11">
        <f t="shared" si="41"/>
        <v>0</v>
      </c>
    </row>
    <row r="124" spans="1:13" s="8" customFormat="1" hidden="1" outlineLevel="4" x14ac:dyDescent="0.25">
      <c r="A124" s="13" t="s">
        <v>4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8" customFormat="1" hidden="1" outlineLevel="3" x14ac:dyDescent="0.25">
      <c r="A125" s="12" t="s">
        <v>5</v>
      </c>
      <c r="B125" s="11">
        <f t="shared" ref="B125:M125" si="42">SUM(B126:B128)</f>
        <v>27.097743999999999</v>
      </c>
      <c r="C125" s="11">
        <f t="shared" si="42"/>
        <v>27.097743999999999</v>
      </c>
      <c r="D125" s="11">
        <f t="shared" si="42"/>
        <v>27.097743999999999</v>
      </c>
      <c r="E125" s="11">
        <f t="shared" si="42"/>
        <v>12.097744</v>
      </c>
      <c r="F125" s="11">
        <f t="shared" si="42"/>
        <v>12.097744</v>
      </c>
      <c r="G125" s="11">
        <f t="shared" si="42"/>
        <v>12.097744</v>
      </c>
      <c r="H125" s="11">
        <f t="shared" si="42"/>
        <v>12.097744</v>
      </c>
      <c r="I125" s="11">
        <f t="shared" si="42"/>
        <v>12.097744</v>
      </c>
      <c r="J125" s="11">
        <f t="shared" si="42"/>
        <v>12.097744</v>
      </c>
      <c r="K125" s="11">
        <f t="shared" si="42"/>
        <v>12.097751000000001</v>
      </c>
      <c r="L125" s="11">
        <f t="shared" si="42"/>
        <v>0</v>
      </c>
      <c r="M125" s="11">
        <f t="shared" si="42"/>
        <v>0</v>
      </c>
    </row>
    <row r="126" spans="1:13" s="8" customFormat="1" hidden="1" outlineLevel="4" x14ac:dyDescent="0.25">
      <c r="A126" s="13" t="s">
        <v>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8" customFormat="1" hidden="1" outlineLevel="4" x14ac:dyDescent="0.25">
      <c r="A127" s="13" t="s">
        <v>4</v>
      </c>
      <c r="B127" s="11">
        <v>27.097743999999999</v>
      </c>
      <c r="C127" s="11">
        <v>27.097743999999999</v>
      </c>
      <c r="D127" s="11">
        <v>27.097743999999999</v>
      </c>
      <c r="E127" s="11">
        <v>12.097744</v>
      </c>
      <c r="F127" s="11">
        <v>12.097744</v>
      </c>
      <c r="G127" s="11">
        <v>12.097744</v>
      </c>
      <c r="H127" s="11">
        <v>12.097744</v>
      </c>
      <c r="I127" s="11">
        <v>12.097744</v>
      </c>
      <c r="J127" s="11">
        <v>12.097744</v>
      </c>
      <c r="K127" s="11">
        <v>12.097751000000001</v>
      </c>
      <c r="L127" s="11"/>
      <c r="M127" s="11"/>
    </row>
    <row r="128" spans="1:13" s="8" customFormat="1" hidden="1" outlineLevel="4" x14ac:dyDescent="0.25">
      <c r="A128" s="13" t="s">
        <v>7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24" customFormat="1" outlineLevel="2" collapsed="1" x14ac:dyDescent="0.25">
      <c r="A129" s="25" t="s">
        <v>26</v>
      </c>
      <c r="B129" s="26">
        <f t="shared" ref="B129:M129" si="43">B130+B132+B134</f>
        <v>22.321015335999999</v>
      </c>
      <c r="C129" s="26">
        <f t="shared" si="43"/>
        <v>19.231413864</v>
      </c>
      <c r="D129" s="26">
        <f t="shared" si="43"/>
        <v>16.141812391999999</v>
      </c>
      <c r="E129" s="26">
        <f t="shared" si="43"/>
        <v>13.05221092</v>
      </c>
      <c r="F129" s="26">
        <f t="shared" si="43"/>
        <v>11.987609448000001</v>
      </c>
      <c r="G129" s="26">
        <f t="shared" si="43"/>
        <v>10.923007975999999</v>
      </c>
      <c r="H129" s="26">
        <f t="shared" si="43"/>
        <v>9.8584065039999995</v>
      </c>
      <c r="I129" s="26">
        <f t="shared" si="43"/>
        <v>8.7938050319999999</v>
      </c>
      <c r="J129" s="26">
        <f t="shared" si="43"/>
        <v>7.7292035600000002</v>
      </c>
      <c r="K129" s="26">
        <f t="shared" si="43"/>
        <v>6.6646020879999996</v>
      </c>
      <c r="L129" s="26">
        <f t="shared" si="43"/>
        <v>5.6</v>
      </c>
      <c r="M129" s="26">
        <f t="shared" si="43"/>
        <v>5.6</v>
      </c>
    </row>
    <row r="130" spans="1:13" s="8" customFormat="1" hidden="1" outlineLevel="3" x14ac:dyDescent="0.25">
      <c r="A130" s="12" t="s">
        <v>3</v>
      </c>
      <c r="B130" s="11">
        <f t="shared" ref="B130:M130" si="44">SUM(B131:B131)</f>
        <v>0</v>
      </c>
      <c r="C130" s="11">
        <f t="shared" si="44"/>
        <v>0</v>
      </c>
      <c r="D130" s="11">
        <f t="shared" si="44"/>
        <v>0</v>
      </c>
      <c r="E130" s="11">
        <f t="shared" si="44"/>
        <v>0</v>
      </c>
      <c r="F130" s="11">
        <f t="shared" si="44"/>
        <v>0</v>
      </c>
      <c r="G130" s="11">
        <f t="shared" si="44"/>
        <v>0</v>
      </c>
      <c r="H130" s="11">
        <f t="shared" si="44"/>
        <v>0</v>
      </c>
      <c r="I130" s="11">
        <f t="shared" si="44"/>
        <v>0</v>
      </c>
      <c r="J130" s="11">
        <f t="shared" si="44"/>
        <v>0</v>
      </c>
      <c r="K130" s="11">
        <f t="shared" si="44"/>
        <v>0</v>
      </c>
      <c r="L130" s="11">
        <f t="shared" si="44"/>
        <v>0</v>
      </c>
      <c r="M130" s="11">
        <f t="shared" si="44"/>
        <v>0</v>
      </c>
    </row>
    <row r="131" spans="1:13" s="8" customFormat="1" hidden="1" outlineLevel="4" x14ac:dyDescent="0.25">
      <c r="A131" s="13" t="s">
        <v>4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8" customFormat="1" hidden="1" outlineLevel="3" x14ac:dyDescent="0.25">
      <c r="A132" s="12" t="s">
        <v>8</v>
      </c>
      <c r="B132" s="11">
        <f t="shared" ref="B132:M132" si="45">SUM(B133:B133)</f>
        <v>0</v>
      </c>
      <c r="C132" s="11">
        <f t="shared" si="45"/>
        <v>0</v>
      </c>
      <c r="D132" s="11">
        <f t="shared" si="45"/>
        <v>0</v>
      </c>
      <c r="E132" s="11">
        <f t="shared" si="45"/>
        <v>0</v>
      </c>
      <c r="F132" s="11">
        <f t="shared" si="45"/>
        <v>0</v>
      </c>
      <c r="G132" s="11">
        <f t="shared" si="45"/>
        <v>0</v>
      </c>
      <c r="H132" s="11">
        <f t="shared" si="45"/>
        <v>0</v>
      </c>
      <c r="I132" s="11">
        <f t="shared" si="45"/>
        <v>0</v>
      </c>
      <c r="J132" s="11">
        <f t="shared" si="45"/>
        <v>0</v>
      </c>
      <c r="K132" s="11">
        <f t="shared" si="45"/>
        <v>0</v>
      </c>
      <c r="L132" s="11">
        <f t="shared" si="45"/>
        <v>0</v>
      </c>
      <c r="M132" s="11">
        <f t="shared" si="45"/>
        <v>0</v>
      </c>
    </row>
    <row r="133" spans="1:13" s="8" customFormat="1" hidden="1" outlineLevel="4" x14ac:dyDescent="0.25">
      <c r="A133" s="13" t="s">
        <v>4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8" customFormat="1" hidden="1" outlineLevel="3" x14ac:dyDescent="0.25">
      <c r="A134" s="12" t="s">
        <v>5</v>
      </c>
      <c r="B134" s="11">
        <f t="shared" ref="B134:M134" si="46">SUM(B135:B137)</f>
        <v>22.321015335999999</v>
      </c>
      <c r="C134" s="11">
        <f t="shared" si="46"/>
        <v>19.231413864</v>
      </c>
      <c r="D134" s="11">
        <f t="shared" si="46"/>
        <v>16.141812391999999</v>
      </c>
      <c r="E134" s="11">
        <f t="shared" si="46"/>
        <v>13.05221092</v>
      </c>
      <c r="F134" s="11">
        <f t="shared" si="46"/>
        <v>11.987609448000001</v>
      </c>
      <c r="G134" s="11">
        <f t="shared" si="46"/>
        <v>10.923007975999999</v>
      </c>
      <c r="H134" s="11">
        <f t="shared" si="46"/>
        <v>9.8584065039999995</v>
      </c>
      <c r="I134" s="11">
        <f t="shared" si="46"/>
        <v>8.7938050319999999</v>
      </c>
      <c r="J134" s="11">
        <f t="shared" si="46"/>
        <v>7.7292035600000002</v>
      </c>
      <c r="K134" s="11">
        <f t="shared" si="46"/>
        <v>6.6646020879999996</v>
      </c>
      <c r="L134" s="11">
        <f t="shared" si="46"/>
        <v>5.6</v>
      </c>
      <c r="M134" s="11">
        <f t="shared" si="46"/>
        <v>5.6</v>
      </c>
    </row>
    <row r="135" spans="1:13" s="8" customFormat="1" hidden="1" outlineLevel="4" x14ac:dyDescent="0.25">
      <c r="A135" s="13" t="s">
        <v>6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8" customFormat="1" hidden="1" outlineLevel="4" x14ac:dyDescent="0.25">
      <c r="A136" s="13" t="s">
        <v>4</v>
      </c>
      <c r="B136" s="11">
        <v>22.321015335999999</v>
      </c>
      <c r="C136" s="11">
        <v>19.231413864</v>
      </c>
      <c r="D136" s="11">
        <v>16.141812391999999</v>
      </c>
      <c r="E136" s="11">
        <v>13.05221092</v>
      </c>
      <c r="F136" s="11">
        <v>11.987609448000001</v>
      </c>
      <c r="G136" s="11">
        <v>10.923007975999999</v>
      </c>
      <c r="H136" s="11">
        <v>9.8584065039999995</v>
      </c>
      <c r="I136" s="11">
        <v>8.7938050319999999</v>
      </c>
      <c r="J136" s="11">
        <v>7.7292035600000002</v>
      </c>
      <c r="K136" s="11">
        <v>6.6646020879999996</v>
      </c>
      <c r="L136" s="11">
        <v>5.6</v>
      </c>
      <c r="M136" s="11">
        <v>5.6</v>
      </c>
    </row>
    <row r="137" spans="1:13" s="8" customFormat="1" hidden="1" outlineLevel="4" x14ac:dyDescent="0.25">
      <c r="A137" s="13" t="s">
        <v>7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24" customFormat="1" outlineLevel="1" x14ac:dyDescent="0.25">
      <c r="A138" s="16" t="s">
        <v>9</v>
      </c>
      <c r="B138" s="17">
        <f t="shared" ref="B138:M138" si="47">B139+B154</f>
        <v>115.72291396326001</v>
      </c>
      <c r="C138" s="17">
        <f t="shared" si="47"/>
        <v>112.11204456795001</v>
      </c>
      <c r="D138" s="17">
        <f t="shared" si="47"/>
        <v>131.0508229479</v>
      </c>
      <c r="E138" s="17">
        <f t="shared" si="47"/>
        <v>99.651876914469995</v>
      </c>
      <c r="F138" s="17">
        <f t="shared" si="47"/>
        <v>184.51297653218001</v>
      </c>
      <c r="G138" s="17">
        <f t="shared" si="47"/>
        <v>90.282651876270009</v>
      </c>
      <c r="H138" s="17">
        <f t="shared" si="47"/>
        <v>87.694555909780007</v>
      </c>
      <c r="I138" s="17">
        <f t="shared" si="47"/>
        <v>86.565749561160004</v>
      </c>
      <c r="J138" s="17">
        <f t="shared" si="47"/>
        <v>85.039031493720003</v>
      </c>
      <c r="K138" s="17">
        <f t="shared" si="47"/>
        <v>83.614414530089988</v>
      </c>
      <c r="L138" s="17">
        <f t="shared" si="47"/>
        <v>81.845247212939995</v>
      </c>
      <c r="M138" s="17">
        <f t="shared" si="47"/>
        <v>81.042841866340012</v>
      </c>
    </row>
    <row r="139" spans="1:13" s="24" customFormat="1" outlineLevel="2" collapsed="1" x14ac:dyDescent="0.25">
      <c r="A139" s="25" t="s">
        <v>2</v>
      </c>
      <c r="B139" s="26">
        <f t="shared" ref="B139:M139" si="48">B140+B144+B148</f>
        <v>86.151378824790015</v>
      </c>
      <c r="C139" s="26">
        <f t="shared" si="48"/>
        <v>83.881330453230007</v>
      </c>
      <c r="D139" s="26">
        <f t="shared" si="48"/>
        <v>104.01241097328001</v>
      </c>
      <c r="E139" s="26">
        <f t="shared" si="48"/>
        <v>77.286878017509991</v>
      </c>
      <c r="F139" s="26">
        <f t="shared" si="48"/>
        <v>163.09669227198</v>
      </c>
      <c r="G139" s="26">
        <f t="shared" si="48"/>
        <v>72.714168017040009</v>
      </c>
      <c r="H139" s="26">
        <f t="shared" si="48"/>
        <v>70.912113367180012</v>
      </c>
      <c r="I139" s="26">
        <f t="shared" si="48"/>
        <v>70.550092442739995</v>
      </c>
      <c r="J139" s="26">
        <f t="shared" si="48"/>
        <v>69.743652934010001</v>
      </c>
      <c r="K139" s="26">
        <f t="shared" si="48"/>
        <v>69.041955703019994</v>
      </c>
      <c r="L139" s="26">
        <f t="shared" si="48"/>
        <v>67.9334791048</v>
      </c>
      <c r="M139" s="26">
        <f t="shared" si="48"/>
        <v>67.825190679460007</v>
      </c>
    </row>
    <row r="140" spans="1:13" s="8" customFormat="1" hidden="1" outlineLevel="3" x14ac:dyDescent="0.25">
      <c r="A140" s="12" t="s">
        <v>10</v>
      </c>
      <c r="B140" s="11">
        <f t="shared" ref="B140:M140" si="49">SUM(B141:B143)</f>
        <v>0</v>
      </c>
      <c r="C140" s="11">
        <f t="shared" si="49"/>
        <v>0</v>
      </c>
      <c r="D140" s="11">
        <f t="shared" si="49"/>
        <v>0</v>
      </c>
      <c r="E140" s="11">
        <f t="shared" si="49"/>
        <v>0</v>
      </c>
      <c r="F140" s="11">
        <f t="shared" si="49"/>
        <v>0</v>
      </c>
      <c r="G140" s="11">
        <f t="shared" si="49"/>
        <v>0</v>
      </c>
      <c r="H140" s="11">
        <f t="shared" si="49"/>
        <v>0</v>
      </c>
      <c r="I140" s="11">
        <f t="shared" si="49"/>
        <v>0</v>
      </c>
      <c r="J140" s="11">
        <f t="shared" si="49"/>
        <v>0</v>
      </c>
      <c r="K140" s="11">
        <f t="shared" si="49"/>
        <v>0</v>
      </c>
      <c r="L140" s="11">
        <f t="shared" si="49"/>
        <v>0</v>
      </c>
      <c r="M140" s="11">
        <f t="shared" si="49"/>
        <v>0</v>
      </c>
    </row>
    <row r="141" spans="1:13" s="8" customFormat="1" hidden="1" outlineLevel="4" x14ac:dyDescent="0.25">
      <c r="A141" s="13" t="s">
        <v>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8" customFormat="1" hidden="1" outlineLevel="4" x14ac:dyDescent="0.25">
      <c r="A142" s="13" t="s">
        <v>11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8" customFormat="1" hidden="1" outlineLevel="4" x14ac:dyDescent="0.25">
      <c r="A143" s="13" t="s">
        <v>7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8" customFormat="1" hidden="1" outlineLevel="3" x14ac:dyDescent="0.25">
      <c r="A144" s="12" t="s">
        <v>12</v>
      </c>
      <c r="B144" s="11">
        <f t="shared" ref="B144:M144" si="50">SUM(B145:B147)</f>
        <v>82.25432532759001</v>
      </c>
      <c r="C144" s="11">
        <f t="shared" si="50"/>
        <v>79.984276956030001</v>
      </c>
      <c r="D144" s="11">
        <f t="shared" si="50"/>
        <v>100.11535747563001</v>
      </c>
      <c r="E144" s="11">
        <f t="shared" si="50"/>
        <v>73.389824519409999</v>
      </c>
      <c r="F144" s="11">
        <f t="shared" si="50"/>
        <v>159.19963877388</v>
      </c>
      <c r="G144" s="11">
        <f t="shared" si="50"/>
        <v>68.817114518940002</v>
      </c>
      <c r="H144" s="11">
        <f t="shared" si="50"/>
        <v>67.015059869080005</v>
      </c>
      <c r="I144" s="11">
        <f t="shared" si="50"/>
        <v>66.694869748599999</v>
      </c>
      <c r="J144" s="11">
        <f t="shared" si="50"/>
        <v>65.93026102959</v>
      </c>
      <c r="K144" s="11">
        <f t="shared" si="50"/>
        <v>65.238792358599994</v>
      </c>
      <c r="L144" s="11">
        <f t="shared" si="50"/>
        <v>64.13031576038</v>
      </c>
      <c r="M144" s="11">
        <f t="shared" si="50"/>
        <v>64.026892504260005</v>
      </c>
    </row>
    <row r="145" spans="1:13" s="8" customFormat="1" hidden="1" outlineLevel="4" x14ac:dyDescent="0.25">
      <c r="A145" s="13" t="s">
        <v>6</v>
      </c>
      <c r="B145" s="11">
        <v>65.307629033530006</v>
      </c>
      <c r="C145" s="11">
        <v>64.945784210669999</v>
      </c>
      <c r="D145" s="11">
        <v>85.867629701680002</v>
      </c>
      <c r="E145" s="11">
        <v>60.44455212578</v>
      </c>
      <c r="F145" s="11">
        <v>147.90047716206999</v>
      </c>
      <c r="G145" s="11">
        <v>58.254392907780002</v>
      </c>
      <c r="H145" s="11">
        <v>56.452338257919997</v>
      </c>
      <c r="I145" s="11">
        <v>56.132148137439998</v>
      </c>
      <c r="J145" s="11">
        <v>55.367539418429999</v>
      </c>
      <c r="K145" s="11">
        <v>54.672008238799997</v>
      </c>
      <c r="L145" s="11">
        <v>53.838158238059997</v>
      </c>
      <c r="M145" s="11">
        <v>53.734734981940001</v>
      </c>
    </row>
    <row r="146" spans="1:13" s="8" customFormat="1" hidden="1" outlineLevel="4" x14ac:dyDescent="0.25">
      <c r="A146" s="13" t="s">
        <v>7</v>
      </c>
      <c r="B146" s="11">
        <v>16.946696294060001</v>
      </c>
      <c r="C146" s="11">
        <v>15.038492745359999</v>
      </c>
      <c r="D146" s="11">
        <v>14.24772777395</v>
      </c>
      <c r="E146" s="11">
        <v>12.945272393630001</v>
      </c>
      <c r="F146" s="11">
        <v>11.29916161181</v>
      </c>
      <c r="G146" s="11">
        <v>10.562721611160001</v>
      </c>
      <c r="H146" s="11">
        <v>10.562721611160001</v>
      </c>
      <c r="I146" s="11">
        <v>10.562721611160001</v>
      </c>
      <c r="J146" s="11">
        <v>10.562721611160001</v>
      </c>
      <c r="K146" s="11">
        <v>10.566784119799999</v>
      </c>
      <c r="L146" s="11">
        <v>10.29215752232</v>
      </c>
      <c r="M146" s="11">
        <v>10.29215752232</v>
      </c>
    </row>
    <row r="147" spans="1:13" s="8" customFormat="1" hidden="1" outlineLevel="4" x14ac:dyDescent="0.25">
      <c r="A147" s="13" t="s">
        <v>13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8" customFormat="1" hidden="1" outlineLevel="3" x14ac:dyDescent="0.25">
      <c r="A148" s="12" t="s">
        <v>14</v>
      </c>
      <c r="B148" s="11">
        <f t="shared" ref="B148:M148" si="51">SUM(B149:B153)</f>
        <v>3.8970534971999999</v>
      </c>
      <c r="C148" s="11">
        <f t="shared" si="51"/>
        <v>3.8970534971999999</v>
      </c>
      <c r="D148" s="11">
        <f t="shared" si="51"/>
        <v>3.89705349765</v>
      </c>
      <c r="E148" s="11">
        <f t="shared" si="51"/>
        <v>3.8970534981</v>
      </c>
      <c r="F148" s="11">
        <f t="shared" si="51"/>
        <v>3.8970534981</v>
      </c>
      <c r="G148" s="11">
        <f t="shared" si="51"/>
        <v>3.8970534981</v>
      </c>
      <c r="H148" s="11">
        <f t="shared" si="51"/>
        <v>3.8970534981</v>
      </c>
      <c r="I148" s="11">
        <f t="shared" si="51"/>
        <v>3.8552226941400001</v>
      </c>
      <c r="J148" s="11">
        <f t="shared" si="51"/>
        <v>3.81339190442</v>
      </c>
      <c r="K148" s="11">
        <f t="shared" si="51"/>
        <v>3.8031633444200001</v>
      </c>
      <c r="L148" s="11">
        <f t="shared" si="51"/>
        <v>3.8031633444200001</v>
      </c>
      <c r="M148" s="11">
        <f t="shared" si="51"/>
        <v>3.7982981752000002</v>
      </c>
    </row>
    <row r="149" spans="1:13" s="8" customFormat="1" hidden="1" outlineLevel="4" x14ac:dyDescent="0.25">
      <c r="A149" s="13" t="s">
        <v>15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8" customFormat="1" hidden="1" outlineLevel="4" x14ac:dyDescent="0.25">
      <c r="A150" s="13" t="s">
        <v>6</v>
      </c>
      <c r="B150" s="11">
        <v>0.67131227368000002</v>
      </c>
      <c r="C150" s="11">
        <v>0.67131227368000002</v>
      </c>
      <c r="D150" s="11">
        <v>0.67131227413000005</v>
      </c>
      <c r="E150" s="11">
        <v>0.67131227457999998</v>
      </c>
      <c r="F150" s="11">
        <v>0.67131227457999998</v>
      </c>
      <c r="G150" s="11">
        <v>0.67131227457999998</v>
      </c>
      <c r="H150" s="11">
        <v>0.67131227457999998</v>
      </c>
      <c r="I150" s="11">
        <v>0.62948147062000004</v>
      </c>
      <c r="J150" s="11">
        <v>0.58765068090000006</v>
      </c>
      <c r="K150" s="11">
        <v>0.5774221209</v>
      </c>
      <c r="L150" s="11">
        <v>0.5774221209</v>
      </c>
      <c r="M150" s="11">
        <v>0.57255695167999998</v>
      </c>
    </row>
    <row r="151" spans="1:13" s="8" customFormat="1" hidden="1" outlineLevel="4" x14ac:dyDescent="0.25">
      <c r="A151" s="13" t="s">
        <v>11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8" customFormat="1" hidden="1" outlineLevel="4" x14ac:dyDescent="0.25">
      <c r="A152" s="13" t="s">
        <v>16</v>
      </c>
      <c r="B152" s="11">
        <v>3.22574122352</v>
      </c>
      <c r="C152" s="11">
        <v>3.22574122352</v>
      </c>
      <c r="D152" s="11">
        <v>3.22574122352</v>
      </c>
      <c r="E152" s="11">
        <v>3.22574122352</v>
      </c>
      <c r="F152" s="11">
        <v>3.22574122352</v>
      </c>
      <c r="G152" s="11">
        <v>3.22574122352</v>
      </c>
      <c r="H152" s="11">
        <v>3.22574122352</v>
      </c>
      <c r="I152" s="11">
        <v>3.22574122352</v>
      </c>
      <c r="J152" s="11">
        <v>3.22574122352</v>
      </c>
      <c r="K152" s="11">
        <v>3.22574122352</v>
      </c>
      <c r="L152" s="11">
        <v>3.22574122352</v>
      </c>
      <c r="M152" s="11">
        <v>3.22574122352</v>
      </c>
    </row>
    <row r="153" spans="1:13" s="8" customFormat="1" hidden="1" outlineLevel="4" x14ac:dyDescent="0.25">
      <c r="A153" s="13" t="s">
        <v>7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24" customFormat="1" outlineLevel="2" collapsed="1" x14ac:dyDescent="0.25">
      <c r="A154" s="25" t="s">
        <v>26</v>
      </c>
      <c r="B154" s="26">
        <f t="shared" ref="B154:M154" si="52">B155+B159+B163+B169</f>
        <v>29.571535138469997</v>
      </c>
      <c r="C154" s="26">
        <f t="shared" si="52"/>
        <v>28.230714114719998</v>
      </c>
      <c r="D154" s="26">
        <f t="shared" si="52"/>
        <v>27.038411974620001</v>
      </c>
      <c r="E154" s="26">
        <f t="shared" si="52"/>
        <v>22.36499889696</v>
      </c>
      <c r="F154" s="26">
        <f t="shared" si="52"/>
        <v>21.416284260200001</v>
      </c>
      <c r="G154" s="26">
        <f t="shared" si="52"/>
        <v>17.56848385923</v>
      </c>
      <c r="H154" s="26">
        <f t="shared" si="52"/>
        <v>16.782442542599998</v>
      </c>
      <c r="I154" s="26">
        <f t="shared" si="52"/>
        <v>16.015657118420002</v>
      </c>
      <c r="J154" s="26">
        <f t="shared" si="52"/>
        <v>15.295378559709999</v>
      </c>
      <c r="K154" s="26">
        <f t="shared" si="52"/>
        <v>14.572458827069999</v>
      </c>
      <c r="L154" s="26">
        <f t="shared" si="52"/>
        <v>13.911768108139999</v>
      </c>
      <c r="M154" s="26">
        <f t="shared" si="52"/>
        <v>13.21765118688</v>
      </c>
    </row>
    <row r="155" spans="1:13" s="8" customFormat="1" hidden="1" outlineLevel="3" x14ac:dyDescent="0.25">
      <c r="A155" s="12" t="s">
        <v>10</v>
      </c>
      <c r="B155" s="11">
        <f t="shared" ref="B155:M155" si="53">SUM(B156:B158)</f>
        <v>0</v>
      </c>
      <c r="C155" s="11">
        <f t="shared" si="53"/>
        <v>0</v>
      </c>
      <c r="D155" s="11">
        <f t="shared" si="53"/>
        <v>0</v>
      </c>
      <c r="E155" s="11">
        <f t="shared" si="53"/>
        <v>0</v>
      </c>
      <c r="F155" s="11">
        <f t="shared" si="53"/>
        <v>0</v>
      </c>
      <c r="G155" s="11">
        <f t="shared" si="53"/>
        <v>0</v>
      </c>
      <c r="H155" s="11">
        <f t="shared" si="53"/>
        <v>0</v>
      </c>
      <c r="I155" s="11">
        <f t="shared" si="53"/>
        <v>0</v>
      </c>
      <c r="J155" s="11">
        <f t="shared" si="53"/>
        <v>0</v>
      </c>
      <c r="K155" s="11">
        <f t="shared" si="53"/>
        <v>0</v>
      </c>
      <c r="L155" s="11">
        <f t="shared" si="53"/>
        <v>0</v>
      </c>
      <c r="M155" s="11">
        <f t="shared" si="53"/>
        <v>0</v>
      </c>
    </row>
    <row r="156" spans="1:13" s="8" customFormat="1" hidden="1" outlineLevel="4" x14ac:dyDescent="0.25">
      <c r="A156" s="13" t="s">
        <v>6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8" customFormat="1" hidden="1" outlineLevel="4" x14ac:dyDescent="0.25">
      <c r="A157" s="13" t="s">
        <v>11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8" customFormat="1" hidden="1" outlineLevel="4" x14ac:dyDescent="0.25">
      <c r="A158" s="13" t="s">
        <v>7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8" customFormat="1" hidden="1" outlineLevel="3" x14ac:dyDescent="0.25">
      <c r="A159" s="12" t="s">
        <v>12</v>
      </c>
      <c r="B159" s="11">
        <f t="shared" ref="B159:M159" si="54">SUM(B160:B162)</f>
        <v>29.205093979219999</v>
      </c>
      <c r="C159" s="11">
        <f t="shared" si="54"/>
        <v>27.8828446785</v>
      </c>
      <c r="D159" s="11">
        <f t="shared" si="54"/>
        <v>26.70855966417</v>
      </c>
      <c r="E159" s="11">
        <f t="shared" si="54"/>
        <v>22.054680952550001</v>
      </c>
      <c r="F159" s="11">
        <f t="shared" si="54"/>
        <v>21.124538038840001</v>
      </c>
      <c r="G159" s="11">
        <f t="shared" si="54"/>
        <v>17.295309316419999</v>
      </c>
      <c r="H159" s="11">
        <f t="shared" si="54"/>
        <v>16.527462034719999</v>
      </c>
      <c r="I159" s="11">
        <f t="shared" si="54"/>
        <v>15.779626201300001</v>
      </c>
      <c r="J159" s="11">
        <f t="shared" si="54"/>
        <v>15.076804024279999</v>
      </c>
      <c r="K159" s="11">
        <f t="shared" si="54"/>
        <v>14.370949877879999</v>
      </c>
      <c r="L159" s="11">
        <f t="shared" si="54"/>
        <v>13.72706616466</v>
      </c>
      <c r="M159" s="11">
        <f t="shared" si="54"/>
        <v>13.050158294380001</v>
      </c>
    </row>
    <row r="160" spans="1:13" s="8" customFormat="1" hidden="1" outlineLevel="4" x14ac:dyDescent="0.25">
      <c r="A160" s="13" t="s">
        <v>6</v>
      </c>
      <c r="B160" s="11">
        <v>8.7703645863100004</v>
      </c>
      <c r="C160" s="11">
        <v>8.47905716022</v>
      </c>
      <c r="D160" s="11">
        <v>8.1962518186600004</v>
      </c>
      <c r="E160" s="11">
        <v>7.52661428533</v>
      </c>
      <c r="F160" s="11">
        <v>7.3756622614299996</v>
      </c>
      <c r="G160" s="11">
        <v>4.2266251230999998</v>
      </c>
      <c r="H160" s="11">
        <v>4.0822898830399996</v>
      </c>
      <c r="I160" s="11">
        <v>4.02578040616</v>
      </c>
      <c r="J160" s="11">
        <v>3.9803775057599999</v>
      </c>
      <c r="K160" s="11">
        <v>3.9358458091699999</v>
      </c>
      <c r="L160" s="11">
        <v>3.9131082512800002</v>
      </c>
      <c r="M160" s="11">
        <v>3.9022866233400002</v>
      </c>
    </row>
    <row r="161" spans="1:13" s="8" customFormat="1" hidden="1" outlineLevel="4" x14ac:dyDescent="0.25">
      <c r="A161" s="13" t="s">
        <v>7</v>
      </c>
      <c r="B161" s="11">
        <v>12.545343603099999</v>
      </c>
      <c r="C161" s="11">
        <v>11.51440172847</v>
      </c>
      <c r="D161" s="11">
        <v>10.604405922250001</v>
      </c>
      <c r="E161" s="11">
        <v>9.68240173517</v>
      </c>
      <c r="F161" s="11">
        <v>8.9032109004399995</v>
      </c>
      <c r="G161" s="11">
        <v>8.2230193163499994</v>
      </c>
      <c r="H161" s="11">
        <v>7.5862314524599999</v>
      </c>
      <c r="I161" s="11">
        <v>6.9081808630900001</v>
      </c>
      <c r="J161" s="11">
        <v>6.2507616415499996</v>
      </c>
      <c r="K161" s="11">
        <v>5.5894391917400004</v>
      </c>
      <c r="L161" s="11">
        <v>4.9550172141599997</v>
      </c>
      <c r="M161" s="11">
        <v>4.3022067389899998</v>
      </c>
    </row>
    <row r="162" spans="1:13" s="8" customFormat="1" hidden="1" outlineLevel="4" x14ac:dyDescent="0.25">
      <c r="A162" s="13" t="s">
        <v>13</v>
      </c>
      <c r="B162" s="11">
        <v>7.8893857898100004</v>
      </c>
      <c r="C162" s="11">
        <v>7.8893857898100004</v>
      </c>
      <c r="D162" s="11">
        <v>7.9079019232599999</v>
      </c>
      <c r="E162" s="11">
        <v>4.84566493205</v>
      </c>
      <c r="F162" s="11">
        <v>4.8456648769699999</v>
      </c>
      <c r="G162" s="11">
        <v>4.8456648769699999</v>
      </c>
      <c r="H162" s="11">
        <v>4.8589406992199997</v>
      </c>
      <c r="I162" s="11">
        <v>4.84566493205</v>
      </c>
      <c r="J162" s="11">
        <v>4.8456648769699999</v>
      </c>
      <c r="K162" s="11">
        <v>4.8456648769699999</v>
      </c>
      <c r="L162" s="11">
        <v>4.8589406992199997</v>
      </c>
      <c r="M162" s="11">
        <v>4.84566493205</v>
      </c>
    </row>
    <row r="163" spans="1:13" s="8" customFormat="1" hidden="1" outlineLevel="3" x14ac:dyDescent="0.25">
      <c r="A163" s="12" t="s">
        <v>14</v>
      </c>
      <c r="B163" s="11">
        <f t="shared" ref="B163:M163" si="55">SUM(B164:B168)</f>
        <v>0.25444515914999999</v>
      </c>
      <c r="C163" s="11">
        <f t="shared" si="55"/>
        <v>0.23587343612</v>
      </c>
      <c r="D163" s="11">
        <f t="shared" si="55"/>
        <v>0.21785631035</v>
      </c>
      <c r="E163" s="11">
        <f t="shared" si="55"/>
        <v>0.19872994431000002</v>
      </c>
      <c r="F163" s="11">
        <f t="shared" si="55"/>
        <v>0.18015822126</v>
      </c>
      <c r="G163" s="11">
        <f t="shared" si="55"/>
        <v>0.16158654271</v>
      </c>
      <c r="H163" s="11">
        <f t="shared" si="55"/>
        <v>0.14339250777999998</v>
      </c>
      <c r="I163" s="11">
        <f t="shared" si="55"/>
        <v>0.12444291702</v>
      </c>
      <c r="J163" s="11">
        <f t="shared" si="55"/>
        <v>0.10698653532999999</v>
      </c>
      <c r="K163" s="11">
        <f t="shared" si="55"/>
        <v>8.9920949090000007E-2</v>
      </c>
      <c r="L163" s="11">
        <f t="shared" si="55"/>
        <v>7.311394337999999E-2</v>
      </c>
      <c r="M163" s="11">
        <f t="shared" si="55"/>
        <v>5.5904892400000003E-2</v>
      </c>
    </row>
    <row r="164" spans="1:13" s="8" customFormat="1" hidden="1" outlineLevel="4" x14ac:dyDescent="0.25">
      <c r="A164" s="13" t="s">
        <v>15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8" customFormat="1" hidden="1" outlineLevel="4" x14ac:dyDescent="0.25">
      <c r="A165" s="13" t="s">
        <v>6</v>
      </c>
      <c r="B165" s="11">
        <v>3.0371685020000001E-2</v>
      </c>
      <c r="C165" s="11">
        <v>2.7491199340000001E-2</v>
      </c>
      <c r="D165" s="11">
        <v>2.462655545E-2</v>
      </c>
      <c r="E165" s="11">
        <v>2.1730182590000001E-2</v>
      </c>
      <c r="F165" s="11">
        <v>1.8849696900000001E-2</v>
      </c>
      <c r="G165" s="11">
        <v>1.5969255250000002E-2</v>
      </c>
      <c r="H165" s="11">
        <v>1.309966076E-2</v>
      </c>
      <c r="I165" s="11">
        <v>1.0208104230000001E-2</v>
      </c>
      <c r="J165" s="11">
        <v>8.4429602900000008E-3</v>
      </c>
      <c r="K165" s="11">
        <v>7.06861139E-3</v>
      </c>
      <c r="L165" s="11">
        <v>5.7580046399999998E-3</v>
      </c>
      <c r="M165" s="11">
        <v>4.4350293600000004E-3</v>
      </c>
    </row>
    <row r="166" spans="1:13" s="8" customFormat="1" hidden="1" outlineLevel="4" x14ac:dyDescent="0.25">
      <c r="A166" s="13" t="s">
        <v>11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8" customFormat="1" hidden="1" outlineLevel="4" x14ac:dyDescent="0.25">
      <c r="A167" s="13" t="s">
        <v>16</v>
      </c>
      <c r="B167" s="11">
        <v>0.22407347413000001</v>
      </c>
      <c r="C167" s="11">
        <v>0.20838223678000001</v>
      </c>
      <c r="D167" s="11">
        <v>0.19322975489999999</v>
      </c>
      <c r="E167" s="11">
        <v>0.17699976172000001</v>
      </c>
      <c r="F167" s="11">
        <v>0.16130852436000001</v>
      </c>
      <c r="G167" s="11">
        <v>0.14561728745999999</v>
      </c>
      <c r="H167" s="11">
        <v>0.13029284701999999</v>
      </c>
      <c r="I167" s="11">
        <v>0.11423481279</v>
      </c>
      <c r="J167" s="11">
        <v>9.8543575039999998E-2</v>
      </c>
      <c r="K167" s="11">
        <v>8.2852337700000001E-2</v>
      </c>
      <c r="L167" s="11">
        <v>6.7355938739999996E-2</v>
      </c>
      <c r="M167" s="11">
        <v>5.1469863040000001E-2</v>
      </c>
    </row>
    <row r="168" spans="1:13" s="8" customFormat="1" hidden="1" outlineLevel="4" x14ac:dyDescent="0.25">
      <c r="A168" s="13" t="s">
        <v>7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8" customFormat="1" hidden="1" outlineLevel="3" x14ac:dyDescent="0.25">
      <c r="A169" s="12" t="s">
        <v>8</v>
      </c>
      <c r="B169" s="11">
        <f t="shared" ref="B169:M169" si="56">SUM(B170:B174)</f>
        <v>0.11199600010000001</v>
      </c>
      <c r="C169" s="11">
        <f t="shared" si="56"/>
        <v>0.11199600010000001</v>
      </c>
      <c r="D169" s="11">
        <f t="shared" si="56"/>
        <v>0.11199600010000001</v>
      </c>
      <c r="E169" s="11">
        <f t="shared" si="56"/>
        <v>0.1115880001</v>
      </c>
      <c r="F169" s="11">
        <f t="shared" si="56"/>
        <v>0.1115880001</v>
      </c>
      <c r="G169" s="11">
        <f t="shared" si="56"/>
        <v>0.1115880001</v>
      </c>
      <c r="H169" s="11">
        <f t="shared" si="56"/>
        <v>0.1115880001</v>
      </c>
      <c r="I169" s="11">
        <f t="shared" si="56"/>
        <v>0.1115880001</v>
      </c>
      <c r="J169" s="11">
        <f t="shared" si="56"/>
        <v>0.1115880001</v>
      </c>
      <c r="K169" s="11">
        <f t="shared" si="56"/>
        <v>0.1115880001</v>
      </c>
      <c r="L169" s="11">
        <f t="shared" si="56"/>
        <v>0.1115880001</v>
      </c>
      <c r="M169" s="11">
        <f t="shared" si="56"/>
        <v>0.1115880001</v>
      </c>
    </row>
    <row r="170" spans="1:13" s="8" customFormat="1" hidden="1" outlineLevel="4" x14ac:dyDescent="0.25">
      <c r="A170" s="13" t="s">
        <v>6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8" customFormat="1" hidden="1" outlineLevel="4" x14ac:dyDescent="0.25">
      <c r="A171" s="13" t="s">
        <v>11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8" customFormat="1" hidden="1" outlineLevel="4" x14ac:dyDescent="0.25">
      <c r="A172" s="13" t="s">
        <v>16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8" customFormat="1" hidden="1" outlineLevel="4" x14ac:dyDescent="0.25">
      <c r="A173" s="13" t="s">
        <v>4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8" customFormat="1" hidden="1" outlineLevel="4" x14ac:dyDescent="0.25">
      <c r="A174" s="13" t="s">
        <v>7</v>
      </c>
      <c r="B174" s="11">
        <v>0.11199600010000001</v>
      </c>
      <c r="C174" s="11">
        <v>0.11199600010000001</v>
      </c>
      <c r="D174" s="11">
        <v>0.11199600010000001</v>
      </c>
      <c r="E174" s="11">
        <v>0.1115880001</v>
      </c>
      <c r="F174" s="11">
        <v>0.1115880001</v>
      </c>
      <c r="G174" s="11">
        <v>0.1115880001</v>
      </c>
      <c r="H174" s="11">
        <v>0.1115880001</v>
      </c>
      <c r="I174" s="11">
        <v>0.1115880001</v>
      </c>
      <c r="J174" s="11">
        <v>0.1115880001</v>
      </c>
      <c r="K174" s="11">
        <v>0.1115880001</v>
      </c>
      <c r="L174" s="11">
        <v>0.1115880001</v>
      </c>
      <c r="M174" s="11">
        <v>0.1115880001</v>
      </c>
    </row>
    <row r="175" spans="1:13" s="8" customFormat="1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</sheetData>
  <mergeCells count="3">
    <mergeCell ref="A59:J59"/>
    <mergeCell ref="J2:K2"/>
    <mergeCell ref="A1:K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2024-05-01T14:03:58Z</cp:lastPrinted>
  <dcterms:created xsi:type="dcterms:W3CDTF">2024-05-01T13:48:32Z</dcterms:created>
  <dcterms:modified xsi:type="dcterms:W3CDTF">2024-05-01T14:33:57Z</dcterms:modified>
</cp:coreProperties>
</file>