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5090" windowHeight="6780"/>
  </bookViews>
  <sheets>
    <sheet name="2023-2048" sheetId="2" r:id="rId1"/>
  </sheets>
  <definedNames>
    <definedName name="_xlnm.Print_Area" localSheetId="0">'2023-2048'!$A$1:$M$169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K9" i="2"/>
  <c r="K11" i="2"/>
  <c r="K16" i="2"/>
  <c r="K18" i="2"/>
  <c r="K15" i="2" s="1"/>
  <c r="K24" i="2"/>
  <c r="K6" i="2" l="1"/>
  <c r="K5" i="2" s="1"/>
  <c r="M63" i="2"/>
  <c r="M65" i="2"/>
  <c r="M67" i="2"/>
  <c r="M72" i="2"/>
  <c r="M71" i="2" s="1"/>
  <c r="M74" i="2"/>
  <c r="M80" i="2"/>
  <c r="M86" i="2"/>
  <c r="M89" i="2"/>
  <c r="M95" i="2"/>
  <c r="M100" i="2"/>
  <c r="M103" i="2"/>
  <c r="M109" i="2"/>
  <c r="M165" i="2"/>
  <c r="L165" i="2"/>
  <c r="K165" i="2"/>
  <c r="J165" i="2"/>
  <c r="I165" i="2"/>
  <c r="H165" i="2"/>
  <c r="G165" i="2"/>
  <c r="F165" i="2"/>
  <c r="E165" i="2"/>
  <c r="D165" i="2"/>
  <c r="C165" i="2"/>
  <c r="B165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M156" i="2"/>
  <c r="L156" i="2"/>
  <c r="L155" i="2" s="1"/>
  <c r="K156" i="2"/>
  <c r="J156" i="2"/>
  <c r="I156" i="2"/>
  <c r="H156" i="2"/>
  <c r="G156" i="2"/>
  <c r="F156" i="2"/>
  <c r="E156" i="2"/>
  <c r="D156" i="2"/>
  <c r="C156" i="2"/>
  <c r="B156" i="2"/>
  <c r="I155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M136" i="2"/>
  <c r="L136" i="2"/>
  <c r="K136" i="2"/>
  <c r="J136" i="2"/>
  <c r="I136" i="2"/>
  <c r="H136" i="2"/>
  <c r="G136" i="2"/>
  <c r="F136" i="2"/>
  <c r="E136" i="2"/>
  <c r="E135" i="2" s="1"/>
  <c r="D136" i="2"/>
  <c r="C136" i="2"/>
  <c r="B136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M127" i="2"/>
  <c r="I127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M119" i="2"/>
  <c r="L119" i="2"/>
  <c r="K119" i="2"/>
  <c r="J119" i="2"/>
  <c r="J118" i="2" s="1"/>
  <c r="I119" i="2"/>
  <c r="H119" i="2"/>
  <c r="G119" i="2"/>
  <c r="F119" i="2"/>
  <c r="F118" i="2" s="1"/>
  <c r="E119" i="2"/>
  <c r="D119" i="2"/>
  <c r="C119" i="2"/>
  <c r="B119" i="2"/>
  <c r="B118" i="2" s="1"/>
  <c r="L109" i="2"/>
  <c r="K109" i="2"/>
  <c r="J109" i="2"/>
  <c r="I109" i="2"/>
  <c r="H109" i="2"/>
  <c r="G109" i="2"/>
  <c r="F109" i="2"/>
  <c r="E109" i="2"/>
  <c r="D109" i="2"/>
  <c r="C109" i="2"/>
  <c r="B109" i="2"/>
  <c r="L103" i="2"/>
  <c r="K103" i="2"/>
  <c r="J103" i="2"/>
  <c r="I103" i="2"/>
  <c r="H103" i="2"/>
  <c r="G103" i="2"/>
  <c r="F103" i="2"/>
  <c r="E103" i="2"/>
  <c r="D103" i="2"/>
  <c r="C103" i="2"/>
  <c r="B103" i="2"/>
  <c r="L100" i="2"/>
  <c r="K100" i="2"/>
  <c r="J100" i="2"/>
  <c r="I100" i="2"/>
  <c r="H100" i="2"/>
  <c r="G100" i="2"/>
  <c r="F100" i="2"/>
  <c r="E100" i="2"/>
  <c r="D100" i="2"/>
  <c r="C100" i="2"/>
  <c r="B100" i="2"/>
  <c r="L95" i="2"/>
  <c r="K95" i="2"/>
  <c r="J95" i="2"/>
  <c r="I95" i="2"/>
  <c r="H95" i="2"/>
  <c r="G95" i="2"/>
  <c r="F95" i="2"/>
  <c r="E95" i="2"/>
  <c r="D95" i="2"/>
  <c r="C95" i="2"/>
  <c r="B95" i="2"/>
  <c r="L89" i="2"/>
  <c r="K89" i="2"/>
  <c r="J89" i="2"/>
  <c r="I89" i="2"/>
  <c r="H89" i="2"/>
  <c r="G89" i="2"/>
  <c r="F89" i="2"/>
  <c r="E89" i="2"/>
  <c r="D89" i="2"/>
  <c r="C89" i="2"/>
  <c r="B89" i="2"/>
  <c r="L86" i="2"/>
  <c r="K86" i="2"/>
  <c r="J86" i="2"/>
  <c r="I86" i="2"/>
  <c r="H86" i="2"/>
  <c r="G86" i="2"/>
  <c r="F86" i="2"/>
  <c r="E86" i="2"/>
  <c r="D86" i="2"/>
  <c r="C86" i="2"/>
  <c r="B86" i="2"/>
  <c r="L80" i="2"/>
  <c r="K80" i="2"/>
  <c r="J80" i="2"/>
  <c r="I80" i="2"/>
  <c r="H80" i="2"/>
  <c r="G80" i="2"/>
  <c r="F80" i="2"/>
  <c r="E80" i="2"/>
  <c r="D80" i="2"/>
  <c r="C80" i="2"/>
  <c r="B80" i="2"/>
  <c r="L74" i="2"/>
  <c r="K74" i="2"/>
  <c r="J74" i="2"/>
  <c r="I74" i="2"/>
  <c r="H74" i="2"/>
  <c r="G74" i="2"/>
  <c r="F74" i="2"/>
  <c r="E74" i="2"/>
  <c r="D74" i="2"/>
  <c r="C74" i="2"/>
  <c r="B74" i="2"/>
  <c r="L72" i="2"/>
  <c r="K72" i="2"/>
  <c r="J72" i="2"/>
  <c r="I72" i="2"/>
  <c r="H72" i="2"/>
  <c r="G72" i="2"/>
  <c r="F72" i="2"/>
  <c r="E72" i="2"/>
  <c r="D72" i="2"/>
  <c r="C72" i="2"/>
  <c r="B72" i="2"/>
  <c r="L67" i="2"/>
  <c r="K67" i="2"/>
  <c r="J67" i="2"/>
  <c r="I67" i="2"/>
  <c r="H67" i="2"/>
  <c r="G67" i="2"/>
  <c r="F67" i="2"/>
  <c r="E67" i="2"/>
  <c r="D67" i="2"/>
  <c r="C67" i="2"/>
  <c r="B67" i="2"/>
  <c r="L65" i="2"/>
  <c r="K65" i="2"/>
  <c r="J65" i="2"/>
  <c r="I65" i="2"/>
  <c r="H65" i="2"/>
  <c r="G65" i="2"/>
  <c r="F65" i="2"/>
  <c r="E65" i="2"/>
  <c r="D65" i="2"/>
  <c r="C65" i="2"/>
  <c r="B65" i="2"/>
  <c r="L63" i="2"/>
  <c r="K63" i="2"/>
  <c r="J63" i="2"/>
  <c r="I63" i="2"/>
  <c r="H63" i="2"/>
  <c r="G63" i="2"/>
  <c r="F63" i="2"/>
  <c r="E63" i="2"/>
  <c r="D63" i="2"/>
  <c r="C63" i="2"/>
  <c r="B63" i="2"/>
  <c r="K53" i="2"/>
  <c r="J53" i="2"/>
  <c r="I53" i="2"/>
  <c r="H53" i="2"/>
  <c r="G53" i="2"/>
  <c r="F53" i="2"/>
  <c r="E53" i="2"/>
  <c r="D53" i="2"/>
  <c r="C53" i="2"/>
  <c r="B53" i="2"/>
  <c r="K47" i="2"/>
  <c r="J47" i="2"/>
  <c r="I47" i="2"/>
  <c r="H47" i="2"/>
  <c r="G47" i="2"/>
  <c r="F47" i="2"/>
  <c r="E47" i="2"/>
  <c r="D47" i="2"/>
  <c r="C47" i="2"/>
  <c r="B47" i="2"/>
  <c r="K44" i="2"/>
  <c r="J44" i="2"/>
  <c r="I44" i="2"/>
  <c r="H44" i="2"/>
  <c r="G44" i="2"/>
  <c r="F44" i="2"/>
  <c r="E44" i="2"/>
  <c r="D44" i="2"/>
  <c r="C44" i="2"/>
  <c r="B44" i="2"/>
  <c r="K39" i="2"/>
  <c r="J39" i="2"/>
  <c r="I39" i="2"/>
  <c r="H39" i="2"/>
  <c r="G39" i="2"/>
  <c r="F39" i="2"/>
  <c r="E39" i="2"/>
  <c r="D39" i="2"/>
  <c r="C39" i="2"/>
  <c r="B39" i="2"/>
  <c r="K33" i="2"/>
  <c r="J33" i="2"/>
  <c r="I33" i="2"/>
  <c r="H33" i="2"/>
  <c r="G33" i="2"/>
  <c r="F33" i="2"/>
  <c r="E33" i="2"/>
  <c r="D33" i="2"/>
  <c r="C33" i="2"/>
  <c r="B33" i="2"/>
  <c r="K30" i="2"/>
  <c r="K23" i="2" s="1"/>
  <c r="J30" i="2"/>
  <c r="I30" i="2"/>
  <c r="H30" i="2"/>
  <c r="G30" i="2"/>
  <c r="F30" i="2"/>
  <c r="E30" i="2"/>
  <c r="D30" i="2"/>
  <c r="C30" i="2"/>
  <c r="B30" i="2"/>
  <c r="J24" i="2"/>
  <c r="I24" i="2"/>
  <c r="H24" i="2"/>
  <c r="G24" i="2"/>
  <c r="F24" i="2"/>
  <c r="E24" i="2"/>
  <c r="D24" i="2"/>
  <c r="C24" i="2"/>
  <c r="B24" i="2"/>
  <c r="J18" i="2"/>
  <c r="I18" i="2"/>
  <c r="H18" i="2"/>
  <c r="G18" i="2"/>
  <c r="F18" i="2"/>
  <c r="E18" i="2"/>
  <c r="D18" i="2"/>
  <c r="C18" i="2"/>
  <c r="B18" i="2"/>
  <c r="J16" i="2"/>
  <c r="I16" i="2"/>
  <c r="H16" i="2"/>
  <c r="G16" i="2"/>
  <c r="G15" i="2" s="1"/>
  <c r="F16" i="2"/>
  <c r="E16" i="2"/>
  <c r="D16" i="2"/>
  <c r="C16" i="2"/>
  <c r="B16" i="2"/>
  <c r="J11" i="2"/>
  <c r="I11" i="2"/>
  <c r="H11" i="2"/>
  <c r="G11" i="2"/>
  <c r="F11" i="2"/>
  <c r="E11" i="2"/>
  <c r="D11" i="2"/>
  <c r="C11" i="2"/>
  <c r="B11" i="2"/>
  <c r="J9" i="2"/>
  <c r="I9" i="2"/>
  <c r="H9" i="2"/>
  <c r="G9" i="2"/>
  <c r="F9" i="2"/>
  <c r="E9" i="2"/>
  <c r="D9" i="2"/>
  <c r="C9" i="2"/>
  <c r="B9" i="2"/>
  <c r="J7" i="2"/>
  <c r="I7" i="2"/>
  <c r="H7" i="2"/>
  <c r="G7" i="2"/>
  <c r="F7" i="2"/>
  <c r="E7" i="2"/>
  <c r="D7" i="2"/>
  <c r="C7" i="2"/>
  <c r="B7" i="2"/>
  <c r="F71" i="2" l="1"/>
  <c r="C43" i="2"/>
  <c r="C23" i="2"/>
  <c r="G23" i="2"/>
  <c r="J79" i="2"/>
  <c r="L99" i="2"/>
  <c r="M62" i="2"/>
  <c r="M61" i="2" s="1"/>
  <c r="E127" i="2"/>
  <c r="M99" i="2"/>
  <c r="M79" i="2"/>
  <c r="G155" i="2"/>
  <c r="M155" i="2"/>
  <c r="M135" i="2"/>
  <c r="D71" i="2"/>
  <c r="H71" i="2"/>
  <c r="L71" i="2"/>
  <c r="I71" i="2"/>
  <c r="B79" i="2"/>
  <c r="F79" i="2"/>
  <c r="C127" i="2"/>
  <c r="G127" i="2"/>
  <c r="K127" i="2"/>
  <c r="C135" i="2"/>
  <c r="G135" i="2"/>
  <c r="K135" i="2"/>
  <c r="I135" i="2"/>
  <c r="I134" i="2" s="1"/>
  <c r="C155" i="2"/>
  <c r="K155" i="2"/>
  <c r="B62" i="2"/>
  <c r="J62" i="2"/>
  <c r="E155" i="2"/>
  <c r="E134" i="2" s="1"/>
  <c r="D23" i="2"/>
  <c r="B127" i="2"/>
  <c r="B117" i="2" s="1"/>
  <c r="F127" i="2"/>
  <c r="J127" i="2"/>
  <c r="J117" i="2" s="1"/>
  <c r="B99" i="2"/>
  <c r="F99" i="2"/>
  <c r="K118" i="2"/>
  <c r="D155" i="2"/>
  <c r="H155" i="2"/>
  <c r="G99" i="2"/>
  <c r="B155" i="2"/>
  <c r="F155" i="2"/>
  <c r="J155" i="2"/>
  <c r="E23" i="2"/>
  <c r="I23" i="2"/>
  <c r="F62" i="2"/>
  <c r="C71" i="2"/>
  <c r="G71" i="2"/>
  <c r="K71" i="2"/>
  <c r="E118" i="2"/>
  <c r="H15" i="2"/>
  <c r="K43" i="2"/>
  <c r="K22" i="2" s="1"/>
  <c r="K4" i="2" s="1"/>
  <c r="E43" i="2"/>
  <c r="C62" i="2"/>
  <c r="G62" i="2"/>
  <c r="G61" i="2" s="1"/>
  <c r="K62" i="2"/>
  <c r="C79" i="2"/>
  <c r="G79" i="2"/>
  <c r="K79" i="2"/>
  <c r="E99" i="2"/>
  <c r="I99" i="2"/>
  <c r="D118" i="2"/>
  <c r="H118" i="2"/>
  <c r="L118" i="2"/>
  <c r="D6" i="2"/>
  <c r="D79" i="2"/>
  <c r="H79" i="2"/>
  <c r="L79" i="2"/>
  <c r="J99" i="2"/>
  <c r="E79" i="2"/>
  <c r="E78" i="2" s="1"/>
  <c r="E62" i="2"/>
  <c r="I62" i="2"/>
  <c r="B15" i="2"/>
  <c r="F15" i="2"/>
  <c r="J15" i="2"/>
  <c r="D15" i="2"/>
  <c r="I43" i="2"/>
  <c r="G43" i="2"/>
  <c r="B71" i="2"/>
  <c r="J71" i="2"/>
  <c r="I118" i="2"/>
  <c r="I117" i="2" s="1"/>
  <c r="M118" i="2"/>
  <c r="M117" i="2" s="1"/>
  <c r="C118" i="2"/>
  <c r="G118" i="2"/>
  <c r="G117" i="2" s="1"/>
  <c r="D135" i="2"/>
  <c r="H135" i="2"/>
  <c r="L135" i="2"/>
  <c r="L134" i="2" s="1"/>
  <c r="B135" i="2"/>
  <c r="F135" i="2"/>
  <c r="J135" i="2"/>
  <c r="I79" i="2"/>
  <c r="B6" i="2"/>
  <c r="F6" i="2"/>
  <c r="J6" i="2"/>
  <c r="C15" i="2"/>
  <c r="D99" i="2"/>
  <c r="H99" i="2"/>
  <c r="D62" i="2"/>
  <c r="D61" i="2" s="1"/>
  <c r="H62" i="2"/>
  <c r="L62" i="2"/>
  <c r="F117" i="2"/>
  <c r="E6" i="2"/>
  <c r="D43" i="2"/>
  <c r="H43" i="2"/>
  <c r="B43" i="2"/>
  <c r="F43" i="2"/>
  <c r="J43" i="2"/>
  <c r="D127" i="2"/>
  <c r="H127" i="2"/>
  <c r="L127" i="2"/>
  <c r="L117" i="2" s="1"/>
  <c r="J61" i="2"/>
  <c r="E71" i="2"/>
  <c r="C99" i="2"/>
  <c r="K99" i="2"/>
  <c r="H6" i="2"/>
  <c r="H5" i="2" s="1"/>
  <c r="B23" i="2"/>
  <c r="F23" i="2"/>
  <c r="J23" i="2"/>
  <c r="H23" i="2"/>
  <c r="G6" i="2"/>
  <c r="G5" i="2" s="1"/>
  <c r="I6" i="2"/>
  <c r="C6" i="2"/>
  <c r="C5" i="2" s="1"/>
  <c r="E15" i="2"/>
  <c r="I15" i="2"/>
  <c r="M134" i="2" l="1"/>
  <c r="J134" i="2"/>
  <c r="H134" i="2"/>
  <c r="E117" i="2"/>
  <c r="E116" i="2" s="1"/>
  <c r="M78" i="2"/>
  <c r="L78" i="2"/>
  <c r="J78" i="2"/>
  <c r="J60" i="2" s="1"/>
  <c r="C78" i="2"/>
  <c r="C60" i="2" s="1"/>
  <c r="F61" i="2"/>
  <c r="C61" i="2"/>
  <c r="I61" i="2"/>
  <c r="H61" i="2"/>
  <c r="B61" i="2"/>
  <c r="C22" i="2"/>
  <c r="C4" i="2" s="1"/>
  <c r="I22" i="2"/>
  <c r="D22" i="2"/>
  <c r="G22" i="2"/>
  <c r="G4" i="2" s="1"/>
  <c r="E5" i="2"/>
  <c r="E61" i="2"/>
  <c r="E60" i="2" s="1"/>
  <c r="D117" i="2"/>
  <c r="D134" i="2"/>
  <c r="I116" i="2"/>
  <c r="K61" i="2"/>
  <c r="F78" i="2"/>
  <c r="B134" i="2"/>
  <c r="B116" i="2" s="1"/>
  <c r="G134" i="2"/>
  <c r="G116" i="2" s="1"/>
  <c r="L61" i="2"/>
  <c r="L60" i="2" s="1"/>
  <c r="M60" i="2"/>
  <c r="C117" i="2"/>
  <c r="J116" i="2"/>
  <c r="M116" i="2"/>
  <c r="H22" i="2"/>
  <c r="H4" i="2" s="1"/>
  <c r="K117" i="2"/>
  <c r="B78" i="2"/>
  <c r="H117" i="2"/>
  <c r="H116" i="2" s="1"/>
  <c r="G78" i="2"/>
  <c r="G60" i="2" s="1"/>
  <c r="K134" i="2"/>
  <c r="K116" i="2" s="1"/>
  <c r="K78" i="2"/>
  <c r="B5" i="2"/>
  <c r="E22" i="2"/>
  <c r="E4" i="2" s="1"/>
  <c r="F134" i="2"/>
  <c r="F116" i="2" s="1"/>
  <c r="H78" i="2"/>
  <c r="J5" i="2"/>
  <c r="C134" i="2"/>
  <c r="I78" i="2"/>
  <c r="D5" i="2"/>
  <c r="D78" i="2"/>
  <c r="D60" i="2" s="1"/>
  <c r="B22" i="2"/>
  <c r="F5" i="2"/>
  <c r="L116" i="2"/>
  <c r="F22" i="2"/>
  <c r="J22" i="2"/>
  <c r="I5" i="2"/>
  <c r="I4" i="2" l="1"/>
  <c r="C116" i="2"/>
  <c r="D116" i="2"/>
  <c r="B60" i="2"/>
  <c r="I60" i="2"/>
  <c r="F60" i="2"/>
  <c r="H60" i="2"/>
  <c r="K60" i="2"/>
  <c r="D4" i="2"/>
  <c r="B4" i="2"/>
  <c r="J4" i="2"/>
  <c r="F4" i="2"/>
</calcChain>
</file>

<file path=xl/sharedStrings.xml><?xml version="1.0" encoding="utf-8"?>
<sst xmlns="http://schemas.openxmlformats.org/spreadsheetml/2006/main" count="170" uniqueCount="29">
  <si>
    <t>Обслуговування</t>
  </si>
  <si>
    <t>UAH</t>
  </si>
  <si>
    <t>Кредити НБУ</t>
  </si>
  <si>
    <t>ОВДП</t>
  </si>
  <si>
    <t>EUR</t>
  </si>
  <si>
    <t>USD</t>
  </si>
  <si>
    <t>GBP</t>
  </si>
  <si>
    <t>JPY</t>
  </si>
  <si>
    <t>XDR</t>
  </si>
  <si>
    <t>CAD</t>
  </si>
  <si>
    <t>Estimated Government Debt Repayment Profile for the years 2022-2048 under the existing agreements as of 01.07.2023*</t>
  </si>
  <si>
    <t>UAH, billion</t>
  </si>
  <si>
    <t>Total state debt service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</si>
  <si>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</si>
  <si>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</si>
  <si>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</si>
  <si>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</si>
  <si>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</si>
  <si>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</si>
  <si>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Commercial loans</t>
  </si>
  <si>
    <t>Official loan</t>
  </si>
  <si>
    <t>IFI loans</t>
  </si>
  <si>
    <t>Official loans</t>
  </si>
  <si>
    <t>* including payments made before July 1, 2023</t>
  </si>
  <si>
    <t>External state debt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</si>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</sst>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1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" fontId="2" fillId="0" borderId="1" xfId="0" applyNumberFormat="1" applyFont="1" applyBorder="1"/>
    <xf numFmtId="0" fontId="2" fillId="0" borderId="0" xfId="0" applyFont="1"/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0" borderId="1" xfId="1" applyNumberFormat="1" applyFont="1" applyBorder="1" applyAlignment="1">
      <alignment horizontal="center" vertical="center" wrapText="1"/>
    </xf>
    <xf numFmtId="49" fontId="4" fillId="0" borderId="0" xfId="2" applyNumberFormat="1"/>
    <xf numFmtId="4" fontId="4" fillId="0" borderId="0" xfId="2" applyNumberFormat="1"/>
    <xf numFmtId="4" fontId="6" fillId="0" borderId="0" xfId="2" applyNumberFormat="1" applyFont="1"/>
    <xf numFmtId="4" fontId="2" fillId="4" borderId="1" xfId="0" applyNumberFormat="1" applyFont="1" applyFill="1" applyBorder="1"/>
    <xf numFmtId="49" fontId="1" fillId="0" borderId="1" xfId="0" applyNumberFormat="1" applyFont="1" applyBorder="1" applyAlignment="1">
      <alignment horizontal="left" indent="3"/>
    </xf>
    <xf numFmtId="4" fontId="2" fillId="5" borderId="1" xfId="0" applyNumberFormat="1" applyFont="1" applyFill="1" applyBorder="1"/>
    <xf numFmtId="49" fontId="3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center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69"/>
  <sheetViews>
    <sheetView tabSelected="1" zoomScale="70" zoomScaleNormal="70" workbookViewId="0">
      <selection activeCell="N7" sqref="N7"/>
    </sheetView>
  </sheetViews>
  <sheetFormatPr defaultRowHeight="14.5" outlineLevelRow="4" x14ac:dyDescent="0.35"/>
  <cols>
    <col min="1" max="1" width="23.81640625" style="1" bestFit="1" customWidth="1"/>
    <col min="2" max="5" width="9.1796875" style="2"/>
    <col min="6" max="6" width="8.26953125" style="2" bestFit="1" customWidth="1"/>
    <col min="7" max="10" width="9.1796875" style="2"/>
    <col min="11" max="35" width="8.26953125" style="2" bestFit="1" customWidth="1"/>
  </cols>
  <sheetData>
    <row r="1" spans="1:35" s="8" customFormat="1" ht="15.5" x14ac:dyDescent="0.35">
      <c r="A1" s="30" t="s">
        <v>10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 s="8" customFormat="1" x14ac:dyDescent="0.35">
      <c r="A2" s="23"/>
      <c r="B2" s="24"/>
      <c r="C2" s="24"/>
      <c r="D2" s="24"/>
      <c r="E2" s="24"/>
      <c r="F2" s="24"/>
      <c r="G2" s="24"/>
      <c r="H2" s="24"/>
      <c r="I2" s="24"/>
      <c r="J2" s="24"/>
      <c r="K2" s="25" t="s">
        <v>11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5" s="15" customFormat="1" x14ac:dyDescent="0.35">
      <c r="A3" s="14"/>
      <c r="B3" s="22" t="s">
        <v>25</v>
      </c>
      <c r="C3" s="22" t="s">
        <v>26</v>
      </c>
      <c r="D3" s="22" t="s">
        <v>27</v>
      </c>
      <c r="E3" s="22" t="s">
        <v>28</v>
      </c>
      <c r="F3" s="14">
        <v>2023</v>
      </c>
      <c r="G3" s="22" t="s">
        <v>25</v>
      </c>
      <c r="H3" s="22" t="s">
        <v>26</v>
      </c>
      <c r="I3" s="22" t="s">
        <v>27</v>
      </c>
      <c r="J3" s="22" t="s">
        <v>28</v>
      </c>
      <c r="K3" s="14">
        <v>2024</v>
      </c>
    </row>
    <row r="4" spans="1:35" s="7" customFormat="1" x14ac:dyDescent="0.35">
      <c r="A4" s="16" t="s">
        <v>12</v>
      </c>
      <c r="B4" s="6">
        <f t="shared" ref="B4:K4" si="0">B5+B22</f>
        <v>122.00690373859</v>
      </c>
      <c r="C4" s="6">
        <f t="shared" si="0"/>
        <v>241.05069085796001</v>
      </c>
      <c r="D4" s="6">
        <f t="shared" si="0"/>
        <v>164.74895832461999</v>
      </c>
      <c r="E4" s="6">
        <f t="shared" si="0"/>
        <v>188.47503321528001</v>
      </c>
      <c r="F4" s="6">
        <f t="shared" si="0"/>
        <v>716.28158613644996</v>
      </c>
      <c r="G4" s="6">
        <f t="shared" si="0"/>
        <v>163.19443088885998</v>
      </c>
      <c r="H4" s="6">
        <f t="shared" si="0"/>
        <v>203.18999073072001</v>
      </c>
      <c r="I4" s="6">
        <f t="shared" si="0"/>
        <v>267.30171168431997</v>
      </c>
      <c r="J4" s="6">
        <f t="shared" si="0"/>
        <v>210.02256997919</v>
      </c>
      <c r="K4" s="6">
        <f t="shared" si="0"/>
        <v>843.70870328309002</v>
      </c>
    </row>
    <row r="5" spans="1:35" s="7" customFormat="1" outlineLevel="1" x14ac:dyDescent="0.35">
      <c r="A5" s="26" t="s">
        <v>13</v>
      </c>
      <c r="B5" s="19">
        <f t="shared" ref="B5:K5" si="1">B6+B15</f>
        <v>96.835439195879999</v>
      </c>
      <c r="C5" s="19">
        <f t="shared" si="1"/>
        <v>221.54783820765002</v>
      </c>
      <c r="D5" s="19">
        <f t="shared" si="1"/>
        <v>123.69050607567999</v>
      </c>
      <c r="E5" s="19">
        <f t="shared" si="1"/>
        <v>148.03015280464001</v>
      </c>
      <c r="F5" s="19">
        <f t="shared" si="1"/>
        <v>590.10393628384998</v>
      </c>
      <c r="G5" s="19">
        <f t="shared" si="1"/>
        <v>113.07302812068998</v>
      </c>
      <c r="H5" s="19">
        <f t="shared" si="1"/>
        <v>136.91463018136</v>
      </c>
      <c r="I5" s="19">
        <f t="shared" si="1"/>
        <v>68.035229170020003</v>
      </c>
      <c r="J5" s="19">
        <f t="shared" si="1"/>
        <v>123.59935871676001</v>
      </c>
      <c r="K5" s="19">
        <f t="shared" si="1"/>
        <v>441.62224618882999</v>
      </c>
    </row>
    <row r="6" spans="1:35" s="18" customFormat="1" outlineLevel="2" x14ac:dyDescent="0.35">
      <c r="A6" s="21" t="s">
        <v>14</v>
      </c>
      <c r="B6" s="21">
        <f t="shared" ref="B6:K6" si="2">B7+B9+B11</f>
        <v>15.43411475607</v>
      </c>
      <c r="C6" s="21">
        <f t="shared" si="2"/>
        <v>81.216254147720008</v>
      </c>
      <c r="D6" s="21">
        <f t="shared" si="2"/>
        <v>43.575015750409996</v>
      </c>
      <c r="E6" s="21">
        <f t="shared" si="2"/>
        <v>75.806519509370005</v>
      </c>
      <c r="F6" s="21">
        <f t="shared" si="2"/>
        <v>216.03190416356998</v>
      </c>
      <c r="G6" s="21">
        <f t="shared" si="2"/>
        <v>20.394639098900004</v>
      </c>
      <c r="H6" s="21">
        <f t="shared" si="2"/>
        <v>75.883647959070004</v>
      </c>
      <c r="I6" s="21">
        <f t="shared" si="2"/>
        <v>35.24257965228</v>
      </c>
      <c r="J6" s="21">
        <f t="shared" si="2"/>
        <v>61.092512480609997</v>
      </c>
      <c r="K6" s="21">
        <f t="shared" si="2"/>
        <v>192.61337919086</v>
      </c>
    </row>
    <row r="7" spans="1:35" outlineLevel="3" collapsed="1" x14ac:dyDescent="0.35">
      <c r="A7" s="27" t="s">
        <v>15</v>
      </c>
      <c r="B7" s="3">
        <f t="shared" ref="B7:K7" si="3">SUM(B8:B8)</f>
        <v>0</v>
      </c>
      <c r="C7" s="3">
        <f t="shared" si="3"/>
        <v>4.6499999999999999E-5</v>
      </c>
      <c r="D7" s="3">
        <f t="shared" si="3"/>
        <v>5.0000000000000002E-5</v>
      </c>
      <c r="E7" s="3">
        <f t="shared" si="3"/>
        <v>1E-4</v>
      </c>
      <c r="F7" s="3">
        <f t="shared" si="3"/>
        <v>1.9650000000000001E-4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2.5750000000000002E-4</v>
      </c>
      <c r="K7" s="3">
        <f t="shared" si="3"/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35">
      <c r="A8" s="5" t="s">
        <v>1</v>
      </c>
      <c r="B8" s="3"/>
      <c r="C8" s="3">
        <v>4.6499999999999999E-5</v>
      </c>
      <c r="D8" s="3">
        <v>5.0000000000000002E-5</v>
      </c>
      <c r="E8" s="3">
        <v>1E-4</v>
      </c>
      <c r="F8" s="3">
        <v>1.9650000000000001E-4</v>
      </c>
      <c r="G8" s="3"/>
      <c r="H8" s="3"/>
      <c r="I8" s="3"/>
      <c r="J8" s="3">
        <v>2.5750000000000002E-4</v>
      </c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35">
      <c r="A9" s="12" t="s">
        <v>16</v>
      </c>
      <c r="B9" s="3">
        <f t="shared" ref="B9:K9" si="4">SUM(B10:B10)</f>
        <v>2.1196637170000001E-2</v>
      </c>
      <c r="C9" s="3">
        <f t="shared" si="4"/>
        <v>2.101999853E-2</v>
      </c>
      <c r="D9" s="3">
        <f t="shared" si="4"/>
        <v>2.0834301489999998E-2</v>
      </c>
      <c r="E9" s="3">
        <f t="shared" si="4"/>
        <v>2.041761546E-2</v>
      </c>
      <c r="F9" s="3">
        <f t="shared" si="4"/>
        <v>8.346855265E-2</v>
      </c>
      <c r="G9" s="3">
        <f t="shared" si="4"/>
        <v>1.972947467E-2</v>
      </c>
      <c r="H9" s="3">
        <f t="shared" si="4"/>
        <v>1.931844395E-2</v>
      </c>
      <c r="I9" s="3">
        <f t="shared" si="4"/>
        <v>1.9115186999999999E-2</v>
      </c>
      <c r="J9" s="3">
        <f t="shared" si="4"/>
        <v>1.869963946E-2</v>
      </c>
      <c r="K9" s="3">
        <f t="shared" si="4"/>
        <v>7.6862745080000003E-2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35">
      <c r="A10" s="5" t="s">
        <v>1</v>
      </c>
      <c r="B10" s="3">
        <v>2.1196637170000001E-2</v>
      </c>
      <c r="C10" s="3">
        <v>2.101999853E-2</v>
      </c>
      <c r="D10" s="3">
        <v>2.0834301489999998E-2</v>
      </c>
      <c r="E10" s="3">
        <v>2.041761546E-2</v>
      </c>
      <c r="F10" s="3">
        <v>8.346855265E-2</v>
      </c>
      <c r="G10" s="3">
        <v>1.972947467E-2</v>
      </c>
      <c r="H10" s="3">
        <v>1.931844395E-2</v>
      </c>
      <c r="I10" s="3">
        <v>1.9115186999999999E-2</v>
      </c>
      <c r="J10" s="3">
        <v>1.869963946E-2</v>
      </c>
      <c r="K10" s="3">
        <v>7.6862745080000003E-2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35">
      <c r="A11" s="12" t="s">
        <v>17</v>
      </c>
      <c r="B11" s="3">
        <f t="shared" ref="B11:K11" si="5">SUM(B12:B14)</f>
        <v>15.4129181189</v>
      </c>
      <c r="C11" s="3">
        <f t="shared" si="5"/>
        <v>81.195187649190004</v>
      </c>
      <c r="D11" s="3">
        <f t="shared" si="5"/>
        <v>43.554131448919996</v>
      </c>
      <c r="E11" s="3">
        <f t="shared" si="5"/>
        <v>75.786001893910012</v>
      </c>
      <c r="F11" s="3">
        <f t="shared" si="5"/>
        <v>215.94823911091999</v>
      </c>
      <c r="G11" s="3">
        <f t="shared" si="5"/>
        <v>20.374909624230003</v>
      </c>
      <c r="H11" s="3">
        <f t="shared" si="5"/>
        <v>75.864329515120005</v>
      </c>
      <c r="I11" s="3">
        <f t="shared" si="5"/>
        <v>35.223464465280003</v>
      </c>
      <c r="J11" s="3">
        <f t="shared" si="5"/>
        <v>61.073555341149998</v>
      </c>
      <c r="K11" s="3">
        <f t="shared" si="5"/>
        <v>192.53625894577999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35">
      <c r="A12" s="5" t="s">
        <v>4</v>
      </c>
      <c r="B12" s="3">
        <v>0.12324674699</v>
      </c>
      <c r="C12" s="3">
        <v>0.27323289770999998</v>
      </c>
      <c r="D12" s="3">
        <v>0.15433487857</v>
      </c>
      <c r="E12" s="3"/>
      <c r="F12" s="3">
        <v>0.55081452327000002</v>
      </c>
      <c r="G12" s="3">
        <v>0.47343446052999999</v>
      </c>
      <c r="H12" s="3">
        <v>0.35486459603999998</v>
      </c>
      <c r="I12" s="3"/>
      <c r="J12" s="3"/>
      <c r="K12" s="3">
        <v>0.82829905657000003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35">
      <c r="A13" s="5" t="s">
        <v>1</v>
      </c>
      <c r="B13" s="3">
        <v>14.70099079401</v>
      </c>
      <c r="C13" s="3">
        <v>79.957244754230004</v>
      </c>
      <c r="D13" s="3">
        <v>42.82967330052</v>
      </c>
      <c r="E13" s="3">
        <v>74.957926026980005</v>
      </c>
      <c r="F13" s="3">
        <v>212.44583487573999</v>
      </c>
      <c r="G13" s="3">
        <v>18.750527138910002</v>
      </c>
      <c r="H13" s="3">
        <v>75.365026798350002</v>
      </c>
      <c r="I13" s="3">
        <v>35.223464465280003</v>
      </c>
      <c r="J13" s="3">
        <v>61.073555341149998</v>
      </c>
      <c r="K13" s="3">
        <v>190.41257374368999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35">
      <c r="A14" s="5" t="s">
        <v>5</v>
      </c>
      <c r="B14" s="3">
        <v>0.58868057789999995</v>
      </c>
      <c r="C14" s="3">
        <v>0.96470999724999995</v>
      </c>
      <c r="D14" s="3">
        <v>0.57012326982999995</v>
      </c>
      <c r="E14" s="3">
        <v>0.82807586693000002</v>
      </c>
      <c r="F14" s="3">
        <v>2.9515897119100001</v>
      </c>
      <c r="G14" s="3">
        <v>1.1509480247899999</v>
      </c>
      <c r="H14" s="3">
        <v>0.14443812073000001</v>
      </c>
      <c r="I14" s="3"/>
      <c r="J14" s="3"/>
      <c r="K14" s="3">
        <v>1.29538614552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8" customFormat="1" outlineLevel="2" collapsed="1" x14ac:dyDescent="0.35">
      <c r="A15" s="21" t="s">
        <v>18</v>
      </c>
      <c r="B15" s="21">
        <f t="shared" ref="B15:K15" si="6">B16+B18</f>
        <v>81.401324439809997</v>
      </c>
      <c r="C15" s="21">
        <f t="shared" si="6"/>
        <v>140.33158405993001</v>
      </c>
      <c r="D15" s="21">
        <f t="shared" si="6"/>
        <v>80.115490325269988</v>
      </c>
      <c r="E15" s="21">
        <f t="shared" si="6"/>
        <v>72.223633295269991</v>
      </c>
      <c r="F15" s="21">
        <f t="shared" si="6"/>
        <v>374.07203212027997</v>
      </c>
      <c r="G15" s="21">
        <f t="shared" si="6"/>
        <v>92.678389021789982</v>
      </c>
      <c r="H15" s="21">
        <f t="shared" si="6"/>
        <v>61.030982222290007</v>
      </c>
      <c r="I15" s="21">
        <f t="shared" si="6"/>
        <v>32.792649517740003</v>
      </c>
      <c r="J15" s="21">
        <f t="shared" si="6"/>
        <v>62.506846236150004</v>
      </c>
      <c r="K15" s="21">
        <f t="shared" si="6"/>
        <v>249.00886699796999</v>
      </c>
    </row>
    <row r="16" spans="1:35" hidden="1" outlineLevel="3" x14ac:dyDescent="0.35">
      <c r="A16" s="4" t="s">
        <v>2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35">
      <c r="A17" s="5" t="s">
        <v>1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hidden="1" outlineLevel="3" x14ac:dyDescent="0.35">
      <c r="A18" s="4" t="s">
        <v>3</v>
      </c>
      <c r="B18" s="3">
        <f t="shared" ref="B18:K18" si="8">SUM(B19:B21)</f>
        <v>81.368261309190004</v>
      </c>
      <c r="C18" s="3">
        <f t="shared" si="8"/>
        <v>140.29852092931</v>
      </c>
      <c r="D18" s="3">
        <f t="shared" si="8"/>
        <v>80.082427194649995</v>
      </c>
      <c r="E18" s="3">
        <f t="shared" si="8"/>
        <v>72.190570164649998</v>
      </c>
      <c r="F18" s="3">
        <f t="shared" si="8"/>
        <v>373.9397795978</v>
      </c>
      <c r="G18" s="3">
        <f t="shared" si="8"/>
        <v>92.645325891169989</v>
      </c>
      <c r="H18" s="3">
        <f t="shared" si="8"/>
        <v>60.997919091670006</v>
      </c>
      <c r="I18" s="3">
        <f t="shared" si="8"/>
        <v>32.759586387120002</v>
      </c>
      <c r="J18" s="3">
        <f t="shared" si="8"/>
        <v>62.473783105530003</v>
      </c>
      <c r="K18" s="3">
        <f t="shared" si="8"/>
        <v>248.87661447548999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35">
      <c r="A19" s="5" t="s">
        <v>4</v>
      </c>
      <c r="B19" s="3"/>
      <c r="C19" s="3">
        <v>20.947493507600001</v>
      </c>
      <c r="D19" s="3">
        <v>2.3132703242699999</v>
      </c>
      <c r="E19" s="3"/>
      <c r="F19" s="3">
        <v>23.260763831870001</v>
      </c>
      <c r="G19" s="3">
        <v>24.736943784400001</v>
      </c>
      <c r="H19" s="3">
        <v>11.61458126008</v>
      </c>
      <c r="I19" s="3"/>
      <c r="J19" s="3"/>
      <c r="K19" s="3">
        <v>36.351525044479999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35">
      <c r="A20" s="5" t="s">
        <v>1</v>
      </c>
      <c r="B20" s="3">
        <v>53.987887745190001</v>
      </c>
      <c r="C20" s="3">
        <v>82.264430437390004</v>
      </c>
      <c r="D20" s="3">
        <v>52.559982246350003</v>
      </c>
      <c r="E20" s="3">
        <v>37.390898287100001</v>
      </c>
      <c r="F20" s="3">
        <v>226.20319871602999</v>
      </c>
      <c r="G20" s="3">
        <v>35.422525690599997</v>
      </c>
      <c r="H20" s="3">
        <v>46.267981356100002</v>
      </c>
      <c r="I20" s="3">
        <v>32.759586387120002</v>
      </c>
      <c r="J20" s="3">
        <v>62.473783105530003</v>
      </c>
      <c r="K20" s="3">
        <v>176.92387653935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35">
      <c r="A21" s="5" t="s">
        <v>5</v>
      </c>
      <c r="B21" s="3">
        <v>27.380373563999999</v>
      </c>
      <c r="C21" s="3">
        <v>37.086596984320003</v>
      </c>
      <c r="D21" s="3">
        <v>25.209174624029998</v>
      </c>
      <c r="E21" s="3">
        <v>34.799671877549997</v>
      </c>
      <c r="F21" s="3">
        <v>124.4758170499</v>
      </c>
      <c r="G21" s="3">
        <v>32.485856416170002</v>
      </c>
      <c r="H21" s="3">
        <v>3.1153564754900001</v>
      </c>
      <c r="I21" s="3"/>
      <c r="J21" s="3"/>
      <c r="K21" s="3">
        <v>35.601212891659998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7" customFormat="1" outlineLevel="1" x14ac:dyDescent="0.35">
      <c r="A22" s="19" t="s">
        <v>24</v>
      </c>
      <c r="B22" s="19">
        <f t="shared" ref="B22:K22" si="9">B23+B43</f>
        <v>25.171464542709998</v>
      </c>
      <c r="C22" s="19">
        <f t="shared" si="9"/>
        <v>19.50285265031</v>
      </c>
      <c r="D22" s="19">
        <f t="shared" si="9"/>
        <v>41.05845224894</v>
      </c>
      <c r="E22" s="19">
        <f t="shared" si="9"/>
        <v>40.444880410640003</v>
      </c>
      <c r="F22" s="19">
        <f t="shared" si="9"/>
        <v>126.1776498526</v>
      </c>
      <c r="G22" s="19">
        <f t="shared" si="9"/>
        <v>50.12140276817</v>
      </c>
      <c r="H22" s="19">
        <f t="shared" si="9"/>
        <v>66.275360549360002</v>
      </c>
      <c r="I22" s="19">
        <f t="shared" si="9"/>
        <v>199.26648251429998</v>
      </c>
      <c r="J22" s="19">
        <f t="shared" si="9"/>
        <v>86.423211262430002</v>
      </c>
      <c r="K22" s="19">
        <f t="shared" si="9"/>
        <v>402.08645709426003</v>
      </c>
    </row>
    <row r="23" spans="1:35" s="18" customFormat="1" outlineLevel="2" x14ac:dyDescent="0.35">
      <c r="A23" s="21" t="s">
        <v>14</v>
      </c>
      <c r="B23" s="21">
        <f t="shared" ref="B23:K23" si="10">B24+B30+B33+B39</f>
        <v>8.7225264224900005</v>
      </c>
      <c r="C23" s="21">
        <f t="shared" si="10"/>
        <v>11.46971423207</v>
      </c>
      <c r="D23" s="21">
        <f t="shared" si="10"/>
        <v>15.221133132070001</v>
      </c>
      <c r="E23" s="21">
        <f t="shared" si="10"/>
        <v>20.252326862050001</v>
      </c>
      <c r="F23" s="21">
        <f t="shared" si="10"/>
        <v>55.665700648680001</v>
      </c>
      <c r="G23" s="21">
        <f t="shared" si="10"/>
        <v>20.26633242107</v>
      </c>
      <c r="H23" s="21">
        <f t="shared" si="10"/>
        <v>16.872293689270002</v>
      </c>
      <c r="I23" s="21">
        <f t="shared" si="10"/>
        <v>128.97100318708999</v>
      </c>
      <c r="J23" s="21">
        <f t="shared" si="10"/>
        <v>52.350030743600001</v>
      </c>
      <c r="K23" s="21">
        <f t="shared" si="10"/>
        <v>218.45966004103002</v>
      </c>
    </row>
    <row r="24" spans="1:35" outlineLevel="3" collapsed="1" x14ac:dyDescent="0.35">
      <c r="A24" s="27" t="s">
        <v>15</v>
      </c>
      <c r="B24" s="3">
        <f t="shared" ref="B24:K24" si="11">SUM(B25:B29)</f>
        <v>3.0285699249999999E-2</v>
      </c>
      <c r="C24" s="3">
        <f t="shared" si="11"/>
        <v>3.9777952589999999E-2</v>
      </c>
      <c r="D24" s="3">
        <f t="shared" si="11"/>
        <v>0.38241890981999999</v>
      </c>
      <c r="E24" s="3">
        <f t="shared" si="11"/>
        <v>0.22142850493999999</v>
      </c>
      <c r="F24" s="3">
        <f t="shared" si="11"/>
        <v>0.67391106660000011</v>
      </c>
      <c r="G24" s="3">
        <f t="shared" si="11"/>
        <v>3.637992416E-2</v>
      </c>
      <c r="H24" s="3">
        <f t="shared" si="11"/>
        <v>2.4035059980000002E-2</v>
      </c>
      <c r="I24" s="3">
        <f t="shared" si="11"/>
        <v>4.4625059959999998E-2</v>
      </c>
      <c r="J24" s="3">
        <f t="shared" si="11"/>
        <v>0.78178746283</v>
      </c>
      <c r="K24" s="3">
        <f t="shared" si="11"/>
        <v>0.88682750693000001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35">
      <c r="A25" s="13" t="s">
        <v>4</v>
      </c>
      <c r="B25" s="3">
        <v>3.14320057E-3</v>
      </c>
      <c r="C25" s="3">
        <v>5.4734266000000002E-3</v>
      </c>
      <c r="D25" s="3">
        <v>2.4135276100000001E-3</v>
      </c>
      <c r="E25" s="3">
        <v>2.6532000000000001E-3</v>
      </c>
      <c r="F25" s="3">
        <v>1.368335478E-2</v>
      </c>
      <c r="G25" s="3">
        <v>2.7075599999999999E-3</v>
      </c>
      <c r="H25" s="3">
        <v>2.7075599999999999E-3</v>
      </c>
      <c r="I25" s="3">
        <v>2.7075599999999999E-3</v>
      </c>
      <c r="J25" s="3">
        <v>2.7075599999999999E-3</v>
      </c>
      <c r="K25" s="3">
        <v>1.083024E-2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35">
      <c r="A26" s="13" t="s">
        <v>6</v>
      </c>
      <c r="B26" s="3"/>
      <c r="C26" s="3">
        <v>3.0227952499999999E-3</v>
      </c>
      <c r="D26" s="3"/>
      <c r="E26" s="3"/>
      <c r="F26" s="3">
        <v>3.0227952499999999E-3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35">
      <c r="A27" s="13" t="s">
        <v>7</v>
      </c>
      <c r="B27" s="3">
        <v>7.0493E-7</v>
      </c>
      <c r="C27" s="3"/>
      <c r="D27" s="3"/>
      <c r="E27" s="3">
        <v>1.2864E-3</v>
      </c>
      <c r="F27" s="3">
        <v>1.28710493E-3</v>
      </c>
      <c r="G27" s="3">
        <v>9.2007359999999997E-4</v>
      </c>
      <c r="H27" s="3"/>
      <c r="I27" s="3"/>
      <c r="J27" s="3"/>
      <c r="K27" s="3">
        <v>9.2007359999999997E-4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35">
      <c r="A28" s="13" t="s">
        <v>1</v>
      </c>
      <c r="B28" s="3"/>
      <c r="C28" s="3">
        <v>6.7760400000000003E-6</v>
      </c>
      <c r="D28" s="3">
        <v>1.20042E-3</v>
      </c>
      <c r="E28" s="3">
        <v>2.5999999999999999E-3</v>
      </c>
      <c r="F28" s="3">
        <v>3.8071960399999999E-3</v>
      </c>
      <c r="G28" s="3"/>
      <c r="H28" s="3">
        <v>6.4999999999999996E-6</v>
      </c>
      <c r="I28" s="3"/>
      <c r="J28" s="3">
        <v>3.5000000000000001E-3</v>
      </c>
      <c r="K28" s="3">
        <v>3.5065000000000001E-3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35">
      <c r="A29" s="13" t="s">
        <v>5</v>
      </c>
      <c r="B29" s="3">
        <v>2.714179375E-2</v>
      </c>
      <c r="C29" s="3">
        <v>3.1274954700000003E-2</v>
      </c>
      <c r="D29" s="3">
        <v>0.37880496220999998</v>
      </c>
      <c r="E29" s="3">
        <v>0.21488890493999999</v>
      </c>
      <c r="F29" s="3">
        <v>0.65211061560000005</v>
      </c>
      <c r="G29" s="3">
        <v>3.2752290560000001E-2</v>
      </c>
      <c r="H29" s="3">
        <v>2.1320999980000001E-2</v>
      </c>
      <c r="I29" s="3">
        <v>4.191749996E-2</v>
      </c>
      <c r="J29" s="3">
        <v>0.77557990283</v>
      </c>
      <c r="K29" s="3">
        <v>0.87157069333000003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35">
      <c r="A30" s="12" t="s">
        <v>19</v>
      </c>
      <c r="B30" s="3">
        <f t="shared" ref="B30:K30" si="12">SUM(B31:B32)</f>
        <v>0.39045560620000003</v>
      </c>
      <c r="C30" s="3">
        <f t="shared" si="12"/>
        <v>0.32808102109999998</v>
      </c>
      <c r="D30" s="3">
        <f t="shared" si="12"/>
        <v>0.41221501690000001</v>
      </c>
      <c r="E30" s="3">
        <f t="shared" si="12"/>
        <v>0.33850378060000003</v>
      </c>
      <c r="F30" s="3">
        <f t="shared" si="12"/>
        <v>1.4692554248</v>
      </c>
      <c r="G30" s="3">
        <f t="shared" si="12"/>
        <v>1.8141199718400001</v>
      </c>
      <c r="H30" s="3">
        <f t="shared" si="12"/>
        <v>0.30459617615000001</v>
      </c>
      <c r="I30" s="3">
        <f t="shared" si="12"/>
        <v>114.46957899162</v>
      </c>
      <c r="J30" s="3">
        <f t="shared" si="12"/>
        <v>31.557899130380001</v>
      </c>
      <c r="K30" s="3">
        <f t="shared" si="12"/>
        <v>148.14619426999002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35">
      <c r="A31" s="13" t="s">
        <v>4</v>
      </c>
      <c r="B31" s="3">
        <v>0.39045560620000003</v>
      </c>
      <c r="C31" s="3">
        <v>0.32808102109999998</v>
      </c>
      <c r="D31" s="3">
        <v>0.41221501690000001</v>
      </c>
      <c r="E31" s="3">
        <v>0.33850378060000003</v>
      </c>
      <c r="F31" s="3">
        <v>1.4692554248</v>
      </c>
      <c r="G31" s="3">
        <v>0.41780147346000002</v>
      </c>
      <c r="H31" s="3">
        <v>0.30459617615000001</v>
      </c>
      <c r="I31" s="3">
        <v>1.8338882540599999</v>
      </c>
      <c r="J31" s="3">
        <v>0.52716146861000002</v>
      </c>
      <c r="K31" s="3">
        <v>3.0834473722800002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35">
      <c r="A32" s="13" t="s">
        <v>5</v>
      </c>
      <c r="B32" s="3"/>
      <c r="C32" s="3"/>
      <c r="D32" s="3"/>
      <c r="E32" s="3"/>
      <c r="F32" s="3"/>
      <c r="G32" s="3">
        <v>1.3963184983800001</v>
      </c>
      <c r="H32" s="3"/>
      <c r="I32" s="3">
        <v>112.63569073756</v>
      </c>
      <c r="J32" s="3">
        <v>31.030737661770001</v>
      </c>
      <c r="K32" s="3">
        <v>145.06274689771001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outlineLevel="3" collapsed="1" x14ac:dyDescent="0.35">
      <c r="A33" s="12" t="s">
        <v>20</v>
      </c>
      <c r="B33" s="3">
        <f t="shared" ref="B33:K33" si="13">SUM(B34:B38)</f>
        <v>8.4787003499999999E-3</v>
      </c>
      <c r="C33" s="3">
        <f t="shared" si="13"/>
        <v>2.4531921489999997E-2</v>
      </c>
      <c r="D33" s="3">
        <f t="shared" si="13"/>
        <v>7.3533954730000003E-2</v>
      </c>
      <c r="E33" s="3">
        <f t="shared" si="13"/>
        <v>0.14996572349999998</v>
      </c>
      <c r="F33" s="3">
        <f t="shared" si="13"/>
        <v>0.25651030006999997</v>
      </c>
      <c r="G33" s="3">
        <f t="shared" si="13"/>
        <v>0.11417711210000001</v>
      </c>
      <c r="H33" s="3">
        <f t="shared" si="13"/>
        <v>1.0995540835399999</v>
      </c>
      <c r="I33" s="3">
        <f t="shared" si="13"/>
        <v>0.11229396955</v>
      </c>
      <c r="J33" s="3">
        <f t="shared" si="13"/>
        <v>1.0839884178200001</v>
      </c>
      <c r="K33" s="3">
        <f t="shared" si="13"/>
        <v>2.4100135830099996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35">
      <c r="A34" s="13" t="s">
        <v>9</v>
      </c>
      <c r="B34" s="3"/>
      <c r="C34" s="3"/>
      <c r="D34" s="3"/>
      <c r="E34" s="3"/>
      <c r="F34" s="3"/>
      <c r="G34" s="3"/>
      <c r="H34" s="3">
        <v>0.26794987358</v>
      </c>
      <c r="I34" s="3"/>
      <c r="J34" s="3">
        <v>0.26794987358</v>
      </c>
      <c r="K34" s="3">
        <v>0.53589974716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35">
      <c r="A35" s="13" t="s">
        <v>4</v>
      </c>
      <c r="B35" s="3">
        <v>8.4787003499999999E-3</v>
      </c>
      <c r="C35" s="3">
        <v>1.871271876E-2</v>
      </c>
      <c r="D35" s="3">
        <v>7.3533954730000003E-2</v>
      </c>
      <c r="E35" s="3">
        <v>0.14437885622999999</v>
      </c>
      <c r="F35" s="3">
        <v>0.24510423007000001</v>
      </c>
      <c r="G35" s="3">
        <v>8.2339810129999996E-2</v>
      </c>
      <c r="H35" s="3">
        <v>0.39210872952999998</v>
      </c>
      <c r="I35" s="3">
        <v>8.1506248990000002E-2</v>
      </c>
      <c r="J35" s="3">
        <v>0.37674809906000001</v>
      </c>
      <c r="K35" s="3">
        <v>0.93270288770999998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35">
      <c r="A36" s="13" t="s">
        <v>6</v>
      </c>
      <c r="B36" s="3"/>
      <c r="C36" s="3">
        <v>5.7346829700000001E-3</v>
      </c>
      <c r="D36" s="3"/>
      <c r="E36" s="3">
        <v>5.3983942399999998E-3</v>
      </c>
      <c r="F36" s="3">
        <v>1.113307721E-2</v>
      </c>
      <c r="G36" s="3"/>
      <c r="H36" s="3">
        <v>4.4476331299999998E-3</v>
      </c>
      <c r="I36" s="3"/>
      <c r="J36" s="3">
        <v>3.3357248500000001E-3</v>
      </c>
      <c r="K36" s="3">
        <v>7.7833579799999998E-3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35">
      <c r="A37" s="13" t="s">
        <v>7</v>
      </c>
      <c r="B37" s="3">
        <v>0</v>
      </c>
      <c r="C37" s="3">
        <v>8.4519759999999994E-5</v>
      </c>
      <c r="D37" s="3">
        <v>0</v>
      </c>
      <c r="E37" s="3">
        <v>1.8847303E-4</v>
      </c>
      <c r="F37" s="3">
        <v>2.7299278999999999E-4</v>
      </c>
      <c r="G37" s="3">
        <v>3.1837301970000002E-2</v>
      </c>
      <c r="H37" s="3">
        <v>0.17465255281</v>
      </c>
      <c r="I37" s="3">
        <v>3.0787720559999999E-2</v>
      </c>
      <c r="J37" s="3">
        <v>0.17555942584000001</v>
      </c>
      <c r="K37" s="3">
        <v>0.41283700118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35">
      <c r="A38" s="13" t="s">
        <v>5</v>
      </c>
      <c r="B38" s="3"/>
      <c r="C38" s="3"/>
      <c r="D38" s="3"/>
      <c r="E38" s="3"/>
      <c r="F38" s="3"/>
      <c r="G38" s="3"/>
      <c r="H38" s="3">
        <v>0.26039529448999998</v>
      </c>
      <c r="I38" s="3"/>
      <c r="J38" s="3">
        <v>0.26039529448999998</v>
      </c>
      <c r="K38" s="3">
        <v>0.52079058897999997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outlineLevel="3" collapsed="1" x14ac:dyDescent="0.35">
      <c r="A39" s="12" t="s">
        <v>21</v>
      </c>
      <c r="B39" s="3">
        <f t="shared" ref="B39:K39" si="14">SUM(B40:B42)</f>
        <v>8.293306416690001</v>
      </c>
      <c r="C39" s="3">
        <f t="shared" si="14"/>
        <v>11.07732333689</v>
      </c>
      <c r="D39" s="3">
        <f t="shared" si="14"/>
        <v>14.352965250620001</v>
      </c>
      <c r="E39" s="3">
        <f t="shared" si="14"/>
        <v>19.542428853010001</v>
      </c>
      <c r="F39" s="3">
        <f t="shared" si="14"/>
        <v>53.266023857210001</v>
      </c>
      <c r="G39" s="3">
        <f t="shared" si="14"/>
        <v>18.30165541297</v>
      </c>
      <c r="H39" s="3">
        <f t="shared" si="14"/>
        <v>15.4441083696</v>
      </c>
      <c r="I39" s="3">
        <f t="shared" si="14"/>
        <v>14.344505165960001</v>
      </c>
      <c r="J39" s="3">
        <f t="shared" si="14"/>
        <v>18.926355732569998</v>
      </c>
      <c r="K39" s="3">
        <f t="shared" si="14"/>
        <v>67.016624681099998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35">
      <c r="A40" s="5" t="s">
        <v>4</v>
      </c>
      <c r="B40" s="3">
        <v>0.55224899236000002</v>
      </c>
      <c r="C40" s="3">
        <v>2.7684790653300002</v>
      </c>
      <c r="D40" s="3">
        <v>1.86043361971</v>
      </c>
      <c r="E40" s="3">
        <v>6.4715581847900001</v>
      </c>
      <c r="F40" s="3">
        <v>11.652719862190001</v>
      </c>
      <c r="G40" s="3">
        <v>5.5738489711200003</v>
      </c>
      <c r="H40" s="3">
        <v>3.6496888783800001</v>
      </c>
      <c r="I40" s="3">
        <v>2.1629437817600001</v>
      </c>
      <c r="J40" s="3">
        <v>6.6410307745699999</v>
      </c>
      <c r="K40" s="3">
        <v>18.027512405829999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35">
      <c r="A41" s="5" t="s">
        <v>5</v>
      </c>
      <c r="B41" s="3">
        <v>3.4171709240900001</v>
      </c>
      <c r="C41" s="3">
        <v>2.5376104237199999</v>
      </c>
      <c r="D41" s="3">
        <v>4.4970340334800003</v>
      </c>
      <c r="E41" s="3">
        <v>4.4769213323399999</v>
      </c>
      <c r="F41" s="3">
        <v>14.92873671363</v>
      </c>
      <c r="G41" s="3">
        <v>4.1207271496700004</v>
      </c>
      <c r="H41" s="3">
        <v>3.7905519499400002</v>
      </c>
      <c r="I41" s="3">
        <v>3.1727474887299998</v>
      </c>
      <c r="J41" s="3">
        <v>4.4272406667400004</v>
      </c>
      <c r="K41" s="3">
        <v>15.51126725508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35">
      <c r="A42" s="5" t="s">
        <v>8</v>
      </c>
      <c r="B42" s="3">
        <v>4.3238865002400004</v>
      </c>
      <c r="C42" s="3">
        <v>5.7712338478399996</v>
      </c>
      <c r="D42" s="3">
        <v>7.99549759743</v>
      </c>
      <c r="E42" s="3">
        <v>8.5939493358799997</v>
      </c>
      <c r="F42" s="3">
        <v>26.684567281389999</v>
      </c>
      <c r="G42" s="3">
        <v>8.6070792921799999</v>
      </c>
      <c r="H42" s="3">
        <v>8.00386754128</v>
      </c>
      <c r="I42" s="3">
        <v>9.0088138954700003</v>
      </c>
      <c r="J42" s="3">
        <v>7.85808429126</v>
      </c>
      <c r="K42" s="3">
        <v>33.477845020190003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s="18" customFormat="1" outlineLevel="2" x14ac:dyDescent="0.35">
      <c r="A43" s="21" t="s">
        <v>18</v>
      </c>
      <c r="B43" s="21">
        <f t="shared" ref="B43:K43" si="15">B44+B47+B53</f>
        <v>16.448938120219999</v>
      </c>
      <c r="C43" s="21">
        <f t="shared" si="15"/>
        <v>8.0331384182400001</v>
      </c>
      <c r="D43" s="21">
        <f t="shared" si="15"/>
        <v>25.837319116869999</v>
      </c>
      <c r="E43" s="21">
        <f t="shared" si="15"/>
        <v>20.192553548590002</v>
      </c>
      <c r="F43" s="21">
        <f t="shared" si="15"/>
        <v>70.511949203919997</v>
      </c>
      <c r="G43" s="21">
        <f t="shared" si="15"/>
        <v>29.8550703471</v>
      </c>
      <c r="H43" s="21">
        <f t="shared" si="15"/>
        <v>49.40306686009</v>
      </c>
      <c r="I43" s="21">
        <f t="shared" si="15"/>
        <v>70.295479327210003</v>
      </c>
      <c r="J43" s="21">
        <f t="shared" si="15"/>
        <v>34.07318051883</v>
      </c>
      <c r="K43" s="21">
        <f t="shared" si="15"/>
        <v>183.62679705323001</v>
      </c>
    </row>
    <row r="44" spans="1:35" outlineLevel="3" collapsed="1" x14ac:dyDescent="0.35">
      <c r="A44" s="12" t="s">
        <v>19</v>
      </c>
      <c r="B44" s="3">
        <f t="shared" ref="B44:K44" si="16">SUM(B45:B46)</f>
        <v>1.8693848595</v>
      </c>
      <c r="C44" s="3">
        <f t="shared" si="16"/>
        <v>1.6217448829300001</v>
      </c>
      <c r="D44" s="3">
        <f t="shared" si="16"/>
        <v>1.86756456037</v>
      </c>
      <c r="E44" s="3">
        <f t="shared" si="16"/>
        <v>1.9685644015799999</v>
      </c>
      <c r="F44" s="3">
        <f t="shared" si="16"/>
        <v>7.3272587043800002</v>
      </c>
      <c r="G44" s="3">
        <f t="shared" si="16"/>
        <v>2.2667880681199999</v>
      </c>
      <c r="H44" s="3">
        <f t="shared" si="16"/>
        <v>1.98832718571</v>
      </c>
      <c r="I44" s="3">
        <f t="shared" si="16"/>
        <v>42.281949936170001</v>
      </c>
      <c r="J44" s="3">
        <f t="shared" si="16"/>
        <v>13.299490775400001</v>
      </c>
      <c r="K44" s="3">
        <f t="shared" si="16"/>
        <v>59.836555965399995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35">
      <c r="A45" s="13" t="s">
        <v>4</v>
      </c>
      <c r="B45" s="3">
        <v>1.8693848595</v>
      </c>
      <c r="C45" s="3">
        <v>1.6217448829300001</v>
      </c>
      <c r="D45" s="3">
        <v>1.86756456037</v>
      </c>
      <c r="E45" s="3">
        <v>1.9685644015799999</v>
      </c>
      <c r="F45" s="3">
        <v>7.3272587043800002</v>
      </c>
      <c r="G45" s="3">
        <v>2.2667880681199999</v>
      </c>
      <c r="H45" s="3">
        <v>1.98832718571</v>
      </c>
      <c r="I45" s="3">
        <v>4.5104943799799999</v>
      </c>
      <c r="J45" s="3">
        <v>13.299490775400001</v>
      </c>
      <c r="K45" s="3">
        <v>22.06510040921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35">
      <c r="A46" s="13" t="s">
        <v>5</v>
      </c>
      <c r="B46" s="3"/>
      <c r="C46" s="3"/>
      <c r="D46" s="3"/>
      <c r="E46" s="3"/>
      <c r="F46" s="3"/>
      <c r="G46" s="3"/>
      <c r="H46" s="3"/>
      <c r="I46" s="3">
        <v>37.771455556189999</v>
      </c>
      <c r="J46" s="3"/>
      <c r="K46" s="3">
        <v>37.771455556189999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outlineLevel="3" collapsed="1" x14ac:dyDescent="0.35">
      <c r="A47" s="12" t="s">
        <v>22</v>
      </c>
      <c r="B47" s="3">
        <f t="shared" ref="B47:K47" si="17">SUM(B48:B52)</f>
        <v>0.11159428993000001</v>
      </c>
      <c r="C47" s="3">
        <f t="shared" si="17"/>
        <v>0.18450358829999999</v>
      </c>
      <c r="D47" s="3">
        <f t="shared" si="17"/>
        <v>0.12278269865999999</v>
      </c>
      <c r="E47" s="3">
        <f t="shared" si="17"/>
        <v>0.23785329375000003</v>
      </c>
      <c r="F47" s="3">
        <f t="shared" si="17"/>
        <v>0.65673387063999999</v>
      </c>
      <c r="G47" s="3">
        <f t="shared" si="17"/>
        <v>0.41858528156999997</v>
      </c>
      <c r="H47" s="3">
        <f t="shared" si="17"/>
        <v>1.71377654577</v>
      </c>
      <c r="I47" s="3">
        <f t="shared" si="17"/>
        <v>0.48540721428</v>
      </c>
      <c r="J47" s="3">
        <f t="shared" si="17"/>
        <v>1.71377654577</v>
      </c>
      <c r="K47" s="3">
        <f t="shared" si="17"/>
        <v>4.33154558739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35">
      <c r="A48" s="13" t="s">
        <v>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35">
      <c r="A49" s="13" t="s">
        <v>4</v>
      </c>
      <c r="B49" s="3">
        <v>0.11159428993000001</v>
      </c>
      <c r="C49" s="3">
        <v>6.2413621459999999E-2</v>
      </c>
      <c r="D49" s="3">
        <v>0.12278269865999999</v>
      </c>
      <c r="E49" s="3">
        <v>0.10069036517</v>
      </c>
      <c r="F49" s="3">
        <v>0.39748097521999998</v>
      </c>
      <c r="G49" s="3">
        <v>0.23351416625999999</v>
      </c>
      <c r="H49" s="3">
        <v>0.92881742947000001</v>
      </c>
      <c r="I49" s="3">
        <v>0.30033609897000002</v>
      </c>
      <c r="J49" s="3">
        <v>0.92881742947000001</v>
      </c>
      <c r="K49" s="3">
        <v>2.3914851241699999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35">
      <c r="A50" s="13" t="s">
        <v>6</v>
      </c>
      <c r="B50" s="3"/>
      <c r="C50" s="3">
        <v>0.12208996683999999</v>
      </c>
      <c r="D50" s="3"/>
      <c r="E50" s="3">
        <v>0.13716292858000001</v>
      </c>
      <c r="F50" s="3">
        <v>0.25925289542000002</v>
      </c>
      <c r="G50" s="3"/>
      <c r="H50" s="3">
        <v>0.14125734425</v>
      </c>
      <c r="I50" s="3"/>
      <c r="J50" s="3">
        <v>0.14125734425</v>
      </c>
      <c r="K50" s="3">
        <v>0.2825146885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35">
      <c r="A51" s="13" t="s">
        <v>7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0.18507111531000001</v>
      </c>
      <c r="H51" s="3">
        <v>0.64370177205000001</v>
      </c>
      <c r="I51" s="3">
        <v>0.18507111531000001</v>
      </c>
      <c r="J51" s="3">
        <v>0.64370177205000001</v>
      </c>
      <c r="K51" s="3">
        <v>1.65754577472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35">
      <c r="A52" s="13" t="s">
        <v>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outlineLevel="3" collapsed="1" x14ac:dyDescent="0.35">
      <c r="A53" s="12" t="s">
        <v>21</v>
      </c>
      <c r="B53" s="3">
        <f t="shared" ref="B53:K53" si="18">SUM(B54:B56)</f>
        <v>14.467958970790001</v>
      </c>
      <c r="C53" s="3">
        <f t="shared" si="18"/>
        <v>6.2268899470099992</v>
      </c>
      <c r="D53" s="3">
        <f t="shared" si="18"/>
        <v>23.84697185784</v>
      </c>
      <c r="E53" s="3">
        <f t="shared" si="18"/>
        <v>17.986135853260002</v>
      </c>
      <c r="F53" s="3">
        <f t="shared" si="18"/>
        <v>62.5279566289</v>
      </c>
      <c r="G53" s="3">
        <f t="shared" si="18"/>
        <v>27.16969699741</v>
      </c>
      <c r="H53" s="3">
        <f t="shared" si="18"/>
        <v>45.700963128609999</v>
      </c>
      <c r="I53" s="3">
        <f t="shared" si="18"/>
        <v>27.52812217676</v>
      </c>
      <c r="J53" s="3">
        <f t="shared" si="18"/>
        <v>19.059913197660002</v>
      </c>
      <c r="K53" s="3">
        <f t="shared" si="18"/>
        <v>119.45869550044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35">
      <c r="A54" s="5" t="s">
        <v>4</v>
      </c>
      <c r="B54" s="3">
        <v>0.49353902040999997</v>
      </c>
      <c r="C54" s="3">
        <v>2.08124687344</v>
      </c>
      <c r="D54" s="3">
        <v>0.61136287089999997</v>
      </c>
      <c r="E54" s="3">
        <v>2.92476066489</v>
      </c>
      <c r="F54" s="3">
        <v>6.1109094296400004</v>
      </c>
      <c r="G54" s="3">
        <v>0.64823826586</v>
      </c>
      <c r="H54" s="3">
        <v>30.32181801426</v>
      </c>
      <c r="I54" s="3">
        <v>0.72047158304000003</v>
      </c>
      <c r="J54" s="3">
        <v>3.66899430504</v>
      </c>
      <c r="K54" s="3">
        <v>35.359522168200002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35">
      <c r="A55" s="5" t="s">
        <v>5</v>
      </c>
      <c r="B55" s="3">
        <v>6.1133496762900004</v>
      </c>
      <c r="C55" s="3">
        <v>4.1456430735699996</v>
      </c>
      <c r="D55" s="3">
        <v>6.1013868988800004</v>
      </c>
      <c r="E55" s="3">
        <v>4.8857501922399997</v>
      </c>
      <c r="F55" s="3">
        <v>21.24612984098</v>
      </c>
      <c r="G55" s="3">
        <v>7.1234836163199997</v>
      </c>
      <c r="H55" s="3">
        <v>4.89977012651</v>
      </c>
      <c r="I55" s="3">
        <v>7.4096754784899996</v>
      </c>
      <c r="J55" s="3">
        <v>4.9115439047800002</v>
      </c>
      <c r="K55" s="3">
        <v>24.344473126099999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35">
      <c r="A56" s="5" t="s">
        <v>8</v>
      </c>
      <c r="B56" s="3">
        <v>7.8610702740900003</v>
      </c>
      <c r="C56" s="3"/>
      <c r="D56" s="3">
        <v>17.13422208806</v>
      </c>
      <c r="E56" s="3">
        <v>10.175624996130001</v>
      </c>
      <c r="F56" s="3">
        <v>35.170917358280001</v>
      </c>
      <c r="G56" s="3">
        <v>19.39797511523</v>
      </c>
      <c r="H56" s="3">
        <v>10.47937498784</v>
      </c>
      <c r="I56" s="3">
        <v>19.39797511523</v>
      </c>
      <c r="J56" s="3">
        <v>10.47937498784</v>
      </c>
      <c r="K56" s="3">
        <v>59.754700206140001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35">
      <c r="A57" s="29" t="s">
        <v>23</v>
      </c>
      <c r="B57" s="29"/>
      <c r="C57" s="29"/>
      <c r="D57" s="29"/>
      <c r="E57" s="29"/>
      <c r="F57" s="29"/>
      <c r="G57" s="29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9" spans="1:35" s="15" customFormat="1" x14ac:dyDescent="0.35">
      <c r="A59" s="14"/>
      <c r="B59" s="14">
        <v>2025</v>
      </c>
      <c r="C59" s="14">
        <v>2026</v>
      </c>
      <c r="D59" s="14">
        <v>2027</v>
      </c>
      <c r="E59" s="14">
        <v>2028</v>
      </c>
      <c r="F59" s="14">
        <v>2029</v>
      </c>
      <c r="G59" s="14">
        <v>2030</v>
      </c>
      <c r="H59" s="14">
        <v>2031</v>
      </c>
      <c r="I59" s="14">
        <v>2032</v>
      </c>
      <c r="J59" s="14">
        <v>2033</v>
      </c>
      <c r="K59" s="14">
        <v>2034</v>
      </c>
      <c r="L59" s="14">
        <v>2035</v>
      </c>
      <c r="M59" s="14">
        <v>2036</v>
      </c>
    </row>
    <row r="60" spans="1:35" s="18" customFormat="1" x14ac:dyDescent="0.35">
      <c r="A60" s="16" t="s">
        <v>12</v>
      </c>
      <c r="B60" s="17">
        <f t="shared" ref="B60:M60" si="19">B61+B78</f>
        <v>639.32190545253002</v>
      </c>
      <c r="C60" s="17">
        <f t="shared" si="19"/>
        <v>500.56553569996004</v>
      </c>
      <c r="D60" s="17">
        <f t="shared" si="19"/>
        <v>484.96663278076994</v>
      </c>
      <c r="E60" s="17">
        <f t="shared" si="19"/>
        <v>436.16270122082</v>
      </c>
      <c r="F60" s="17">
        <f t="shared" si="19"/>
        <v>392.04559283523002</v>
      </c>
      <c r="G60" s="17">
        <f t="shared" si="19"/>
        <v>363.20865159822006</v>
      </c>
      <c r="H60" s="17">
        <f t="shared" si="19"/>
        <v>388.19455781918998</v>
      </c>
      <c r="I60" s="17">
        <f t="shared" si="19"/>
        <v>351.24339489875001</v>
      </c>
      <c r="J60" s="17">
        <f t="shared" si="19"/>
        <v>301.78582776121004</v>
      </c>
      <c r="K60" s="17">
        <f t="shared" si="19"/>
        <v>272.59474403335003</v>
      </c>
      <c r="L60" s="17">
        <f t="shared" si="19"/>
        <v>357.42117749536999</v>
      </c>
      <c r="M60" s="17">
        <f t="shared" si="19"/>
        <v>227.73430268343998</v>
      </c>
    </row>
    <row r="61" spans="1:35" s="18" customFormat="1" outlineLevel="1" x14ac:dyDescent="0.35">
      <c r="A61" s="26" t="s">
        <v>13</v>
      </c>
      <c r="B61" s="19">
        <f t="shared" ref="B61:M61" si="20">B62+B71</f>
        <v>300.90638070774003</v>
      </c>
      <c r="C61" s="19">
        <f t="shared" si="20"/>
        <v>146.2252563808</v>
      </c>
      <c r="D61" s="19">
        <f t="shared" si="20"/>
        <v>163.21418259874</v>
      </c>
      <c r="E61" s="19">
        <f t="shared" si="20"/>
        <v>116.25957144867</v>
      </c>
      <c r="F61" s="19">
        <f t="shared" si="20"/>
        <v>99.793391045099995</v>
      </c>
      <c r="G61" s="19">
        <f t="shared" si="20"/>
        <v>106.94212304910999</v>
      </c>
      <c r="H61" s="19">
        <f t="shared" si="20"/>
        <v>124.75755732209998</v>
      </c>
      <c r="I61" s="19">
        <f t="shared" si="20"/>
        <v>107.02850310821</v>
      </c>
      <c r="J61" s="19">
        <f t="shared" si="20"/>
        <v>113.83260211244001</v>
      </c>
      <c r="K61" s="19">
        <f t="shared" si="20"/>
        <v>93.90286054501</v>
      </c>
      <c r="L61" s="19">
        <f t="shared" si="20"/>
        <v>113.93853968389001</v>
      </c>
      <c r="M61" s="19">
        <f t="shared" si="20"/>
        <v>125.64936184324999</v>
      </c>
    </row>
    <row r="62" spans="1:35" s="18" customFormat="1" outlineLevel="2" x14ac:dyDescent="0.35">
      <c r="A62" s="21" t="s">
        <v>14</v>
      </c>
      <c r="B62" s="21">
        <f t="shared" ref="B62:M62" si="21">B63+B65+B67</f>
        <v>146.64854818526001</v>
      </c>
      <c r="C62" s="21">
        <f t="shared" si="21"/>
        <v>105.00597633954</v>
      </c>
      <c r="D62" s="21">
        <f t="shared" si="21"/>
        <v>95.546131902949995</v>
      </c>
      <c r="E62" s="21">
        <f t="shared" si="21"/>
        <v>84.996638926190002</v>
      </c>
      <c r="F62" s="21">
        <f t="shared" si="21"/>
        <v>75.280458522619995</v>
      </c>
      <c r="G62" s="21">
        <f t="shared" si="21"/>
        <v>69.892069526629996</v>
      </c>
      <c r="H62" s="21">
        <f t="shared" si="21"/>
        <v>66.566506810509992</v>
      </c>
      <c r="I62" s="21">
        <f t="shared" si="21"/>
        <v>61.997551585729994</v>
      </c>
      <c r="J62" s="21">
        <f t="shared" si="21"/>
        <v>60.852485589960004</v>
      </c>
      <c r="K62" s="21">
        <f t="shared" si="21"/>
        <v>51.67286402253</v>
      </c>
      <c r="L62" s="21">
        <f t="shared" si="21"/>
        <v>49.868543160910001</v>
      </c>
      <c r="M62" s="21">
        <f t="shared" si="21"/>
        <v>41.728317843249997</v>
      </c>
    </row>
    <row r="63" spans="1:35" s="8" customFormat="1" outlineLevel="3" collapsed="1" x14ac:dyDescent="0.35">
      <c r="A63" s="27" t="s">
        <v>15</v>
      </c>
      <c r="B63" s="11">
        <f t="shared" ref="B63:M63" si="22">SUM(B64:B64)</f>
        <v>0</v>
      </c>
      <c r="C63" s="11">
        <f t="shared" si="22"/>
        <v>0</v>
      </c>
      <c r="D63" s="11">
        <f t="shared" si="22"/>
        <v>0</v>
      </c>
      <c r="E63" s="11">
        <f t="shared" si="22"/>
        <v>0</v>
      </c>
      <c r="F63" s="11">
        <f t="shared" si="22"/>
        <v>0</v>
      </c>
      <c r="G63" s="11">
        <f t="shared" si="22"/>
        <v>0</v>
      </c>
      <c r="H63" s="11">
        <f t="shared" si="22"/>
        <v>0</v>
      </c>
      <c r="I63" s="11">
        <f t="shared" si="22"/>
        <v>0</v>
      </c>
      <c r="J63" s="11">
        <f t="shared" si="22"/>
        <v>0</v>
      </c>
      <c r="K63" s="11">
        <f t="shared" si="22"/>
        <v>0</v>
      </c>
      <c r="L63" s="11">
        <f t="shared" si="22"/>
        <v>0</v>
      </c>
      <c r="M63" s="11">
        <f t="shared" si="22"/>
        <v>0</v>
      </c>
    </row>
    <row r="64" spans="1:35" s="8" customFormat="1" hidden="1" outlineLevel="4" x14ac:dyDescent="0.35">
      <c r="A64" s="13" t="s">
        <v>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s="8" customFormat="1" outlineLevel="3" collapsed="1" x14ac:dyDescent="0.35">
      <c r="A65" s="12" t="s">
        <v>16</v>
      </c>
      <c r="B65" s="11">
        <f t="shared" ref="B65:M65" si="23">SUM(B66:B66)</f>
        <v>7.0243300420000002E-2</v>
      </c>
      <c r="C65" s="11">
        <f t="shared" si="23"/>
        <v>6.3630674289999994E-2</v>
      </c>
      <c r="D65" s="11">
        <f t="shared" si="23"/>
        <v>5.7018048170000002E-2</v>
      </c>
      <c r="E65" s="11">
        <f t="shared" si="23"/>
        <v>5.0412240580000003E-2</v>
      </c>
      <c r="F65" s="11">
        <f t="shared" si="23"/>
        <v>4.3792795910000001E-2</v>
      </c>
      <c r="G65" s="11">
        <f t="shared" si="23"/>
        <v>3.7180169780000001E-2</v>
      </c>
      <c r="H65" s="11">
        <f t="shared" si="23"/>
        <v>3.0567543660000002E-2</v>
      </c>
      <c r="I65" s="11">
        <f t="shared" si="23"/>
        <v>2.3961736080000001E-2</v>
      </c>
      <c r="J65" s="11">
        <f t="shared" si="23"/>
        <v>1.7342291409999998E-2</v>
      </c>
      <c r="K65" s="11">
        <f t="shared" si="23"/>
        <v>1.072966528E-2</v>
      </c>
      <c r="L65" s="11">
        <f t="shared" si="23"/>
        <v>4.1170391799999996E-3</v>
      </c>
      <c r="M65" s="11">
        <f t="shared" si="23"/>
        <v>0</v>
      </c>
    </row>
    <row r="66" spans="1:13" s="8" customFormat="1" hidden="1" outlineLevel="4" x14ac:dyDescent="0.35">
      <c r="A66" s="13" t="s">
        <v>1</v>
      </c>
      <c r="B66" s="11">
        <v>7.0243300420000002E-2</v>
      </c>
      <c r="C66" s="11">
        <v>6.3630674289999994E-2</v>
      </c>
      <c r="D66" s="11">
        <v>5.7018048170000002E-2</v>
      </c>
      <c r="E66" s="11">
        <v>5.0412240580000003E-2</v>
      </c>
      <c r="F66" s="11">
        <v>4.3792795910000001E-2</v>
      </c>
      <c r="G66" s="11">
        <v>3.7180169780000001E-2</v>
      </c>
      <c r="H66" s="11">
        <v>3.0567543660000002E-2</v>
      </c>
      <c r="I66" s="11">
        <v>2.3961736080000001E-2</v>
      </c>
      <c r="J66" s="11">
        <v>1.7342291409999998E-2</v>
      </c>
      <c r="K66" s="11">
        <v>1.072966528E-2</v>
      </c>
      <c r="L66" s="11">
        <v>4.1170391799999996E-3</v>
      </c>
      <c r="M66" s="11"/>
    </row>
    <row r="67" spans="1:13" s="8" customFormat="1" outlineLevel="3" collapsed="1" x14ac:dyDescent="0.35">
      <c r="A67" s="12" t="s">
        <v>17</v>
      </c>
      <c r="B67" s="11">
        <f t="shared" ref="B67:M67" si="24">SUM(B68:B70)</f>
        <v>146.57830488484001</v>
      </c>
      <c r="C67" s="11">
        <f t="shared" si="24"/>
        <v>104.94234566525</v>
      </c>
      <c r="D67" s="11">
        <f t="shared" si="24"/>
        <v>95.489113854780001</v>
      </c>
      <c r="E67" s="11">
        <f t="shared" si="24"/>
        <v>84.94622668561</v>
      </c>
      <c r="F67" s="11">
        <f t="shared" si="24"/>
        <v>75.236665726710001</v>
      </c>
      <c r="G67" s="11">
        <f t="shared" si="24"/>
        <v>69.854889356849995</v>
      </c>
      <c r="H67" s="11">
        <f t="shared" si="24"/>
        <v>66.535939266849994</v>
      </c>
      <c r="I67" s="11">
        <f t="shared" si="24"/>
        <v>61.973589849649997</v>
      </c>
      <c r="J67" s="11">
        <f t="shared" si="24"/>
        <v>60.835143298550001</v>
      </c>
      <c r="K67" s="11">
        <f t="shared" si="24"/>
        <v>51.662134357249997</v>
      </c>
      <c r="L67" s="11">
        <f t="shared" si="24"/>
        <v>49.864426121729998</v>
      </c>
      <c r="M67" s="11">
        <f t="shared" si="24"/>
        <v>41.728317843249997</v>
      </c>
    </row>
    <row r="68" spans="1:13" s="8" customFormat="1" hidden="1" outlineLevel="4" x14ac:dyDescent="0.35">
      <c r="A68" s="13" t="s">
        <v>4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s="8" customFormat="1" hidden="1" outlineLevel="4" x14ac:dyDescent="0.35">
      <c r="A69" s="13" t="s">
        <v>1</v>
      </c>
      <c r="B69" s="11">
        <v>146.57830488484001</v>
      </c>
      <c r="C69" s="11">
        <v>104.94234566525</v>
      </c>
      <c r="D69" s="11">
        <v>95.489113854780001</v>
      </c>
      <c r="E69" s="11">
        <v>84.94622668561</v>
      </c>
      <c r="F69" s="11">
        <v>75.236665726710001</v>
      </c>
      <c r="G69" s="11">
        <v>69.854889356849995</v>
      </c>
      <c r="H69" s="11">
        <v>66.535939266849994</v>
      </c>
      <c r="I69" s="11">
        <v>61.973589849649997</v>
      </c>
      <c r="J69" s="11">
        <v>60.835143298550001</v>
      </c>
      <c r="K69" s="11">
        <v>51.662134357249997</v>
      </c>
      <c r="L69" s="11">
        <v>49.864426121729998</v>
      </c>
      <c r="M69" s="11">
        <v>41.728317843249997</v>
      </c>
    </row>
    <row r="70" spans="1:13" s="8" customFormat="1" hidden="1" outlineLevel="4" x14ac:dyDescent="0.35">
      <c r="A70" s="13" t="s">
        <v>5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13" s="18" customFormat="1" outlineLevel="2" x14ac:dyDescent="0.35">
      <c r="A71" s="21" t="s">
        <v>18</v>
      </c>
      <c r="B71" s="21">
        <f t="shared" ref="B71:M71" si="25">B72+B74</f>
        <v>154.25783252248002</v>
      </c>
      <c r="C71" s="21">
        <f t="shared" si="25"/>
        <v>41.219280041259999</v>
      </c>
      <c r="D71" s="21">
        <f t="shared" si="25"/>
        <v>67.668050695790001</v>
      </c>
      <c r="E71" s="21">
        <f t="shared" si="25"/>
        <v>31.262932522480003</v>
      </c>
      <c r="F71" s="21">
        <f t="shared" si="25"/>
        <v>24.512932522480003</v>
      </c>
      <c r="G71" s="21">
        <f t="shared" si="25"/>
        <v>37.050053522479999</v>
      </c>
      <c r="H71" s="21">
        <f t="shared" si="25"/>
        <v>58.191050511589999</v>
      </c>
      <c r="I71" s="21">
        <f t="shared" si="25"/>
        <v>45.030951522480002</v>
      </c>
      <c r="J71" s="21">
        <f t="shared" si="25"/>
        <v>52.980116522480003</v>
      </c>
      <c r="K71" s="21">
        <f t="shared" si="25"/>
        <v>42.22999652248</v>
      </c>
      <c r="L71" s="21">
        <f t="shared" si="25"/>
        <v>64.069996522980006</v>
      </c>
      <c r="M71" s="21">
        <f t="shared" si="25"/>
        <v>83.921043999999995</v>
      </c>
    </row>
    <row r="72" spans="1:13" s="8" customFormat="1" outlineLevel="3" collapsed="1" x14ac:dyDescent="0.35">
      <c r="A72" s="12" t="s">
        <v>16</v>
      </c>
      <c r="B72" s="11">
        <f t="shared" ref="B72:M72" si="26">SUM(B73:B73)</f>
        <v>0.13225252248</v>
      </c>
      <c r="C72" s="11">
        <f t="shared" si="26"/>
        <v>0.13225252248</v>
      </c>
      <c r="D72" s="11">
        <f t="shared" si="26"/>
        <v>0.13225252248</v>
      </c>
      <c r="E72" s="11">
        <f t="shared" si="26"/>
        <v>0.13225252248</v>
      </c>
      <c r="F72" s="11">
        <f t="shared" si="26"/>
        <v>0.13225252248</v>
      </c>
      <c r="G72" s="11">
        <f t="shared" si="26"/>
        <v>0.13225252248</v>
      </c>
      <c r="H72" s="11">
        <f t="shared" si="26"/>
        <v>0.13225252248</v>
      </c>
      <c r="I72" s="11">
        <f t="shared" si="26"/>
        <v>0.13225252248</v>
      </c>
      <c r="J72" s="11">
        <f t="shared" si="26"/>
        <v>0.13225252248</v>
      </c>
      <c r="K72" s="11">
        <f t="shared" si="26"/>
        <v>0.13225252248</v>
      </c>
      <c r="L72" s="11">
        <f t="shared" si="26"/>
        <v>0.13225252298000001</v>
      </c>
      <c r="M72" s="11">
        <f t="shared" si="26"/>
        <v>0</v>
      </c>
    </row>
    <row r="73" spans="1:13" s="8" customFormat="1" hidden="1" outlineLevel="4" x14ac:dyDescent="0.35">
      <c r="A73" s="13" t="s">
        <v>1</v>
      </c>
      <c r="B73" s="11">
        <v>0.13225252248</v>
      </c>
      <c r="C73" s="11">
        <v>0.13225252248</v>
      </c>
      <c r="D73" s="11">
        <v>0.13225252248</v>
      </c>
      <c r="E73" s="11">
        <v>0.13225252248</v>
      </c>
      <c r="F73" s="11">
        <v>0.13225252248</v>
      </c>
      <c r="G73" s="11">
        <v>0.13225252248</v>
      </c>
      <c r="H73" s="11">
        <v>0.13225252248</v>
      </c>
      <c r="I73" s="11">
        <v>0.13225252248</v>
      </c>
      <c r="J73" s="11">
        <v>0.13225252248</v>
      </c>
      <c r="K73" s="11">
        <v>0.13225252248</v>
      </c>
      <c r="L73" s="11">
        <v>0.13225252298000001</v>
      </c>
      <c r="M73" s="11"/>
    </row>
    <row r="74" spans="1:13" s="8" customFormat="1" outlineLevel="3" collapsed="1" x14ac:dyDescent="0.35">
      <c r="A74" s="12" t="s">
        <v>17</v>
      </c>
      <c r="B74" s="11">
        <f t="shared" ref="B74:M74" si="27">SUM(B75:B77)</f>
        <v>154.12558000000001</v>
      </c>
      <c r="C74" s="11">
        <f t="shared" si="27"/>
        <v>41.087027518779998</v>
      </c>
      <c r="D74" s="11">
        <f t="shared" si="27"/>
        <v>67.535798173309999</v>
      </c>
      <c r="E74" s="11">
        <f t="shared" si="27"/>
        <v>31.130680000000002</v>
      </c>
      <c r="F74" s="11">
        <f t="shared" si="27"/>
        <v>24.380680000000002</v>
      </c>
      <c r="G74" s="11">
        <f t="shared" si="27"/>
        <v>36.917800999999997</v>
      </c>
      <c r="H74" s="11">
        <f t="shared" si="27"/>
        <v>58.058797989109998</v>
      </c>
      <c r="I74" s="11">
        <f t="shared" si="27"/>
        <v>44.898699000000001</v>
      </c>
      <c r="J74" s="11">
        <f t="shared" si="27"/>
        <v>52.847864000000001</v>
      </c>
      <c r="K74" s="11">
        <f t="shared" si="27"/>
        <v>42.097743999999999</v>
      </c>
      <c r="L74" s="11">
        <f t="shared" si="27"/>
        <v>63.937744000000002</v>
      </c>
      <c r="M74" s="11">
        <f t="shared" si="27"/>
        <v>83.921043999999995</v>
      </c>
    </row>
    <row r="75" spans="1:13" s="8" customFormat="1" hidden="1" outlineLevel="4" x14ac:dyDescent="0.35">
      <c r="A75" s="13" t="s">
        <v>4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s="8" customFormat="1" hidden="1" outlineLevel="4" x14ac:dyDescent="0.35">
      <c r="A76" s="13" t="s">
        <v>1</v>
      </c>
      <c r="B76" s="11">
        <v>154.12558000000001</v>
      </c>
      <c r="C76" s="11">
        <v>41.087027518779998</v>
      </c>
      <c r="D76" s="11">
        <v>67.535798173309999</v>
      </c>
      <c r="E76" s="11">
        <v>31.130680000000002</v>
      </c>
      <c r="F76" s="11">
        <v>24.380680000000002</v>
      </c>
      <c r="G76" s="11">
        <v>36.917800999999997</v>
      </c>
      <c r="H76" s="11">
        <v>58.058797989109998</v>
      </c>
      <c r="I76" s="11">
        <v>44.898699000000001</v>
      </c>
      <c r="J76" s="11">
        <v>52.847864000000001</v>
      </c>
      <c r="K76" s="11">
        <v>42.097743999999999</v>
      </c>
      <c r="L76" s="11">
        <v>63.937744000000002</v>
      </c>
      <c r="M76" s="11">
        <v>83.921043999999995</v>
      </c>
    </row>
    <row r="77" spans="1:13" s="8" customFormat="1" hidden="1" outlineLevel="4" x14ac:dyDescent="0.35">
      <c r="A77" s="13" t="s">
        <v>5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8" customFormat="1" outlineLevel="1" x14ac:dyDescent="0.35">
      <c r="A78" s="19" t="s">
        <v>24</v>
      </c>
      <c r="B78" s="19">
        <f t="shared" ref="B78:M78" si="28">B79+B99</f>
        <v>338.41552474478999</v>
      </c>
      <c r="C78" s="19">
        <f t="shared" si="28"/>
        <v>354.34027931916</v>
      </c>
      <c r="D78" s="19">
        <f t="shared" si="28"/>
        <v>321.75245018202997</v>
      </c>
      <c r="E78" s="19">
        <f t="shared" si="28"/>
        <v>319.90312977215001</v>
      </c>
      <c r="F78" s="19">
        <f t="shared" si="28"/>
        <v>292.25220179013002</v>
      </c>
      <c r="G78" s="19">
        <f t="shared" si="28"/>
        <v>256.26652854911003</v>
      </c>
      <c r="H78" s="19">
        <f t="shared" si="28"/>
        <v>263.43700049709003</v>
      </c>
      <c r="I78" s="19">
        <f t="shared" si="28"/>
        <v>244.21489179054001</v>
      </c>
      <c r="J78" s="19">
        <f t="shared" si="28"/>
        <v>187.95322564877</v>
      </c>
      <c r="K78" s="19">
        <f t="shared" si="28"/>
        <v>178.69188348834001</v>
      </c>
      <c r="L78" s="19">
        <f t="shared" si="28"/>
        <v>243.48263781148</v>
      </c>
      <c r="M78" s="19">
        <f t="shared" si="28"/>
        <v>102.08494084019</v>
      </c>
    </row>
    <row r="79" spans="1:13" s="18" customFormat="1" outlineLevel="2" x14ac:dyDescent="0.35">
      <c r="A79" s="20" t="s">
        <v>0</v>
      </c>
      <c r="B79" s="21">
        <f t="shared" ref="B79:M79" si="29">B80+B86+B89+B95</f>
        <v>146.08954409147998</v>
      </c>
      <c r="C79" s="21">
        <f t="shared" si="29"/>
        <v>116.82973633667001</v>
      </c>
      <c r="D79" s="21">
        <f t="shared" si="29"/>
        <v>109.85053658858999</v>
      </c>
      <c r="E79" s="21">
        <f t="shared" si="29"/>
        <v>95.193084556580004</v>
      </c>
      <c r="F79" s="21">
        <f t="shared" si="29"/>
        <v>83.614005897059997</v>
      </c>
      <c r="G79" s="21">
        <f t="shared" si="29"/>
        <v>73.929095375939994</v>
      </c>
      <c r="H79" s="21">
        <f t="shared" si="29"/>
        <v>53.893523110910003</v>
      </c>
      <c r="I79" s="21">
        <f t="shared" si="29"/>
        <v>46.42950301258</v>
      </c>
      <c r="J79" s="21">
        <f t="shared" si="29"/>
        <v>39.766597846339998</v>
      </c>
      <c r="K79" s="21">
        <f t="shared" si="29"/>
        <v>33.502963609990005</v>
      </c>
      <c r="L79" s="21">
        <f t="shared" si="29"/>
        <v>25.05659164818</v>
      </c>
      <c r="M79" s="21">
        <f t="shared" si="29"/>
        <v>20.392483507509997</v>
      </c>
    </row>
    <row r="80" spans="1:13" s="8" customFormat="1" outlineLevel="3" collapsed="1" x14ac:dyDescent="0.35">
      <c r="A80" s="27" t="s">
        <v>15</v>
      </c>
      <c r="B80" s="11">
        <f t="shared" ref="B80:M80" si="30">SUM(B81:B85)</f>
        <v>0.27207950010999998</v>
      </c>
      <c r="C80" s="11">
        <f t="shared" si="30"/>
        <v>0.12272849976</v>
      </c>
      <c r="D80" s="11">
        <f t="shared" si="30"/>
        <v>0.1221576999</v>
      </c>
      <c r="E80" s="11">
        <f t="shared" si="30"/>
        <v>0.12215119989999999</v>
      </c>
      <c r="F80" s="11">
        <f t="shared" si="30"/>
        <v>0.11812746489999999</v>
      </c>
      <c r="G80" s="11">
        <f t="shared" si="30"/>
        <v>0.11583899983</v>
      </c>
      <c r="H80" s="11">
        <f t="shared" si="30"/>
        <v>0.11583899983</v>
      </c>
      <c r="I80" s="11">
        <f t="shared" si="30"/>
        <v>0.11583899983</v>
      </c>
      <c r="J80" s="11">
        <f t="shared" si="30"/>
        <v>0.11583899983</v>
      </c>
      <c r="K80" s="11">
        <f t="shared" si="30"/>
        <v>0.11583899983</v>
      </c>
      <c r="L80" s="11">
        <f t="shared" si="30"/>
        <v>0.11583899983</v>
      </c>
      <c r="M80" s="11">
        <f t="shared" si="30"/>
        <v>0.11583899983</v>
      </c>
    </row>
    <row r="81" spans="1:13" s="8" customFormat="1" hidden="1" outlineLevel="4" x14ac:dyDescent="0.35">
      <c r="A81" s="13" t="s">
        <v>4</v>
      </c>
      <c r="B81" s="11">
        <v>4.8504999999999998E-3</v>
      </c>
      <c r="C81" s="11">
        <v>4.6870000000000002E-3</v>
      </c>
      <c r="D81" s="11">
        <v>4.6652000000000004E-3</v>
      </c>
      <c r="E81" s="11">
        <v>4.6652000000000004E-3</v>
      </c>
      <c r="F81" s="11">
        <v>6.4146500000000003E-4</v>
      </c>
      <c r="G81" s="11"/>
      <c r="H81" s="11"/>
      <c r="I81" s="11"/>
      <c r="J81" s="11"/>
      <c r="K81" s="11"/>
      <c r="L81" s="11"/>
      <c r="M81" s="11"/>
    </row>
    <row r="82" spans="1:13" s="8" customFormat="1" hidden="1" outlineLevel="4" x14ac:dyDescent="0.35">
      <c r="A82" s="13" t="s">
        <v>6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spans="1:13" s="8" customFormat="1" hidden="1" outlineLevel="4" x14ac:dyDescent="0.35">
      <c r="A83" s="13" t="s">
        <v>7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3" s="8" customFormat="1" hidden="1" outlineLevel="4" x14ac:dyDescent="0.35">
      <c r="A84" s="13" t="s">
        <v>1</v>
      </c>
      <c r="B84" s="11">
        <v>6.4999999999999996E-6</v>
      </c>
      <c r="C84" s="11">
        <v>6.4999999999999996E-6</v>
      </c>
      <c r="D84" s="11">
        <v>6.4999999999999996E-6</v>
      </c>
      <c r="E84" s="11"/>
      <c r="F84" s="11"/>
      <c r="G84" s="11"/>
      <c r="H84" s="11"/>
      <c r="I84" s="11"/>
      <c r="J84" s="11"/>
      <c r="K84" s="11"/>
      <c r="L84" s="11"/>
      <c r="M84" s="11"/>
    </row>
    <row r="85" spans="1:13" s="8" customFormat="1" hidden="1" outlineLevel="4" x14ac:dyDescent="0.35">
      <c r="A85" s="13" t="s">
        <v>5</v>
      </c>
      <c r="B85" s="11">
        <v>0.26722250010999998</v>
      </c>
      <c r="C85" s="11">
        <v>0.11803499976</v>
      </c>
      <c r="D85" s="11">
        <v>0.1174859999</v>
      </c>
      <c r="E85" s="11">
        <v>0.1174859999</v>
      </c>
      <c r="F85" s="11">
        <v>0.1174859999</v>
      </c>
      <c r="G85" s="11">
        <v>0.11583899983</v>
      </c>
      <c r="H85" s="11">
        <v>0.11583899983</v>
      </c>
      <c r="I85" s="11">
        <v>0.11583899983</v>
      </c>
      <c r="J85" s="11">
        <v>0.11583899983</v>
      </c>
      <c r="K85" s="11">
        <v>0.11583899983</v>
      </c>
      <c r="L85" s="11">
        <v>0.11583899983</v>
      </c>
      <c r="M85" s="11">
        <v>0.11583899983</v>
      </c>
    </row>
    <row r="86" spans="1:13" s="8" customFormat="1" outlineLevel="3" collapsed="1" x14ac:dyDescent="0.35">
      <c r="A86" s="12" t="s">
        <v>19</v>
      </c>
      <c r="B86" s="11">
        <f t="shared" ref="B86:M86" si="31">SUM(B87:B88)</f>
        <v>78.569610947299992</v>
      </c>
      <c r="C86" s="11">
        <f t="shared" si="31"/>
        <v>57.037398541870004</v>
      </c>
      <c r="D86" s="11">
        <f t="shared" si="31"/>
        <v>48.647657323079997</v>
      </c>
      <c r="E86" s="11">
        <f t="shared" si="31"/>
        <v>43.992507571719997</v>
      </c>
      <c r="F86" s="11">
        <f t="shared" si="31"/>
        <v>36.282433383920001</v>
      </c>
      <c r="G86" s="11">
        <f t="shared" si="31"/>
        <v>31.473321981520002</v>
      </c>
      <c r="H86" s="11">
        <f t="shared" si="31"/>
        <v>22.35115899521</v>
      </c>
      <c r="I86" s="11">
        <f t="shared" si="31"/>
        <v>19.812201310870002</v>
      </c>
      <c r="J86" s="11">
        <f t="shared" si="31"/>
        <v>16.12958662954</v>
      </c>
      <c r="K86" s="11">
        <f t="shared" si="31"/>
        <v>11.461211636540002</v>
      </c>
      <c r="L86" s="11">
        <f t="shared" si="31"/>
        <v>3.9789957940299998</v>
      </c>
      <c r="M86" s="11">
        <f t="shared" si="31"/>
        <v>0</v>
      </c>
    </row>
    <row r="87" spans="1:13" s="8" customFormat="1" hidden="1" outlineLevel="4" x14ac:dyDescent="0.35">
      <c r="A87" s="13" t="s">
        <v>4</v>
      </c>
      <c r="B87" s="11">
        <v>22.10559056124</v>
      </c>
      <c r="C87" s="11">
        <v>8.4432496765499998</v>
      </c>
      <c r="D87" s="11">
        <v>6.1647167610600002</v>
      </c>
      <c r="E87" s="11">
        <v>5.9174851851800003</v>
      </c>
      <c r="F87" s="11">
        <v>2.5790179738800001</v>
      </c>
      <c r="G87" s="11">
        <v>2.5174544249599999</v>
      </c>
      <c r="H87" s="11">
        <v>2.5174544249599999</v>
      </c>
      <c r="I87" s="11">
        <v>2.5174597368099998</v>
      </c>
      <c r="J87" s="11">
        <v>1.9388037299999999E-3</v>
      </c>
      <c r="K87" s="11">
        <v>1.9388037299999999E-3</v>
      </c>
      <c r="L87" s="11"/>
      <c r="M87" s="11"/>
    </row>
    <row r="88" spans="1:13" s="8" customFormat="1" hidden="1" outlineLevel="4" x14ac:dyDescent="0.35">
      <c r="A88" s="13" t="s">
        <v>5</v>
      </c>
      <c r="B88" s="11">
        <v>56.46402038606</v>
      </c>
      <c r="C88" s="11">
        <v>48.594148865320001</v>
      </c>
      <c r="D88" s="11">
        <v>42.482940562019998</v>
      </c>
      <c r="E88" s="11">
        <v>38.075022386539999</v>
      </c>
      <c r="F88" s="11">
        <v>33.703415410040002</v>
      </c>
      <c r="G88" s="11">
        <v>28.955867556560001</v>
      </c>
      <c r="H88" s="11">
        <v>19.833704570249999</v>
      </c>
      <c r="I88" s="11">
        <v>17.294741574060001</v>
      </c>
      <c r="J88" s="11">
        <v>16.127647825810001</v>
      </c>
      <c r="K88" s="11">
        <v>11.459272832810001</v>
      </c>
      <c r="L88" s="11">
        <v>3.9789957940299998</v>
      </c>
      <c r="M88" s="11"/>
    </row>
    <row r="89" spans="1:13" s="8" customFormat="1" outlineLevel="3" collapsed="1" x14ac:dyDescent="0.35">
      <c r="A89" s="12" t="s">
        <v>22</v>
      </c>
      <c r="B89" s="11">
        <f t="shared" ref="B89:M89" si="32">SUM(B90:B94)</f>
        <v>2.6175986738999999</v>
      </c>
      <c r="C89" s="11">
        <f t="shared" si="32"/>
        <v>2.4574072077400002</v>
      </c>
      <c r="D89" s="11">
        <f t="shared" si="32"/>
        <v>10.330229089480001</v>
      </c>
      <c r="E89" s="11">
        <f t="shared" si="32"/>
        <v>4.6495929847199999</v>
      </c>
      <c r="F89" s="11">
        <f t="shared" si="32"/>
        <v>4.0894166587300003</v>
      </c>
      <c r="G89" s="11">
        <f t="shared" si="32"/>
        <v>3.5014523388200001</v>
      </c>
      <c r="H89" s="11">
        <f t="shared" si="32"/>
        <v>2.96806667841</v>
      </c>
      <c r="I89" s="11">
        <f t="shared" si="32"/>
        <v>1.2654090656199999</v>
      </c>
      <c r="J89" s="11">
        <f t="shared" si="32"/>
        <v>0.62378985740000004</v>
      </c>
      <c r="K89" s="11">
        <f t="shared" si="32"/>
        <v>0.50016800017999996</v>
      </c>
      <c r="L89" s="11">
        <f t="shared" si="32"/>
        <v>0.42875252065000002</v>
      </c>
      <c r="M89" s="11">
        <f t="shared" si="32"/>
        <v>0.36344401116000002</v>
      </c>
    </row>
    <row r="90" spans="1:13" s="8" customFormat="1" hidden="1" outlineLevel="4" x14ac:dyDescent="0.35">
      <c r="A90" s="13" t="s">
        <v>9</v>
      </c>
      <c r="B90" s="11">
        <v>0.57761000068000001</v>
      </c>
      <c r="C90" s="11">
        <v>0.55813999887999999</v>
      </c>
      <c r="D90" s="11">
        <v>7.2940796133000001</v>
      </c>
      <c r="E90" s="11">
        <v>1.70463675649</v>
      </c>
      <c r="F90" s="11">
        <v>1.3462113037700001</v>
      </c>
      <c r="G90" s="11">
        <v>0.98985476029999997</v>
      </c>
      <c r="H90" s="11">
        <v>0.64883767860999997</v>
      </c>
      <c r="I90" s="11">
        <v>0.30944616353999999</v>
      </c>
      <c r="J90" s="11">
        <v>5.0223780650000001E-2</v>
      </c>
      <c r="K90" s="11"/>
      <c r="L90" s="11"/>
      <c r="M90" s="11"/>
    </row>
    <row r="91" spans="1:13" s="8" customFormat="1" hidden="1" outlineLevel="4" x14ac:dyDescent="0.35">
      <c r="A91" s="13" t="s">
        <v>4</v>
      </c>
      <c r="B91" s="11">
        <v>1.04610024102</v>
      </c>
      <c r="C91" s="11">
        <v>0.94979998049000003</v>
      </c>
      <c r="D91" s="11">
        <v>1.19109073556</v>
      </c>
      <c r="E91" s="11">
        <v>1.18899790398</v>
      </c>
      <c r="F91" s="11">
        <v>1.0046869674600001</v>
      </c>
      <c r="G91" s="11">
        <v>0.81207656830999997</v>
      </c>
      <c r="H91" s="11">
        <v>0.63433451647000005</v>
      </c>
      <c r="I91" s="11">
        <v>0.34576873682999998</v>
      </c>
      <c r="J91" s="11">
        <v>0.2546684689</v>
      </c>
      <c r="K91" s="11">
        <v>0.20618073251999999</v>
      </c>
      <c r="L91" s="11">
        <v>0.15768310281</v>
      </c>
      <c r="M91" s="11">
        <v>0.10941078098</v>
      </c>
    </row>
    <row r="92" spans="1:13" s="8" customFormat="1" hidden="1" outlineLevel="4" x14ac:dyDescent="0.35">
      <c r="A92" s="13" t="s">
        <v>6</v>
      </c>
      <c r="B92" s="11">
        <v>2.3772717000000001E-3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1:13" s="8" customFormat="1" hidden="1" outlineLevel="4" x14ac:dyDescent="0.35">
      <c r="A93" s="13" t="s">
        <v>7</v>
      </c>
      <c r="B93" s="11">
        <v>0.43325364637000002</v>
      </c>
      <c r="C93" s="11">
        <v>0.41002738462999999</v>
      </c>
      <c r="D93" s="11">
        <v>1.04346244443</v>
      </c>
      <c r="E93" s="11">
        <v>1.0349342717600001</v>
      </c>
      <c r="F93" s="11">
        <v>1.0242249290400001</v>
      </c>
      <c r="G93" s="11">
        <v>1.0003706156400001</v>
      </c>
      <c r="H93" s="11">
        <v>0.99087369498</v>
      </c>
      <c r="I93" s="11">
        <v>0.34476707771999998</v>
      </c>
      <c r="J93" s="11">
        <v>0.31889760784999999</v>
      </c>
      <c r="K93" s="11">
        <v>0.29398726766</v>
      </c>
      <c r="L93" s="11">
        <v>0.27106941783999999</v>
      </c>
      <c r="M93" s="11">
        <v>0.25403323018000001</v>
      </c>
    </row>
    <row r="94" spans="1:13" s="8" customFormat="1" hidden="1" outlineLevel="4" x14ac:dyDescent="0.35">
      <c r="A94" s="13" t="s">
        <v>5</v>
      </c>
      <c r="B94" s="11">
        <v>0.55825751413000002</v>
      </c>
      <c r="C94" s="11">
        <v>0.53943984373999998</v>
      </c>
      <c r="D94" s="11">
        <v>0.80159629618999995</v>
      </c>
      <c r="E94" s="11">
        <v>0.72102405249000001</v>
      </c>
      <c r="F94" s="11">
        <v>0.71429345846000003</v>
      </c>
      <c r="G94" s="11">
        <v>0.69915039456999994</v>
      </c>
      <c r="H94" s="11">
        <v>0.69402078835000003</v>
      </c>
      <c r="I94" s="11">
        <v>0.26542708752999999</v>
      </c>
      <c r="J94" s="11"/>
      <c r="K94" s="11"/>
      <c r="L94" s="11"/>
      <c r="M94" s="11"/>
    </row>
    <row r="95" spans="1:13" s="8" customFormat="1" outlineLevel="3" collapsed="1" x14ac:dyDescent="0.35">
      <c r="A95" s="12" t="s">
        <v>21</v>
      </c>
      <c r="B95" s="11">
        <f t="shared" ref="B95:M95" si="33">SUM(B96:B98)</f>
        <v>64.63025497017</v>
      </c>
      <c r="C95" s="11">
        <f t="shared" si="33"/>
        <v>57.2122020873</v>
      </c>
      <c r="D95" s="11">
        <f t="shared" si="33"/>
        <v>50.750492476129999</v>
      </c>
      <c r="E95" s="11">
        <f t="shared" si="33"/>
        <v>46.428832800240002</v>
      </c>
      <c r="F95" s="11">
        <f t="shared" si="33"/>
        <v>43.124028389510002</v>
      </c>
      <c r="G95" s="11">
        <f t="shared" si="33"/>
        <v>38.838482055770001</v>
      </c>
      <c r="H95" s="11">
        <f t="shared" si="33"/>
        <v>28.458458437460003</v>
      </c>
      <c r="I95" s="11">
        <f t="shared" si="33"/>
        <v>25.236053636260003</v>
      </c>
      <c r="J95" s="11">
        <f t="shared" si="33"/>
        <v>22.897382359569999</v>
      </c>
      <c r="K95" s="11">
        <f t="shared" si="33"/>
        <v>21.425744973440001</v>
      </c>
      <c r="L95" s="11">
        <f t="shared" si="33"/>
        <v>20.53300433367</v>
      </c>
      <c r="M95" s="11">
        <f t="shared" si="33"/>
        <v>19.913200496519998</v>
      </c>
    </row>
    <row r="96" spans="1:13" s="8" customFormat="1" hidden="1" outlineLevel="4" x14ac:dyDescent="0.35">
      <c r="A96" s="13" t="s">
        <v>4</v>
      </c>
      <c r="B96" s="11">
        <v>18.041109167759998</v>
      </c>
      <c r="C96" s="11">
        <v>17.49856413477</v>
      </c>
      <c r="D96" s="11">
        <v>17.015862712920001</v>
      </c>
      <c r="E96" s="11">
        <v>16.361700672369999</v>
      </c>
      <c r="F96" s="11">
        <v>15.693726621390001</v>
      </c>
      <c r="G96" s="11">
        <v>14.35367158509</v>
      </c>
      <c r="H96" s="11">
        <v>12.869270855630001</v>
      </c>
      <c r="I96" s="11">
        <v>11.22217926339</v>
      </c>
      <c r="J96" s="11">
        <v>10.54716499848</v>
      </c>
      <c r="K96" s="11">
        <v>9.9924713344100002</v>
      </c>
      <c r="L96" s="11">
        <v>9.6302979628699994</v>
      </c>
      <c r="M96" s="11">
        <v>9.5142745452399993</v>
      </c>
    </row>
    <row r="97" spans="1:13" s="8" customFormat="1" hidden="1" outlineLevel="4" x14ac:dyDescent="0.35">
      <c r="A97" s="13" t="s">
        <v>5</v>
      </c>
      <c r="B97" s="11">
        <v>15.79301439672</v>
      </c>
      <c r="C97" s="11">
        <v>14.271637546259999</v>
      </c>
      <c r="D97" s="11">
        <v>13.024976979210001</v>
      </c>
      <c r="E97" s="11">
        <v>11.9103715443</v>
      </c>
      <c r="F97" s="11">
        <v>10.761403640999999</v>
      </c>
      <c r="G97" s="11">
        <v>9.4851348710999996</v>
      </c>
      <c r="H97" s="11">
        <v>8.4352363129200008</v>
      </c>
      <c r="I97" s="11">
        <v>7.54773090623</v>
      </c>
      <c r="J97" s="11">
        <v>6.5712264254799999</v>
      </c>
      <c r="K97" s="11">
        <v>5.99320715081</v>
      </c>
      <c r="L97" s="11">
        <v>5.4626398825800004</v>
      </c>
      <c r="M97" s="11">
        <v>4.9460918075700002</v>
      </c>
    </row>
    <row r="98" spans="1:13" s="8" customFormat="1" hidden="1" outlineLevel="4" x14ac:dyDescent="0.35">
      <c r="A98" s="13" t="s">
        <v>8</v>
      </c>
      <c r="B98" s="11">
        <v>30.796131405690002</v>
      </c>
      <c r="C98" s="11">
        <v>25.442000406270001</v>
      </c>
      <c r="D98" s="11">
        <v>20.709652783999999</v>
      </c>
      <c r="E98" s="11">
        <v>18.156760583570001</v>
      </c>
      <c r="F98" s="11">
        <v>16.668898127119999</v>
      </c>
      <c r="G98" s="11">
        <v>14.99967559958</v>
      </c>
      <c r="H98" s="11">
        <v>7.1539512689100002</v>
      </c>
      <c r="I98" s="11">
        <v>6.4661434666400002</v>
      </c>
      <c r="J98" s="11">
        <v>5.7789909356100004</v>
      </c>
      <c r="K98" s="11">
        <v>5.4400664882200003</v>
      </c>
      <c r="L98" s="11">
        <v>5.4400664882200003</v>
      </c>
      <c r="M98" s="11">
        <v>5.4528341437099996</v>
      </c>
    </row>
    <row r="99" spans="1:13" s="18" customFormat="1" outlineLevel="2" x14ac:dyDescent="0.35">
      <c r="A99" s="28" t="s">
        <v>18</v>
      </c>
      <c r="B99" s="21">
        <f t="shared" ref="B99:M99" si="34">B100+B103+B109</f>
        <v>192.32598065330998</v>
      </c>
      <c r="C99" s="21">
        <f t="shared" si="34"/>
        <v>237.51054298248999</v>
      </c>
      <c r="D99" s="21">
        <f t="shared" si="34"/>
        <v>211.90191359343999</v>
      </c>
      <c r="E99" s="21">
        <f t="shared" si="34"/>
        <v>224.71004521557001</v>
      </c>
      <c r="F99" s="21">
        <f t="shared" si="34"/>
        <v>208.63819589307002</v>
      </c>
      <c r="G99" s="21">
        <f t="shared" si="34"/>
        <v>182.33743317317001</v>
      </c>
      <c r="H99" s="21">
        <f t="shared" si="34"/>
        <v>209.54347738618</v>
      </c>
      <c r="I99" s="21">
        <f t="shared" si="34"/>
        <v>197.78538877796001</v>
      </c>
      <c r="J99" s="21">
        <f t="shared" si="34"/>
        <v>148.18662780243</v>
      </c>
      <c r="K99" s="21">
        <f t="shared" si="34"/>
        <v>145.18891987835002</v>
      </c>
      <c r="L99" s="21">
        <f t="shared" si="34"/>
        <v>218.42604616330001</v>
      </c>
      <c r="M99" s="21">
        <f t="shared" si="34"/>
        <v>81.692457332680007</v>
      </c>
    </row>
    <row r="100" spans="1:13" s="8" customFormat="1" outlineLevel="3" collapsed="1" x14ac:dyDescent="0.35">
      <c r="A100" s="12" t="s">
        <v>19</v>
      </c>
      <c r="B100" s="11">
        <f t="shared" ref="B100:M100" si="35">SUM(B101:B102)</f>
        <v>77.047632637909999</v>
      </c>
      <c r="C100" s="11">
        <f t="shared" si="35"/>
        <v>107.18729869105</v>
      </c>
      <c r="D100" s="11">
        <f t="shared" si="35"/>
        <v>63.275933952850004</v>
      </c>
      <c r="E100" s="11">
        <f t="shared" si="35"/>
        <v>108.78358881621</v>
      </c>
      <c r="F100" s="11">
        <f t="shared" si="35"/>
        <v>57.6856983996</v>
      </c>
      <c r="G100" s="11">
        <f t="shared" si="35"/>
        <v>67.661647655799996</v>
      </c>
      <c r="H100" s="11">
        <f t="shared" si="35"/>
        <v>73.99164764631</v>
      </c>
      <c r="I100" s="11">
        <f t="shared" si="35"/>
        <v>57.639147670829999</v>
      </c>
      <c r="J100" s="11">
        <f t="shared" si="35"/>
        <v>63.441647662139999</v>
      </c>
      <c r="K100" s="11">
        <f t="shared" si="35"/>
        <v>63.441647662139999</v>
      </c>
      <c r="L100" s="11">
        <f t="shared" si="35"/>
        <v>109.71999983542</v>
      </c>
      <c r="M100" s="11">
        <f t="shared" si="35"/>
        <v>0</v>
      </c>
    </row>
    <row r="101" spans="1:13" s="8" customFormat="1" hidden="1" outlineLevel="4" x14ac:dyDescent="0.35">
      <c r="A101" s="13" t="s">
        <v>4</v>
      </c>
      <c r="B101" s="11">
        <v>16.73985310474</v>
      </c>
      <c r="C101" s="11">
        <v>17.35784787071</v>
      </c>
      <c r="D101" s="11">
        <v>6.3995703983499999</v>
      </c>
      <c r="E101" s="11">
        <v>52.375756861340001</v>
      </c>
      <c r="F101" s="11">
        <v>1.73920764436</v>
      </c>
      <c r="G101" s="11">
        <v>0.14164775707999999</v>
      </c>
      <c r="H101" s="11">
        <v>0.14164775707999999</v>
      </c>
      <c r="I101" s="11">
        <v>57.639147670829999</v>
      </c>
      <c r="J101" s="11">
        <v>0.14164775707999999</v>
      </c>
      <c r="K101" s="11">
        <v>0.14164775707999999</v>
      </c>
      <c r="L101" s="11"/>
      <c r="M101" s="11"/>
    </row>
    <row r="102" spans="1:13" s="8" customFormat="1" hidden="1" outlineLevel="4" x14ac:dyDescent="0.35">
      <c r="A102" s="13" t="s">
        <v>5</v>
      </c>
      <c r="B102" s="11">
        <v>60.307779533169999</v>
      </c>
      <c r="C102" s="11">
        <v>89.82945082034</v>
      </c>
      <c r="D102" s="11">
        <v>56.876363554500003</v>
      </c>
      <c r="E102" s="11">
        <v>56.407831954869998</v>
      </c>
      <c r="F102" s="11">
        <v>55.946490755239999</v>
      </c>
      <c r="G102" s="11">
        <v>67.519999898720002</v>
      </c>
      <c r="H102" s="11">
        <v>73.849999889230006</v>
      </c>
      <c r="I102" s="11"/>
      <c r="J102" s="11">
        <v>63.299999905059998</v>
      </c>
      <c r="K102" s="11">
        <v>63.299999905059998</v>
      </c>
      <c r="L102" s="11">
        <v>109.71999983542</v>
      </c>
      <c r="M102" s="11"/>
    </row>
    <row r="103" spans="1:13" s="8" customFormat="1" outlineLevel="3" collapsed="1" x14ac:dyDescent="0.35">
      <c r="A103" s="12" t="s">
        <v>22</v>
      </c>
      <c r="B103" s="11">
        <f t="shared" ref="B103:M103" si="36">SUM(B104:B108)</f>
        <v>5.34730830106</v>
      </c>
      <c r="C103" s="11">
        <f t="shared" si="36"/>
        <v>7.8642180577200005</v>
      </c>
      <c r="D103" s="11">
        <f t="shared" si="36"/>
        <v>41.698479345730007</v>
      </c>
      <c r="E103" s="11">
        <f t="shared" si="36"/>
        <v>32.862056631450002</v>
      </c>
      <c r="F103" s="11">
        <f t="shared" si="36"/>
        <v>32.478363325460002</v>
      </c>
      <c r="G103" s="11">
        <f t="shared" si="36"/>
        <v>33.173009146239998</v>
      </c>
      <c r="H103" s="11">
        <f t="shared" si="36"/>
        <v>32.298405794680001</v>
      </c>
      <c r="I103" s="11">
        <f t="shared" si="36"/>
        <v>46.46527150763</v>
      </c>
      <c r="J103" s="11">
        <f t="shared" si="36"/>
        <v>16.286985786030002</v>
      </c>
      <c r="K103" s="11">
        <f t="shared" si="36"/>
        <v>9.4252850299500004</v>
      </c>
      <c r="L103" s="11">
        <f t="shared" si="36"/>
        <v>9.0969413472399996</v>
      </c>
      <c r="M103" s="11">
        <f t="shared" si="36"/>
        <v>7.8754056997799999</v>
      </c>
    </row>
    <row r="104" spans="1:13" s="8" customFormat="1" hidden="1" outlineLevel="4" x14ac:dyDescent="0.35">
      <c r="A104" s="13" t="s">
        <v>9</v>
      </c>
      <c r="B104" s="11"/>
      <c r="C104" s="11">
        <v>2.86666666082</v>
      </c>
      <c r="D104" s="11">
        <v>32.242666640640003</v>
      </c>
      <c r="E104" s="11">
        <v>21.97066664886</v>
      </c>
      <c r="F104" s="11">
        <v>21.97066664886</v>
      </c>
      <c r="G104" s="11">
        <v>21.662666633939999</v>
      </c>
      <c r="H104" s="11">
        <v>21.662666633939999</v>
      </c>
      <c r="I104" s="11">
        <v>18.849333306289999</v>
      </c>
      <c r="J104" s="11">
        <v>6.7519999898699998</v>
      </c>
      <c r="K104" s="11"/>
      <c r="L104" s="11"/>
      <c r="M104" s="11"/>
    </row>
    <row r="105" spans="1:13" s="8" customFormat="1" hidden="1" outlineLevel="4" x14ac:dyDescent="0.35">
      <c r="A105" s="13" t="s">
        <v>4</v>
      </c>
      <c r="B105" s="11">
        <v>2.7310646567600001</v>
      </c>
      <c r="C105" s="11">
        <v>2.5425348400600001</v>
      </c>
      <c r="D105" s="11">
        <v>6.2221214307699997</v>
      </c>
      <c r="E105" s="11">
        <v>7.6576987082699999</v>
      </c>
      <c r="F105" s="11">
        <v>7.2740054022800003</v>
      </c>
      <c r="G105" s="11">
        <v>8.3219833608799991</v>
      </c>
      <c r="H105" s="11">
        <v>7.4473800093199998</v>
      </c>
      <c r="I105" s="11">
        <v>6.31389203191</v>
      </c>
      <c r="J105" s="11">
        <v>4.8091828308200002</v>
      </c>
      <c r="K105" s="11">
        <v>4.8391783786399998</v>
      </c>
      <c r="L105" s="11">
        <v>4.8391783786399998</v>
      </c>
      <c r="M105" s="11">
        <v>4.8391783786399998</v>
      </c>
    </row>
    <row r="106" spans="1:13" s="8" customFormat="1" hidden="1" outlineLevel="4" x14ac:dyDescent="0.35">
      <c r="A106" s="13" t="s">
        <v>6</v>
      </c>
      <c r="B106" s="11">
        <v>0.30366916935999999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13" s="8" customFormat="1" hidden="1" outlineLevel="4" x14ac:dyDescent="0.35">
      <c r="A107" s="13" t="s">
        <v>7</v>
      </c>
      <c r="B107" s="11">
        <v>2.3125744749399999</v>
      </c>
      <c r="C107" s="11">
        <v>2.45501655684</v>
      </c>
      <c r="D107" s="11">
        <v>3.2296462086600002</v>
      </c>
      <c r="E107" s="11">
        <v>3.2296462086600002</v>
      </c>
      <c r="F107" s="11">
        <v>3.2296462086600002</v>
      </c>
      <c r="G107" s="11">
        <v>3.1843707923000002</v>
      </c>
      <c r="H107" s="11">
        <v>3.1843707923000002</v>
      </c>
      <c r="I107" s="11">
        <v>4.7258033704600004</v>
      </c>
      <c r="J107" s="11">
        <v>4.7258029653399998</v>
      </c>
      <c r="K107" s="11">
        <v>4.5861066513099997</v>
      </c>
      <c r="L107" s="11">
        <v>4.2577629685999998</v>
      </c>
      <c r="M107" s="11">
        <v>3.0362273211400002</v>
      </c>
    </row>
    <row r="108" spans="1:13" s="8" customFormat="1" hidden="1" outlineLevel="4" x14ac:dyDescent="0.35">
      <c r="A108" s="13" t="s">
        <v>5</v>
      </c>
      <c r="B108" s="11"/>
      <c r="C108" s="11"/>
      <c r="D108" s="11">
        <v>4.0450656600000004E-3</v>
      </c>
      <c r="E108" s="11">
        <v>4.0450656600000004E-3</v>
      </c>
      <c r="F108" s="11">
        <v>4.0450656600000004E-3</v>
      </c>
      <c r="G108" s="11">
        <v>3.9883591199999999E-3</v>
      </c>
      <c r="H108" s="11">
        <v>3.9883591199999999E-3</v>
      </c>
      <c r="I108" s="11">
        <v>16.57624279897</v>
      </c>
      <c r="J108" s="11"/>
      <c r="K108" s="11"/>
      <c r="L108" s="11"/>
      <c r="M108" s="11"/>
    </row>
    <row r="109" spans="1:13" s="8" customFormat="1" outlineLevel="3" collapsed="1" x14ac:dyDescent="0.35">
      <c r="A109" s="12" t="s">
        <v>21</v>
      </c>
      <c r="B109" s="11">
        <f t="shared" ref="B109:M109" si="37">SUM(B110:B112)</f>
        <v>109.93103971433999</v>
      </c>
      <c r="C109" s="11">
        <f t="shared" si="37"/>
        <v>122.45902623372</v>
      </c>
      <c r="D109" s="11">
        <f t="shared" si="37"/>
        <v>106.92750029486</v>
      </c>
      <c r="E109" s="11">
        <f t="shared" si="37"/>
        <v>83.064399767910004</v>
      </c>
      <c r="F109" s="11">
        <f t="shared" si="37"/>
        <v>118.47413416801001</v>
      </c>
      <c r="G109" s="11">
        <f t="shared" si="37"/>
        <v>81.502776371130011</v>
      </c>
      <c r="H109" s="11">
        <f t="shared" si="37"/>
        <v>103.25342394519001</v>
      </c>
      <c r="I109" s="11">
        <f t="shared" si="37"/>
        <v>93.680969599500003</v>
      </c>
      <c r="J109" s="11">
        <f t="shared" si="37"/>
        <v>68.457994354259995</v>
      </c>
      <c r="K109" s="11">
        <f t="shared" si="37"/>
        <v>72.321987186260003</v>
      </c>
      <c r="L109" s="11">
        <f t="shared" si="37"/>
        <v>99.609104980640012</v>
      </c>
      <c r="M109" s="11">
        <f t="shared" si="37"/>
        <v>73.817051632900004</v>
      </c>
    </row>
    <row r="110" spans="1:13" s="8" customFormat="1" hidden="1" outlineLevel="4" x14ac:dyDescent="0.35">
      <c r="A110" s="13" t="s">
        <v>4</v>
      </c>
      <c r="B110" s="11">
        <v>13.441254338209999</v>
      </c>
      <c r="C110" s="11">
        <v>23.95718834238</v>
      </c>
      <c r="D110" s="11">
        <v>30.894052322130001</v>
      </c>
      <c r="E110" s="11">
        <v>31.064585578110002</v>
      </c>
      <c r="F110" s="11">
        <v>66.520105557670007</v>
      </c>
      <c r="G110" s="11">
        <v>30.147832960839999</v>
      </c>
      <c r="H110" s="11">
        <v>55.375959389160002</v>
      </c>
      <c r="I110" s="11">
        <v>49.547907490100002</v>
      </c>
      <c r="J110" s="11">
        <v>41.187829981269999</v>
      </c>
      <c r="K110" s="11">
        <v>59.478439936139999</v>
      </c>
      <c r="L110" s="11">
        <v>86.969911230220006</v>
      </c>
      <c r="M110" s="11">
        <v>61.177857882479998</v>
      </c>
    </row>
    <row r="111" spans="1:13" s="8" customFormat="1" hidden="1" outlineLevel="4" x14ac:dyDescent="0.35">
      <c r="A111" s="13" t="s">
        <v>5</v>
      </c>
      <c r="B111" s="11">
        <v>26.69545137778</v>
      </c>
      <c r="C111" s="11">
        <v>25.596843037180001</v>
      </c>
      <c r="D111" s="11">
        <v>26.824244312089998</v>
      </c>
      <c r="E111" s="11">
        <v>26.23253431042</v>
      </c>
      <c r="F111" s="11">
        <v>26.186748730960002</v>
      </c>
      <c r="G111" s="11">
        <v>25.948887098410001</v>
      </c>
      <c r="H111" s="11">
        <v>22.471408244149998</v>
      </c>
      <c r="I111" s="11">
        <v>18.72700579752</v>
      </c>
      <c r="J111" s="11">
        <v>14.567136217050001</v>
      </c>
      <c r="K111" s="11">
        <v>12.84354725012</v>
      </c>
      <c r="L111" s="11">
        <v>12.63919375042</v>
      </c>
      <c r="M111" s="11">
        <v>12.63919375042</v>
      </c>
    </row>
    <row r="112" spans="1:13" s="8" customFormat="1" hidden="1" outlineLevel="4" x14ac:dyDescent="0.35">
      <c r="A112" s="13" t="s">
        <v>8</v>
      </c>
      <c r="B112" s="11">
        <v>69.794333998349998</v>
      </c>
      <c r="C112" s="11">
        <v>72.904994854159995</v>
      </c>
      <c r="D112" s="11">
        <v>49.20920366064</v>
      </c>
      <c r="E112" s="11">
        <v>25.767279879379998</v>
      </c>
      <c r="F112" s="11">
        <v>25.767279879379998</v>
      </c>
      <c r="G112" s="11">
        <v>25.40605631188</v>
      </c>
      <c r="H112" s="11">
        <v>25.40605631188</v>
      </c>
      <c r="I112" s="11">
        <v>25.40605631188</v>
      </c>
      <c r="J112" s="11">
        <v>12.70302815594</v>
      </c>
      <c r="K112" s="11"/>
      <c r="L112" s="11"/>
      <c r="M112" s="11"/>
    </row>
    <row r="113" spans="1:13" s="8" customFormat="1" x14ac:dyDescent="0.35">
      <c r="A113" s="9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5" spans="1:13" s="15" customFormat="1" x14ac:dyDescent="0.35">
      <c r="A115" s="14"/>
      <c r="B115" s="14">
        <v>2037</v>
      </c>
      <c r="C115" s="14">
        <v>2038</v>
      </c>
      <c r="D115" s="14">
        <v>2039</v>
      </c>
      <c r="E115" s="14">
        <v>2040</v>
      </c>
      <c r="F115" s="14">
        <v>2041</v>
      </c>
      <c r="G115" s="14">
        <v>2042</v>
      </c>
      <c r="H115" s="14">
        <v>2043</v>
      </c>
      <c r="I115" s="14">
        <v>2044</v>
      </c>
      <c r="J115" s="14">
        <v>2045</v>
      </c>
      <c r="K115" s="14">
        <v>2046</v>
      </c>
      <c r="L115" s="14">
        <v>2047</v>
      </c>
      <c r="M115" s="14">
        <v>2048</v>
      </c>
    </row>
    <row r="116" spans="1:13" s="18" customFormat="1" x14ac:dyDescent="0.35">
      <c r="A116" s="16" t="s">
        <v>12</v>
      </c>
      <c r="B116" s="17">
        <f t="shared" ref="B116:M116" si="38">B117+B134</f>
        <v>265.55305356306997</v>
      </c>
      <c r="C116" s="17">
        <f t="shared" si="38"/>
        <v>113.38080845670999</v>
      </c>
      <c r="D116" s="17">
        <f t="shared" si="38"/>
        <v>107.84017823434</v>
      </c>
      <c r="E116" s="17">
        <f t="shared" si="38"/>
        <v>125.56867647728998</v>
      </c>
      <c r="F116" s="17">
        <f t="shared" si="38"/>
        <v>77.573868000000004</v>
      </c>
      <c r="G116" s="17">
        <f t="shared" si="38"/>
        <v>165.35314605411003</v>
      </c>
      <c r="H116" s="17">
        <f t="shared" si="38"/>
        <v>68.143730224910001</v>
      </c>
      <c r="I116" s="17">
        <f t="shared" si="38"/>
        <v>66.456948861850009</v>
      </c>
      <c r="J116" s="17">
        <f t="shared" si="38"/>
        <v>64.674420450349999</v>
      </c>
      <c r="K116" s="17">
        <f t="shared" si="38"/>
        <v>62.525743073800001</v>
      </c>
      <c r="L116" s="17">
        <f t="shared" si="38"/>
        <v>60.436807298950001</v>
      </c>
      <c r="M116" s="17">
        <f t="shared" si="38"/>
        <v>45.918897240679996</v>
      </c>
    </row>
    <row r="117" spans="1:13" s="18" customFormat="1" outlineLevel="1" x14ac:dyDescent="0.35">
      <c r="A117" s="26" t="s">
        <v>13</v>
      </c>
      <c r="B117" s="19">
        <f t="shared" ref="B117:M117" si="39">B118+B127</f>
        <v>167.94455319469</v>
      </c>
      <c r="C117" s="19">
        <f t="shared" si="39"/>
        <v>48.72834269869</v>
      </c>
      <c r="D117" s="19">
        <f t="shared" si="39"/>
        <v>46.216241791729999</v>
      </c>
      <c r="E117" s="19">
        <f t="shared" si="39"/>
        <v>43.704140884769998</v>
      </c>
      <c r="F117" s="19">
        <f t="shared" si="39"/>
        <v>26.192039977810001</v>
      </c>
      <c r="G117" s="19">
        <f t="shared" si="39"/>
        <v>25.175829481809998</v>
      </c>
      <c r="H117" s="19">
        <f t="shared" si="39"/>
        <v>24.159618985809999</v>
      </c>
      <c r="I117" s="19">
        <f t="shared" si="39"/>
        <v>23.14340848981</v>
      </c>
      <c r="J117" s="19">
        <f t="shared" si="39"/>
        <v>22.12719799381</v>
      </c>
      <c r="K117" s="19">
        <f t="shared" si="39"/>
        <v>21.110987497810001</v>
      </c>
      <c r="L117" s="19">
        <f t="shared" si="39"/>
        <v>20.094784001810002</v>
      </c>
      <c r="M117" s="19">
        <f t="shared" si="39"/>
        <v>6.9808219178100002</v>
      </c>
    </row>
    <row r="118" spans="1:13" s="18" customFormat="1" outlineLevel="2" x14ac:dyDescent="0.35">
      <c r="A118" s="21" t="s">
        <v>14</v>
      </c>
      <c r="B118" s="21">
        <f t="shared" ref="B118:M118" si="40">B119+B121+B123</f>
        <v>35.846809194690003</v>
      </c>
      <c r="C118" s="21">
        <f t="shared" si="40"/>
        <v>21.630598698690001</v>
      </c>
      <c r="D118" s="21">
        <f t="shared" si="40"/>
        <v>19.11849779173</v>
      </c>
      <c r="E118" s="21">
        <f t="shared" si="40"/>
        <v>16.60639688477</v>
      </c>
      <c r="F118" s="21">
        <f t="shared" si="40"/>
        <v>14.094295977810001</v>
      </c>
      <c r="G118" s="21">
        <f t="shared" si="40"/>
        <v>13.07808548181</v>
      </c>
      <c r="H118" s="21">
        <f t="shared" si="40"/>
        <v>12.06187498581</v>
      </c>
      <c r="I118" s="21">
        <f t="shared" si="40"/>
        <v>11.045664489809999</v>
      </c>
      <c r="J118" s="21">
        <f t="shared" si="40"/>
        <v>10.02945399381</v>
      </c>
      <c r="K118" s="21">
        <f t="shared" si="40"/>
        <v>9.0132434978100004</v>
      </c>
      <c r="L118" s="21">
        <f t="shared" si="40"/>
        <v>7.9970330018100002</v>
      </c>
      <c r="M118" s="21">
        <f t="shared" si="40"/>
        <v>6.9808219178100002</v>
      </c>
    </row>
    <row r="119" spans="1:13" s="8" customFormat="1" outlineLevel="3" collapsed="1" x14ac:dyDescent="0.35">
      <c r="A119" s="27" t="s">
        <v>15</v>
      </c>
      <c r="B119" s="11">
        <f t="shared" ref="B119:M119" si="41">SUM(B120:B120)</f>
        <v>0</v>
      </c>
      <c r="C119" s="11">
        <f t="shared" si="41"/>
        <v>0</v>
      </c>
      <c r="D119" s="11">
        <f t="shared" si="41"/>
        <v>0</v>
      </c>
      <c r="E119" s="11">
        <f t="shared" si="41"/>
        <v>0</v>
      </c>
      <c r="F119" s="11">
        <f t="shared" si="41"/>
        <v>0</v>
      </c>
      <c r="G119" s="11">
        <f t="shared" si="41"/>
        <v>0</v>
      </c>
      <c r="H119" s="11">
        <f t="shared" si="41"/>
        <v>0</v>
      </c>
      <c r="I119" s="11">
        <f t="shared" si="41"/>
        <v>0</v>
      </c>
      <c r="J119" s="11">
        <f t="shared" si="41"/>
        <v>0</v>
      </c>
      <c r="K119" s="11">
        <f t="shared" si="41"/>
        <v>0</v>
      </c>
      <c r="L119" s="11">
        <f t="shared" si="41"/>
        <v>0</v>
      </c>
      <c r="M119" s="11">
        <f t="shared" si="41"/>
        <v>0</v>
      </c>
    </row>
    <row r="120" spans="1:13" s="8" customFormat="1" hidden="1" outlineLevel="4" x14ac:dyDescent="0.35">
      <c r="A120" s="13" t="s">
        <v>1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spans="1:13" s="8" customFormat="1" outlineLevel="3" collapsed="1" x14ac:dyDescent="0.35">
      <c r="A121" s="12" t="s">
        <v>16</v>
      </c>
      <c r="B121" s="11">
        <f t="shared" ref="B121:M121" si="42">SUM(B122:B122)</f>
        <v>0</v>
      </c>
      <c r="C121" s="11">
        <f t="shared" si="42"/>
        <v>0</v>
      </c>
      <c r="D121" s="11">
        <f t="shared" si="42"/>
        <v>0</v>
      </c>
      <c r="E121" s="11">
        <f t="shared" si="42"/>
        <v>0</v>
      </c>
      <c r="F121" s="11">
        <f t="shared" si="42"/>
        <v>0</v>
      </c>
      <c r="G121" s="11">
        <f t="shared" si="42"/>
        <v>0</v>
      </c>
      <c r="H121" s="11">
        <f t="shared" si="42"/>
        <v>0</v>
      </c>
      <c r="I121" s="11">
        <f t="shared" si="42"/>
        <v>0</v>
      </c>
      <c r="J121" s="11">
        <f t="shared" si="42"/>
        <v>0</v>
      </c>
      <c r="K121" s="11">
        <f t="shared" si="42"/>
        <v>0</v>
      </c>
      <c r="L121" s="11">
        <f t="shared" si="42"/>
        <v>0</v>
      </c>
      <c r="M121" s="11">
        <f t="shared" si="42"/>
        <v>0</v>
      </c>
    </row>
    <row r="122" spans="1:13" s="8" customFormat="1" hidden="1" outlineLevel="4" x14ac:dyDescent="0.35">
      <c r="A122" s="13" t="s">
        <v>1</v>
      </c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</row>
    <row r="123" spans="1:13" s="8" customFormat="1" outlineLevel="3" collapsed="1" x14ac:dyDescent="0.35">
      <c r="A123" s="12" t="s">
        <v>17</v>
      </c>
      <c r="B123" s="11">
        <f t="shared" ref="B123:M123" si="43">SUM(B124:B126)</f>
        <v>35.846809194690003</v>
      </c>
      <c r="C123" s="11">
        <f t="shared" si="43"/>
        <v>21.630598698690001</v>
      </c>
      <c r="D123" s="11">
        <f t="shared" si="43"/>
        <v>19.11849779173</v>
      </c>
      <c r="E123" s="11">
        <f t="shared" si="43"/>
        <v>16.60639688477</v>
      </c>
      <c r="F123" s="11">
        <f t="shared" si="43"/>
        <v>14.094295977810001</v>
      </c>
      <c r="G123" s="11">
        <f t="shared" si="43"/>
        <v>13.07808548181</v>
      </c>
      <c r="H123" s="11">
        <f t="shared" si="43"/>
        <v>12.06187498581</v>
      </c>
      <c r="I123" s="11">
        <f t="shared" si="43"/>
        <v>11.045664489809999</v>
      </c>
      <c r="J123" s="11">
        <f t="shared" si="43"/>
        <v>10.02945399381</v>
      </c>
      <c r="K123" s="11">
        <f t="shared" si="43"/>
        <v>9.0132434978100004</v>
      </c>
      <c r="L123" s="11">
        <f t="shared" si="43"/>
        <v>7.9970330018100002</v>
      </c>
      <c r="M123" s="11">
        <f t="shared" si="43"/>
        <v>6.9808219178100002</v>
      </c>
    </row>
    <row r="124" spans="1:13" s="8" customFormat="1" hidden="1" outlineLevel="4" x14ac:dyDescent="0.35">
      <c r="A124" s="13" t="s">
        <v>4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</row>
    <row r="125" spans="1:13" s="8" customFormat="1" hidden="1" outlineLevel="4" x14ac:dyDescent="0.35">
      <c r="A125" s="13" t="s">
        <v>1</v>
      </c>
      <c r="B125" s="11">
        <v>35.846809194690003</v>
      </c>
      <c r="C125" s="11">
        <v>21.630598698690001</v>
      </c>
      <c r="D125" s="11">
        <v>19.11849779173</v>
      </c>
      <c r="E125" s="11">
        <v>16.60639688477</v>
      </c>
      <c r="F125" s="11">
        <v>14.094295977810001</v>
      </c>
      <c r="G125" s="11">
        <v>13.07808548181</v>
      </c>
      <c r="H125" s="11">
        <v>12.06187498581</v>
      </c>
      <c r="I125" s="11">
        <v>11.045664489809999</v>
      </c>
      <c r="J125" s="11">
        <v>10.02945399381</v>
      </c>
      <c r="K125" s="11">
        <v>9.0132434978100004</v>
      </c>
      <c r="L125" s="11">
        <v>7.9970330018100002</v>
      </c>
      <c r="M125" s="11">
        <v>6.9808219178100002</v>
      </c>
    </row>
    <row r="126" spans="1:13" s="8" customFormat="1" hidden="1" outlineLevel="4" x14ac:dyDescent="0.35">
      <c r="A126" s="13" t="s">
        <v>5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</row>
    <row r="127" spans="1:13" s="18" customFormat="1" outlineLevel="2" x14ac:dyDescent="0.35">
      <c r="A127" s="21" t="s">
        <v>18</v>
      </c>
      <c r="B127" s="21">
        <f t="shared" ref="B127:M127" si="44">B128+B130</f>
        <v>132.09774400000001</v>
      </c>
      <c r="C127" s="21">
        <f t="shared" si="44"/>
        <v>27.097743999999999</v>
      </c>
      <c r="D127" s="21">
        <f t="shared" si="44"/>
        <v>27.097743999999999</v>
      </c>
      <c r="E127" s="21">
        <f t="shared" si="44"/>
        <v>27.097743999999999</v>
      </c>
      <c r="F127" s="21">
        <f t="shared" si="44"/>
        <v>12.097744</v>
      </c>
      <c r="G127" s="21">
        <f t="shared" si="44"/>
        <v>12.097744</v>
      </c>
      <c r="H127" s="21">
        <f t="shared" si="44"/>
        <v>12.097744</v>
      </c>
      <c r="I127" s="21">
        <f t="shared" si="44"/>
        <v>12.097744</v>
      </c>
      <c r="J127" s="21">
        <f t="shared" si="44"/>
        <v>12.097744</v>
      </c>
      <c r="K127" s="21">
        <f t="shared" si="44"/>
        <v>12.097744</v>
      </c>
      <c r="L127" s="21">
        <f t="shared" si="44"/>
        <v>12.097751000000001</v>
      </c>
      <c r="M127" s="21">
        <f t="shared" si="44"/>
        <v>0</v>
      </c>
    </row>
    <row r="128" spans="1:13" s="8" customFormat="1" outlineLevel="3" collapsed="1" x14ac:dyDescent="0.35">
      <c r="A128" s="12" t="s">
        <v>16</v>
      </c>
      <c r="B128" s="11">
        <f t="shared" ref="B128:M128" si="45">SUM(B129:B129)</f>
        <v>0</v>
      </c>
      <c r="C128" s="11">
        <f t="shared" si="45"/>
        <v>0</v>
      </c>
      <c r="D128" s="11">
        <f t="shared" si="45"/>
        <v>0</v>
      </c>
      <c r="E128" s="11">
        <f t="shared" si="45"/>
        <v>0</v>
      </c>
      <c r="F128" s="11">
        <f t="shared" si="45"/>
        <v>0</v>
      </c>
      <c r="G128" s="11">
        <f t="shared" si="45"/>
        <v>0</v>
      </c>
      <c r="H128" s="11">
        <f t="shared" si="45"/>
        <v>0</v>
      </c>
      <c r="I128" s="11">
        <f t="shared" si="45"/>
        <v>0</v>
      </c>
      <c r="J128" s="11">
        <f t="shared" si="45"/>
        <v>0</v>
      </c>
      <c r="K128" s="11">
        <f t="shared" si="45"/>
        <v>0</v>
      </c>
      <c r="L128" s="11">
        <f t="shared" si="45"/>
        <v>0</v>
      </c>
      <c r="M128" s="11">
        <f t="shared" si="45"/>
        <v>0</v>
      </c>
    </row>
    <row r="129" spans="1:13" s="8" customFormat="1" hidden="1" outlineLevel="4" x14ac:dyDescent="0.35">
      <c r="A129" s="13" t="s">
        <v>1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1:13" s="8" customFormat="1" outlineLevel="3" collapsed="1" x14ac:dyDescent="0.35">
      <c r="A130" s="12" t="s">
        <v>17</v>
      </c>
      <c r="B130" s="11">
        <f t="shared" ref="B130:M130" si="46">SUM(B131:B133)</f>
        <v>132.09774400000001</v>
      </c>
      <c r="C130" s="11">
        <f t="shared" si="46"/>
        <v>27.097743999999999</v>
      </c>
      <c r="D130" s="11">
        <f t="shared" si="46"/>
        <v>27.097743999999999</v>
      </c>
      <c r="E130" s="11">
        <f t="shared" si="46"/>
        <v>27.097743999999999</v>
      </c>
      <c r="F130" s="11">
        <f t="shared" si="46"/>
        <v>12.097744</v>
      </c>
      <c r="G130" s="11">
        <f t="shared" si="46"/>
        <v>12.097744</v>
      </c>
      <c r="H130" s="11">
        <f t="shared" si="46"/>
        <v>12.097744</v>
      </c>
      <c r="I130" s="11">
        <f t="shared" si="46"/>
        <v>12.097744</v>
      </c>
      <c r="J130" s="11">
        <f t="shared" si="46"/>
        <v>12.097744</v>
      </c>
      <c r="K130" s="11">
        <f t="shared" si="46"/>
        <v>12.097744</v>
      </c>
      <c r="L130" s="11">
        <f t="shared" si="46"/>
        <v>12.097751000000001</v>
      </c>
      <c r="M130" s="11">
        <f t="shared" si="46"/>
        <v>0</v>
      </c>
    </row>
    <row r="131" spans="1:13" s="8" customFormat="1" hidden="1" outlineLevel="4" x14ac:dyDescent="0.35">
      <c r="A131" s="13" t="s">
        <v>4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</row>
    <row r="132" spans="1:13" s="8" customFormat="1" hidden="1" outlineLevel="4" x14ac:dyDescent="0.35">
      <c r="A132" s="13" t="s">
        <v>1</v>
      </c>
      <c r="B132" s="11">
        <v>132.09774400000001</v>
      </c>
      <c r="C132" s="11">
        <v>27.097743999999999</v>
      </c>
      <c r="D132" s="11">
        <v>27.097743999999999</v>
      </c>
      <c r="E132" s="11">
        <v>27.097743999999999</v>
      </c>
      <c r="F132" s="11">
        <v>12.097744</v>
      </c>
      <c r="G132" s="11">
        <v>12.097744</v>
      </c>
      <c r="H132" s="11">
        <v>12.097744</v>
      </c>
      <c r="I132" s="11">
        <v>12.097744</v>
      </c>
      <c r="J132" s="11">
        <v>12.097744</v>
      </c>
      <c r="K132" s="11">
        <v>12.097744</v>
      </c>
      <c r="L132" s="11">
        <v>12.097751000000001</v>
      </c>
      <c r="M132" s="11"/>
    </row>
    <row r="133" spans="1:13" s="8" customFormat="1" hidden="1" outlineLevel="4" x14ac:dyDescent="0.35">
      <c r="A133" s="13" t="s">
        <v>5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</row>
    <row r="134" spans="1:13" s="18" customFormat="1" outlineLevel="1" x14ac:dyDescent="0.35">
      <c r="A134" s="19" t="s">
        <v>24</v>
      </c>
      <c r="B134" s="19">
        <f t="shared" ref="B134:M134" si="47">B135+B155</f>
        <v>97.608500368379993</v>
      </c>
      <c r="C134" s="19">
        <f t="shared" si="47"/>
        <v>64.652465758019986</v>
      </c>
      <c r="D134" s="19">
        <f t="shared" si="47"/>
        <v>61.623936442610002</v>
      </c>
      <c r="E134" s="19">
        <f t="shared" si="47"/>
        <v>81.864535592519985</v>
      </c>
      <c r="F134" s="19">
        <f t="shared" si="47"/>
        <v>51.381828022190007</v>
      </c>
      <c r="G134" s="19">
        <f t="shared" si="47"/>
        <v>140.17731657230001</v>
      </c>
      <c r="H134" s="19">
        <f t="shared" si="47"/>
        <v>43.984111239100002</v>
      </c>
      <c r="I134" s="19">
        <f t="shared" si="47"/>
        <v>43.313540372040002</v>
      </c>
      <c r="J134" s="19">
        <f t="shared" si="47"/>
        <v>42.547222456539998</v>
      </c>
      <c r="K134" s="19">
        <f t="shared" si="47"/>
        <v>41.41475557599</v>
      </c>
      <c r="L134" s="19">
        <f t="shared" si="47"/>
        <v>40.342023297140003</v>
      </c>
      <c r="M134" s="19">
        <f t="shared" si="47"/>
        <v>38.938075322869999</v>
      </c>
    </row>
    <row r="135" spans="1:13" s="18" customFormat="1" outlineLevel="2" x14ac:dyDescent="0.35">
      <c r="A135" s="21" t="s">
        <v>14</v>
      </c>
      <c r="B135" s="21">
        <f t="shared" ref="B135:M135" si="48">B136+B142+B145+B151</f>
        <v>19.462971159089996</v>
      </c>
      <c r="C135" s="21">
        <f t="shared" si="48"/>
        <v>18.463344071279998</v>
      </c>
      <c r="D135" s="21">
        <f t="shared" si="48"/>
        <v>17.7826063286</v>
      </c>
      <c r="E135" s="21">
        <f t="shared" si="48"/>
        <v>17.194922788849997</v>
      </c>
      <c r="F135" s="21">
        <f t="shared" si="48"/>
        <v>14.07646397377</v>
      </c>
      <c r="G135" s="21">
        <f t="shared" si="48"/>
        <v>13.671280100139999</v>
      </c>
      <c r="H135" s="21">
        <f t="shared" si="48"/>
        <v>10.200249935239999</v>
      </c>
      <c r="I135" s="21">
        <f t="shared" si="48"/>
        <v>9.82166393386</v>
      </c>
      <c r="J135" s="21">
        <f t="shared" si="48"/>
        <v>9.4786687690200004</v>
      </c>
      <c r="K135" s="21">
        <f t="shared" si="48"/>
        <v>9.1934862389999985</v>
      </c>
      <c r="L135" s="21">
        <f t="shared" si="48"/>
        <v>8.9061871451600005</v>
      </c>
      <c r="M135" s="21">
        <f t="shared" si="48"/>
        <v>8.6460350030799997</v>
      </c>
    </row>
    <row r="136" spans="1:13" s="8" customFormat="1" outlineLevel="3" collapsed="1" x14ac:dyDescent="0.35">
      <c r="A136" s="27" t="s">
        <v>15</v>
      </c>
      <c r="B136" s="11">
        <f t="shared" ref="B136:M136" si="49">SUM(B137:B141)</f>
        <v>0.11583899983</v>
      </c>
      <c r="C136" s="11">
        <f t="shared" si="49"/>
        <v>0.11583899983</v>
      </c>
      <c r="D136" s="11">
        <f t="shared" si="49"/>
        <v>0.11583899983</v>
      </c>
      <c r="E136" s="11">
        <f t="shared" si="49"/>
        <v>0.11583899983</v>
      </c>
      <c r="F136" s="11">
        <f t="shared" si="49"/>
        <v>0.11541699983000001</v>
      </c>
      <c r="G136" s="11">
        <f t="shared" si="49"/>
        <v>0.11541699983000001</v>
      </c>
      <c r="H136" s="11">
        <f t="shared" si="49"/>
        <v>0.11541699983000001</v>
      </c>
      <c r="I136" s="11">
        <f t="shared" si="49"/>
        <v>0.11541699983000001</v>
      </c>
      <c r="J136" s="11">
        <f t="shared" si="49"/>
        <v>0.11541699983000001</v>
      </c>
      <c r="K136" s="11">
        <f t="shared" si="49"/>
        <v>0.11541699983000001</v>
      </c>
      <c r="L136" s="11">
        <f t="shared" si="49"/>
        <v>0.11541699983000001</v>
      </c>
      <c r="M136" s="11">
        <f t="shared" si="49"/>
        <v>0.11541699983000001</v>
      </c>
    </row>
    <row r="137" spans="1:13" s="8" customFormat="1" hidden="1" outlineLevel="4" x14ac:dyDescent="0.35">
      <c r="A137" s="13" t="s">
        <v>4</v>
      </c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1:13" s="8" customFormat="1" hidden="1" outlineLevel="4" x14ac:dyDescent="0.35">
      <c r="A138" s="13" t="s">
        <v>6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</row>
    <row r="139" spans="1:13" s="8" customFormat="1" hidden="1" outlineLevel="4" x14ac:dyDescent="0.35">
      <c r="A139" s="13" t="s">
        <v>7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</row>
    <row r="140" spans="1:13" s="8" customFormat="1" hidden="1" outlineLevel="4" x14ac:dyDescent="0.35">
      <c r="A140" s="13" t="s">
        <v>1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1:13" s="8" customFormat="1" hidden="1" outlineLevel="4" x14ac:dyDescent="0.35">
      <c r="A141" s="13" t="s">
        <v>5</v>
      </c>
      <c r="B141" s="11">
        <v>0.11583899983</v>
      </c>
      <c r="C141" s="11">
        <v>0.11583899983</v>
      </c>
      <c r="D141" s="11">
        <v>0.11583899983</v>
      </c>
      <c r="E141" s="11">
        <v>0.11583899983</v>
      </c>
      <c r="F141" s="11">
        <v>0.11541699983000001</v>
      </c>
      <c r="G141" s="11">
        <v>0.11541699983000001</v>
      </c>
      <c r="H141" s="11">
        <v>0.11541699983000001</v>
      </c>
      <c r="I141" s="11">
        <v>0.11541699983000001</v>
      </c>
      <c r="J141" s="11">
        <v>0.11541699983000001</v>
      </c>
      <c r="K141" s="11">
        <v>0.11541699983000001</v>
      </c>
      <c r="L141" s="11">
        <v>0.11541699983000001</v>
      </c>
      <c r="M141" s="11">
        <v>0.11541699983000001</v>
      </c>
    </row>
    <row r="142" spans="1:13" s="8" customFormat="1" outlineLevel="3" collapsed="1" x14ac:dyDescent="0.35">
      <c r="A142" s="12" t="s">
        <v>19</v>
      </c>
      <c r="B142" s="11">
        <f t="shared" ref="B142:M142" si="50">SUM(B143:B144)</f>
        <v>0</v>
      </c>
      <c r="C142" s="11">
        <f t="shared" si="50"/>
        <v>0</v>
      </c>
      <c r="D142" s="11">
        <f t="shared" si="50"/>
        <v>0</v>
      </c>
      <c r="E142" s="11">
        <f t="shared" si="50"/>
        <v>0</v>
      </c>
      <c r="F142" s="11">
        <f t="shared" si="50"/>
        <v>0</v>
      </c>
      <c r="G142" s="11">
        <f t="shared" si="50"/>
        <v>0</v>
      </c>
      <c r="H142" s="11">
        <f t="shared" si="50"/>
        <v>0</v>
      </c>
      <c r="I142" s="11">
        <f t="shared" si="50"/>
        <v>0</v>
      </c>
      <c r="J142" s="11">
        <f t="shared" si="50"/>
        <v>0</v>
      </c>
      <c r="K142" s="11">
        <f t="shared" si="50"/>
        <v>0</v>
      </c>
      <c r="L142" s="11">
        <f t="shared" si="50"/>
        <v>0</v>
      </c>
      <c r="M142" s="11">
        <f t="shared" si="50"/>
        <v>0</v>
      </c>
    </row>
    <row r="143" spans="1:13" s="8" customFormat="1" hidden="1" outlineLevel="4" x14ac:dyDescent="0.35">
      <c r="A143" s="13" t="s">
        <v>4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</row>
    <row r="144" spans="1:13" s="8" customFormat="1" hidden="1" outlineLevel="4" x14ac:dyDescent="0.35">
      <c r="A144" s="13" t="s">
        <v>5</v>
      </c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</row>
    <row r="145" spans="1:13" s="8" customFormat="1" outlineLevel="3" collapsed="1" x14ac:dyDescent="0.35">
      <c r="A145" s="12" t="s">
        <v>22</v>
      </c>
      <c r="B145" s="11">
        <f t="shared" ref="B145:M145" si="51">SUM(B146:B150)</f>
        <v>0.29845247872000003</v>
      </c>
      <c r="C145" s="11">
        <f t="shared" si="51"/>
        <v>0.25968972605000001</v>
      </c>
      <c r="D145" s="11">
        <f t="shared" si="51"/>
        <v>0.24132913679000001</v>
      </c>
      <c r="E145" s="11">
        <f t="shared" si="51"/>
        <v>0.22351232213</v>
      </c>
      <c r="F145" s="11">
        <f t="shared" si="51"/>
        <v>0.20460790974999998</v>
      </c>
      <c r="G145" s="11">
        <f t="shared" si="51"/>
        <v>0.18624736521000002</v>
      </c>
      <c r="H145" s="11">
        <f t="shared" si="51"/>
        <v>0.16788677556000001</v>
      </c>
      <c r="I145" s="11">
        <f t="shared" si="51"/>
        <v>0.14989634555</v>
      </c>
      <c r="J145" s="11">
        <f t="shared" si="51"/>
        <v>0.13116540999000001</v>
      </c>
      <c r="K145" s="11">
        <f t="shared" si="51"/>
        <v>0.11395843281000001</v>
      </c>
      <c r="L145" s="11">
        <f t="shared" si="51"/>
        <v>9.7155706199999997E-2</v>
      </c>
      <c r="M145" s="11">
        <f t="shared" si="51"/>
        <v>8.0609080639999997E-2</v>
      </c>
    </row>
    <row r="146" spans="1:13" s="8" customFormat="1" hidden="1" outlineLevel="4" x14ac:dyDescent="0.35">
      <c r="A146" s="13" t="s">
        <v>9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</row>
    <row r="147" spans="1:13" s="8" customFormat="1" hidden="1" outlineLevel="4" x14ac:dyDescent="0.35">
      <c r="A147" s="13" t="s">
        <v>4</v>
      </c>
      <c r="B147" s="11">
        <v>6.0687847619999999E-2</v>
      </c>
      <c r="C147" s="11">
        <v>3.7488896649999999E-2</v>
      </c>
      <c r="D147" s="11">
        <v>3.4692107870000002E-2</v>
      </c>
      <c r="E147" s="11">
        <v>3.19048595E-2</v>
      </c>
      <c r="F147" s="11">
        <v>2.9098483800000002E-2</v>
      </c>
      <c r="G147" s="11">
        <v>2.6301740559999998E-2</v>
      </c>
      <c r="H147" s="11">
        <v>2.3504951789999999E-2</v>
      </c>
      <c r="I147" s="11">
        <v>2.071465007E-2</v>
      </c>
      <c r="J147" s="11">
        <v>1.7911188790000001E-2</v>
      </c>
      <c r="K147" s="11">
        <v>1.6268013290000001E-2</v>
      </c>
      <c r="L147" s="11">
        <v>1.502908798E-2</v>
      </c>
      <c r="M147" s="11">
        <v>1.385315233E-2</v>
      </c>
    </row>
    <row r="148" spans="1:13" s="8" customFormat="1" hidden="1" outlineLevel="4" x14ac:dyDescent="0.35">
      <c r="A148" s="13" t="s">
        <v>6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</row>
    <row r="149" spans="1:13" s="8" customFormat="1" hidden="1" outlineLevel="4" x14ac:dyDescent="0.35">
      <c r="A149" s="13" t="s">
        <v>7</v>
      </c>
      <c r="B149" s="11">
        <v>0.23776463110000001</v>
      </c>
      <c r="C149" s="11">
        <v>0.22220082939999999</v>
      </c>
      <c r="D149" s="11">
        <v>0.20663702891999999</v>
      </c>
      <c r="E149" s="11">
        <v>0.19160746263</v>
      </c>
      <c r="F149" s="11">
        <v>0.17550942594999999</v>
      </c>
      <c r="G149" s="11">
        <v>0.15994562465000001</v>
      </c>
      <c r="H149" s="11">
        <v>0.14438182377</v>
      </c>
      <c r="I149" s="11">
        <v>0.12918169548</v>
      </c>
      <c r="J149" s="11">
        <v>0.1132542212</v>
      </c>
      <c r="K149" s="11">
        <v>9.7690419520000002E-2</v>
      </c>
      <c r="L149" s="11">
        <v>8.2126618220000003E-2</v>
      </c>
      <c r="M149" s="11">
        <v>6.6755928310000004E-2</v>
      </c>
    </row>
    <row r="150" spans="1:13" s="8" customFormat="1" hidden="1" outlineLevel="4" x14ac:dyDescent="0.35">
      <c r="A150" s="13" t="s">
        <v>5</v>
      </c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</row>
    <row r="151" spans="1:13" s="8" customFormat="1" outlineLevel="3" collapsed="1" x14ac:dyDescent="0.35">
      <c r="A151" s="12" t="s">
        <v>21</v>
      </c>
      <c r="B151" s="11">
        <f t="shared" ref="B151:M151" si="52">SUM(B152:B154)</f>
        <v>19.048679680539998</v>
      </c>
      <c r="C151" s="11">
        <f t="shared" si="52"/>
        <v>18.087815345399999</v>
      </c>
      <c r="D151" s="11">
        <f t="shared" si="52"/>
        <v>17.42543819198</v>
      </c>
      <c r="E151" s="11">
        <f t="shared" si="52"/>
        <v>16.855571466889998</v>
      </c>
      <c r="F151" s="11">
        <f t="shared" si="52"/>
        <v>13.756439064189999</v>
      </c>
      <c r="G151" s="11">
        <f t="shared" si="52"/>
        <v>13.369615735099998</v>
      </c>
      <c r="H151" s="11">
        <f t="shared" si="52"/>
        <v>9.9169461598499993</v>
      </c>
      <c r="I151" s="11">
        <f t="shared" si="52"/>
        <v>9.5563505884800009</v>
      </c>
      <c r="J151" s="11">
        <f t="shared" si="52"/>
        <v>9.2320863592000002</v>
      </c>
      <c r="K151" s="11">
        <f t="shared" si="52"/>
        <v>8.964110806359999</v>
      </c>
      <c r="L151" s="11">
        <f t="shared" si="52"/>
        <v>8.6936144391300001</v>
      </c>
      <c r="M151" s="11">
        <f t="shared" si="52"/>
        <v>8.4500089226099995</v>
      </c>
    </row>
    <row r="152" spans="1:13" s="8" customFormat="1" hidden="1" outlineLevel="4" x14ac:dyDescent="0.35">
      <c r="A152" s="13" t="s">
        <v>4</v>
      </c>
      <c r="B152" s="11">
        <v>9.2082419078399997</v>
      </c>
      <c r="C152" s="11">
        <v>8.7387542829400005</v>
      </c>
      <c r="D152" s="11">
        <v>8.5111213482900006</v>
      </c>
      <c r="E152" s="11">
        <v>8.2917803308100009</v>
      </c>
      <c r="F152" s="11">
        <v>7.6499819962000002</v>
      </c>
      <c r="G152" s="11">
        <v>7.5273230069799997</v>
      </c>
      <c r="H152" s="11">
        <v>4.3181390905499999</v>
      </c>
      <c r="I152" s="11">
        <v>4.1866861875700003</v>
      </c>
      <c r="J152" s="11">
        <v>4.1202506079200001</v>
      </c>
      <c r="K152" s="11">
        <v>4.0957607138899998</v>
      </c>
      <c r="L152" s="11">
        <v>4.0717178394499998</v>
      </c>
      <c r="M152" s="11">
        <v>4.05381159498</v>
      </c>
    </row>
    <row r="153" spans="1:13" s="8" customFormat="1" hidden="1" outlineLevel="4" x14ac:dyDescent="0.35">
      <c r="A153" s="13" t="s">
        <v>5</v>
      </c>
      <c r="B153" s="11">
        <v>4.40398471554</v>
      </c>
      <c r="C153" s="11">
        <v>3.9089945742399999</v>
      </c>
      <c r="D153" s="11">
        <v>3.4742503554700002</v>
      </c>
      <c r="E153" s="11">
        <v>3.1109569923699998</v>
      </c>
      <c r="F153" s="11">
        <v>2.7651653766200002</v>
      </c>
      <c r="G153" s="11">
        <v>2.50100103675</v>
      </c>
      <c r="H153" s="11">
        <v>2.2575153779299999</v>
      </c>
      <c r="I153" s="11">
        <v>2.0192184851100001</v>
      </c>
      <c r="J153" s="11">
        <v>1.77054405991</v>
      </c>
      <c r="K153" s="11">
        <v>1.5270584010999999</v>
      </c>
      <c r="L153" s="11">
        <v>1.28060490831</v>
      </c>
      <c r="M153" s="11">
        <v>1.04575141183</v>
      </c>
    </row>
    <row r="154" spans="1:13" s="8" customFormat="1" hidden="1" outlineLevel="4" x14ac:dyDescent="0.35">
      <c r="A154" s="13" t="s">
        <v>8</v>
      </c>
      <c r="B154" s="11">
        <v>5.4364530571599996</v>
      </c>
      <c r="C154" s="11">
        <v>5.4400664882200003</v>
      </c>
      <c r="D154" s="11">
        <v>5.4400664882200003</v>
      </c>
      <c r="E154" s="11">
        <v>5.4528341437099996</v>
      </c>
      <c r="F154" s="11">
        <v>3.3412916913699999</v>
      </c>
      <c r="G154" s="11">
        <v>3.3412916913699999</v>
      </c>
      <c r="H154" s="11">
        <v>3.3412916913699999</v>
      </c>
      <c r="I154" s="11">
        <v>3.3504459158</v>
      </c>
      <c r="J154" s="11">
        <v>3.3412916913699999</v>
      </c>
      <c r="K154" s="11">
        <v>3.3412916913699999</v>
      </c>
      <c r="L154" s="11">
        <v>3.3412916913699999</v>
      </c>
      <c r="M154" s="11">
        <v>3.3504459158</v>
      </c>
    </row>
    <row r="155" spans="1:13" s="18" customFormat="1" outlineLevel="2" x14ac:dyDescent="0.35">
      <c r="A155" s="21" t="s">
        <v>18</v>
      </c>
      <c r="B155" s="21">
        <f t="shared" ref="B155:M155" si="53">B156+B159+B165</f>
        <v>78.145529209290004</v>
      </c>
      <c r="C155" s="21">
        <f t="shared" si="53"/>
        <v>46.189121686739995</v>
      </c>
      <c r="D155" s="21">
        <f t="shared" si="53"/>
        <v>43.841330114009999</v>
      </c>
      <c r="E155" s="21">
        <f t="shared" si="53"/>
        <v>64.669612803669992</v>
      </c>
      <c r="F155" s="21">
        <f t="shared" si="53"/>
        <v>37.305364048420003</v>
      </c>
      <c r="G155" s="21">
        <f t="shared" si="53"/>
        <v>126.50603647216001</v>
      </c>
      <c r="H155" s="21">
        <f t="shared" si="53"/>
        <v>33.78386130386</v>
      </c>
      <c r="I155" s="21">
        <f t="shared" si="53"/>
        <v>33.49187643818</v>
      </c>
      <c r="J155" s="21">
        <f t="shared" si="53"/>
        <v>33.068553687520001</v>
      </c>
      <c r="K155" s="21">
        <f t="shared" si="53"/>
        <v>32.221269336989998</v>
      </c>
      <c r="L155" s="21">
        <f t="shared" si="53"/>
        <v>31.435836151979998</v>
      </c>
      <c r="M155" s="21">
        <f t="shared" si="53"/>
        <v>30.292040319789997</v>
      </c>
    </row>
    <row r="156" spans="1:13" s="8" customFormat="1" outlineLevel="3" collapsed="1" x14ac:dyDescent="0.35">
      <c r="A156" s="12" t="s">
        <v>19</v>
      </c>
      <c r="B156" s="11">
        <f t="shared" ref="B156:M156" si="54">SUM(B157:B158)</f>
        <v>0</v>
      </c>
      <c r="C156" s="11">
        <f t="shared" si="54"/>
        <v>0</v>
      </c>
      <c r="D156" s="11">
        <f t="shared" si="54"/>
        <v>0</v>
      </c>
      <c r="E156" s="11">
        <f t="shared" si="54"/>
        <v>0</v>
      </c>
      <c r="F156" s="11">
        <f t="shared" si="54"/>
        <v>0</v>
      </c>
      <c r="G156" s="11">
        <f t="shared" si="54"/>
        <v>0</v>
      </c>
      <c r="H156" s="11">
        <f t="shared" si="54"/>
        <v>0</v>
      </c>
      <c r="I156" s="11">
        <f t="shared" si="54"/>
        <v>0</v>
      </c>
      <c r="J156" s="11">
        <f t="shared" si="54"/>
        <v>0</v>
      </c>
      <c r="K156" s="11">
        <f t="shared" si="54"/>
        <v>0</v>
      </c>
      <c r="L156" s="11">
        <f t="shared" si="54"/>
        <v>0</v>
      </c>
      <c r="M156" s="11">
        <f t="shared" si="54"/>
        <v>0</v>
      </c>
    </row>
    <row r="157" spans="1:13" s="8" customFormat="1" hidden="1" outlineLevel="4" x14ac:dyDescent="0.35">
      <c r="A157" s="13" t="s">
        <v>4</v>
      </c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</row>
    <row r="158" spans="1:13" s="8" customFormat="1" hidden="1" outlineLevel="4" x14ac:dyDescent="0.35">
      <c r="A158" s="13" t="s">
        <v>5</v>
      </c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</row>
    <row r="159" spans="1:13" s="8" customFormat="1" outlineLevel="3" collapsed="1" x14ac:dyDescent="0.35">
      <c r="A159" s="12" t="s">
        <v>22</v>
      </c>
      <c r="B159" s="11">
        <f t="shared" ref="B159:M159" si="55">SUM(B160:B164)</f>
        <v>6.8568785645600006</v>
      </c>
      <c r="C159" s="11">
        <f t="shared" si="55"/>
        <v>3.5713071371600003</v>
      </c>
      <c r="D159" s="11">
        <f t="shared" si="55"/>
        <v>3.5713071371600003</v>
      </c>
      <c r="E159" s="11">
        <f t="shared" si="55"/>
        <v>3.5713071376200003</v>
      </c>
      <c r="F159" s="11">
        <f t="shared" si="55"/>
        <v>3.5713071380799999</v>
      </c>
      <c r="G159" s="11">
        <f t="shared" si="55"/>
        <v>3.5713071380799999</v>
      </c>
      <c r="H159" s="11">
        <f t="shared" si="55"/>
        <v>3.5713071380799999</v>
      </c>
      <c r="I159" s="11">
        <f t="shared" si="55"/>
        <v>3.5713071380799999</v>
      </c>
      <c r="J159" s="11">
        <f t="shared" si="55"/>
        <v>3.5468019690300001</v>
      </c>
      <c r="K159" s="11">
        <f t="shared" si="55"/>
        <v>3.5222968147000002</v>
      </c>
      <c r="L159" s="11">
        <f t="shared" si="55"/>
        <v>3.5117172747200001</v>
      </c>
      <c r="M159" s="11">
        <f t="shared" si="55"/>
        <v>3.5117172747200001</v>
      </c>
    </row>
    <row r="160" spans="1:13" s="8" customFormat="1" hidden="1" outlineLevel="4" x14ac:dyDescent="0.35">
      <c r="A160" s="13" t="s">
        <v>9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</row>
    <row r="161" spans="1:13" s="8" customFormat="1" hidden="1" outlineLevel="4" x14ac:dyDescent="0.35">
      <c r="A161" s="13" t="s">
        <v>4</v>
      </c>
      <c r="B161" s="11">
        <v>3.82065124342</v>
      </c>
      <c r="C161" s="11">
        <v>0.53507981601999999</v>
      </c>
      <c r="D161" s="11">
        <v>0.53507981601999999</v>
      </c>
      <c r="E161" s="11">
        <v>0.53507981648000003</v>
      </c>
      <c r="F161" s="11">
        <v>0.53507981693999995</v>
      </c>
      <c r="G161" s="11">
        <v>0.53507981693999995</v>
      </c>
      <c r="H161" s="11">
        <v>0.53507981693999995</v>
      </c>
      <c r="I161" s="11">
        <v>0.53507981693999995</v>
      </c>
      <c r="J161" s="11">
        <v>0.51057464788999996</v>
      </c>
      <c r="K161" s="11">
        <v>0.48606949356000001</v>
      </c>
      <c r="L161" s="11">
        <v>0.47548995358000001</v>
      </c>
      <c r="M161" s="11">
        <v>0.47548995358000001</v>
      </c>
    </row>
    <row r="162" spans="1:13" s="8" customFormat="1" hidden="1" outlineLevel="4" x14ac:dyDescent="0.35">
      <c r="A162" s="13" t="s">
        <v>6</v>
      </c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</row>
    <row r="163" spans="1:13" s="8" customFormat="1" hidden="1" outlineLevel="4" x14ac:dyDescent="0.35">
      <c r="A163" s="13" t="s">
        <v>7</v>
      </c>
      <c r="B163" s="11">
        <v>3.0362273211400002</v>
      </c>
      <c r="C163" s="11">
        <v>3.0362273211400002</v>
      </c>
      <c r="D163" s="11">
        <v>3.0362273211400002</v>
      </c>
      <c r="E163" s="11">
        <v>3.0362273211400002</v>
      </c>
      <c r="F163" s="11">
        <v>3.0362273211400002</v>
      </c>
      <c r="G163" s="11">
        <v>3.0362273211400002</v>
      </c>
      <c r="H163" s="11">
        <v>3.0362273211400002</v>
      </c>
      <c r="I163" s="11">
        <v>3.0362273211400002</v>
      </c>
      <c r="J163" s="11">
        <v>3.0362273211400002</v>
      </c>
      <c r="K163" s="11">
        <v>3.0362273211400002</v>
      </c>
      <c r="L163" s="11">
        <v>3.0362273211400002</v>
      </c>
      <c r="M163" s="11">
        <v>3.0362273211400002</v>
      </c>
    </row>
    <row r="164" spans="1:13" s="8" customFormat="1" hidden="1" outlineLevel="4" x14ac:dyDescent="0.35">
      <c r="A164" s="13" t="s">
        <v>5</v>
      </c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</row>
    <row r="165" spans="1:13" s="8" customFormat="1" outlineLevel="3" collapsed="1" x14ac:dyDescent="0.35">
      <c r="A165" s="12" t="s">
        <v>21</v>
      </c>
      <c r="B165" s="11">
        <f t="shared" ref="B165:M165" si="56">SUM(B166:B168)</f>
        <v>71.288650644729998</v>
      </c>
      <c r="C165" s="11">
        <f t="shared" si="56"/>
        <v>42.617814549579997</v>
      </c>
      <c r="D165" s="11">
        <f t="shared" si="56"/>
        <v>40.270022976850001</v>
      </c>
      <c r="E165" s="11">
        <f t="shared" si="56"/>
        <v>61.098305666049995</v>
      </c>
      <c r="F165" s="11">
        <f t="shared" si="56"/>
        <v>33.734056910340001</v>
      </c>
      <c r="G165" s="11">
        <f t="shared" si="56"/>
        <v>122.93472933408</v>
      </c>
      <c r="H165" s="11">
        <f t="shared" si="56"/>
        <v>30.212554165779999</v>
      </c>
      <c r="I165" s="11">
        <f t="shared" si="56"/>
        <v>29.920569300099999</v>
      </c>
      <c r="J165" s="11">
        <f t="shared" si="56"/>
        <v>29.521751718489998</v>
      </c>
      <c r="K165" s="11">
        <f t="shared" si="56"/>
        <v>28.698972522289999</v>
      </c>
      <c r="L165" s="11">
        <f t="shared" si="56"/>
        <v>27.92411887726</v>
      </c>
      <c r="M165" s="11">
        <f t="shared" si="56"/>
        <v>26.780323045069998</v>
      </c>
    </row>
    <row r="166" spans="1:13" s="8" customFormat="1" hidden="1" outlineLevel="4" x14ac:dyDescent="0.35">
      <c r="A166" s="13" t="s">
        <v>4</v>
      </c>
      <c r="B166" s="11">
        <v>59.230532545290004</v>
      </c>
      <c r="C166" s="11">
        <v>31.631732588529999</v>
      </c>
      <c r="D166" s="11">
        <v>31.269046641029998</v>
      </c>
      <c r="E166" s="11">
        <v>52.915228391829999</v>
      </c>
      <c r="F166" s="11">
        <v>26.898127109600001</v>
      </c>
      <c r="G166" s="11">
        <v>117.05656450572</v>
      </c>
      <c r="H166" s="11">
        <v>24.334389336579999</v>
      </c>
      <c r="I166" s="11">
        <v>24.042404470899999</v>
      </c>
      <c r="J166" s="11">
        <v>23.643586889289999</v>
      </c>
      <c r="K166" s="11">
        <v>22.82080769309</v>
      </c>
      <c r="L166" s="11">
        <v>22.04595404806</v>
      </c>
      <c r="M166" s="11">
        <v>21.183491549349998</v>
      </c>
    </row>
    <row r="167" spans="1:13" s="8" customFormat="1" hidden="1" outlineLevel="4" x14ac:dyDescent="0.35">
      <c r="A167" s="13" t="s">
        <v>5</v>
      </c>
      <c r="B167" s="11">
        <v>12.05811809944</v>
      </c>
      <c r="C167" s="11">
        <v>10.986081961049999</v>
      </c>
      <c r="D167" s="11">
        <v>9.0009763358200008</v>
      </c>
      <c r="E167" s="11">
        <v>8.1830772742200004</v>
      </c>
      <c r="F167" s="11">
        <v>6.8359298007399998</v>
      </c>
      <c r="G167" s="11">
        <v>5.8781648283600001</v>
      </c>
      <c r="H167" s="11">
        <v>5.8781648292000002</v>
      </c>
      <c r="I167" s="11">
        <v>5.8781648292000002</v>
      </c>
      <c r="J167" s="11">
        <v>5.8781648292000002</v>
      </c>
      <c r="K167" s="11">
        <v>5.8781648292000002</v>
      </c>
      <c r="L167" s="11">
        <v>5.8781648292000002</v>
      </c>
      <c r="M167" s="11">
        <v>5.59683149572</v>
      </c>
    </row>
    <row r="168" spans="1:13" s="8" customFormat="1" hidden="1" outlineLevel="4" x14ac:dyDescent="0.35">
      <c r="A168" s="13" t="s">
        <v>8</v>
      </c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</row>
    <row r="169" spans="1:13" s="8" customFormat="1" x14ac:dyDescent="0.35">
      <c r="A169" s="9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</row>
  </sheetData>
  <mergeCells count="2">
    <mergeCell ref="A57:G57"/>
    <mergeCell ref="A1:K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2023-2048</vt:lpstr>
      <vt:lpstr>'2023-2048'!Область_друку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2023-07-03T13:40:21Z</cp:lastPrinted>
  <dcterms:created xsi:type="dcterms:W3CDTF">2023-07-03T13:14:17Z</dcterms:created>
  <dcterms:modified xsi:type="dcterms:W3CDTF">2023-07-03T14:59:40Z</dcterms:modified>
</cp:coreProperties>
</file>