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yshkova\Desktop\Inna\2023\Сайт\01\03.01\"/>
    </mc:Choice>
  </mc:AlternateContent>
  <bookViews>
    <workbookView xWindow="0" yWindow="0" windowWidth="28800" windowHeight="11100"/>
  </bookViews>
  <sheets>
    <sheet name="2023-2048" sheetId="2" r:id="rId1"/>
  </sheets>
  <definedNames>
    <definedName name="_xlnm.Print_Area" localSheetId="0">'2023-2048'!$A$1:$M$165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2" l="1"/>
  <c r="F38" i="2" s="1"/>
  <c r="M62" i="2"/>
  <c r="M64" i="2"/>
  <c r="M66" i="2"/>
  <c r="M71" i="2"/>
  <c r="M73" i="2"/>
  <c r="M79" i="2"/>
  <c r="M84" i="2"/>
  <c r="M87" i="2"/>
  <c r="M93" i="2"/>
  <c r="M98" i="2"/>
  <c r="M101" i="2"/>
  <c r="M107" i="2"/>
  <c r="M162" i="2"/>
  <c r="L162" i="2"/>
  <c r="K162" i="2"/>
  <c r="J162" i="2"/>
  <c r="I162" i="2"/>
  <c r="H162" i="2"/>
  <c r="G162" i="2"/>
  <c r="F162" i="2"/>
  <c r="E162" i="2"/>
  <c r="D162" i="2"/>
  <c r="C162" i="2"/>
  <c r="B162" i="2"/>
  <c r="M156" i="2"/>
  <c r="L156" i="2"/>
  <c r="K156" i="2"/>
  <c r="J156" i="2"/>
  <c r="I156" i="2"/>
  <c r="H156" i="2"/>
  <c r="G156" i="2"/>
  <c r="F156" i="2"/>
  <c r="E156" i="2"/>
  <c r="D156" i="2"/>
  <c r="C156" i="2"/>
  <c r="B156" i="2"/>
  <c r="M153" i="2"/>
  <c r="L153" i="2"/>
  <c r="K153" i="2"/>
  <c r="J153" i="2"/>
  <c r="I153" i="2"/>
  <c r="H153" i="2"/>
  <c r="G153" i="2"/>
  <c r="F153" i="2"/>
  <c r="E153" i="2"/>
  <c r="D153" i="2"/>
  <c r="C153" i="2"/>
  <c r="B153" i="2"/>
  <c r="M148" i="2"/>
  <c r="L148" i="2"/>
  <c r="K148" i="2"/>
  <c r="J148" i="2"/>
  <c r="I148" i="2"/>
  <c r="H148" i="2"/>
  <c r="G148" i="2"/>
  <c r="F148" i="2"/>
  <c r="E148" i="2"/>
  <c r="D148" i="2"/>
  <c r="C148" i="2"/>
  <c r="B148" i="2"/>
  <c r="M142" i="2"/>
  <c r="L142" i="2"/>
  <c r="K142" i="2"/>
  <c r="J142" i="2"/>
  <c r="I142" i="2"/>
  <c r="H142" i="2"/>
  <c r="G142" i="2"/>
  <c r="F142" i="2"/>
  <c r="E142" i="2"/>
  <c r="D142" i="2"/>
  <c r="C142" i="2"/>
  <c r="B142" i="2"/>
  <c r="M139" i="2"/>
  <c r="L139" i="2"/>
  <c r="K139" i="2"/>
  <c r="J139" i="2"/>
  <c r="I139" i="2"/>
  <c r="H139" i="2"/>
  <c r="G139" i="2"/>
  <c r="F139" i="2"/>
  <c r="E139" i="2"/>
  <c r="D139" i="2"/>
  <c r="C139" i="2"/>
  <c r="B139" i="2"/>
  <c r="M134" i="2"/>
  <c r="L134" i="2"/>
  <c r="K134" i="2"/>
  <c r="J134" i="2"/>
  <c r="I134" i="2"/>
  <c r="H134" i="2"/>
  <c r="G134" i="2"/>
  <c r="F134" i="2"/>
  <c r="E134" i="2"/>
  <c r="D134" i="2"/>
  <c r="C134" i="2"/>
  <c r="B134" i="2"/>
  <c r="M128" i="2"/>
  <c r="L128" i="2"/>
  <c r="K128" i="2"/>
  <c r="J128" i="2"/>
  <c r="I128" i="2"/>
  <c r="H128" i="2"/>
  <c r="G128" i="2"/>
  <c r="F128" i="2"/>
  <c r="E128" i="2"/>
  <c r="D128" i="2"/>
  <c r="C128" i="2"/>
  <c r="B128" i="2"/>
  <c r="M126" i="2"/>
  <c r="L126" i="2"/>
  <c r="K126" i="2"/>
  <c r="J126" i="2"/>
  <c r="I126" i="2"/>
  <c r="H126" i="2"/>
  <c r="G126" i="2"/>
  <c r="F126" i="2"/>
  <c r="E126" i="2"/>
  <c r="D126" i="2"/>
  <c r="C126" i="2"/>
  <c r="B126" i="2"/>
  <c r="M121" i="2"/>
  <c r="L121" i="2"/>
  <c r="K121" i="2"/>
  <c r="J121" i="2"/>
  <c r="I121" i="2"/>
  <c r="H121" i="2"/>
  <c r="G121" i="2"/>
  <c r="F121" i="2"/>
  <c r="E121" i="2"/>
  <c r="D121" i="2"/>
  <c r="C121" i="2"/>
  <c r="B121" i="2"/>
  <c r="M119" i="2"/>
  <c r="L119" i="2"/>
  <c r="K119" i="2"/>
  <c r="J119" i="2"/>
  <c r="I119" i="2"/>
  <c r="H119" i="2"/>
  <c r="G119" i="2"/>
  <c r="F119" i="2"/>
  <c r="E119" i="2"/>
  <c r="D119" i="2"/>
  <c r="C119" i="2"/>
  <c r="B119" i="2"/>
  <c r="M117" i="2"/>
  <c r="L117" i="2"/>
  <c r="K117" i="2"/>
  <c r="J117" i="2"/>
  <c r="I117" i="2"/>
  <c r="H117" i="2"/>
  <c r="G117" i="2"/>
  <c r="F117" i="2"/>
  <c r="E117" i="2"/>
  <c r="D117" i="2"/>
  <c r="C117" i="2"/>
  <c r="B117" i="2"/>
  <c r="L107" i="2"/>
  <c r="K107" i="2"/>
  <c r="J107" i="2"/>
  <c r="I107" i="2"/>
  <c r="H107" i="2"/>
  <c r="G107" i="2"/>
  <c r="F107" i="2"/>
  <c r="E107" i="2"/>
  <c r="D107" i="2"/>
  <c r="C107" i="2"/>
  <c r="B107" i="2"/>
  <c r="L101" i="2"/>
  <c r="K101" i="2"/>
  <c r="J101" i="2"/>
  <c r="I101" i="2"/>
  <c r="H101" i="2"/>
  <c r="G101" i="2"/>
  <c r="F101" i="2"/>
  <c r="E101" i="2"/>
  <c r="D101" i="2"/>
  <c r="C101" i="2"/>
  <c r="B101" i="2"/>
  <c r="L98" i="2"/>
  <c r="K98" i="2"/>
  <c r="J98" i="2"/>
  <c r="I98" i="2"/>
  <c r="H98" i="2"/>
  <c r="G98" i="2"/>
  <c r="F98" i="2"/>
  <c r="E98" i="2"/>
  <c r="D98" i="2"/>
  <c r="C98" i="2"/>
  <c r="B98" i="2"/>
  <c r="L93" i="2"/>
  <c r="K93" i="2"/>
  <c r="J93" i="2"/>
  <c r="I93" i="2"/>
  <c r="H93" i="2"/>
  <c r="G93" i="2"/>
  <c r="F93" i="2"/>
  <c r="E93" i="2"/>
  <c r="D93" i="2"/>
  <c r="C93" i="2"/>
  <c r="B93" i="2"/>
  <c r="L87" i="2"/>
  <c r="K87" i="2"/>
  <c r="J87" i="2"/>
  <c r="I87" i="2"/>
  <c r="H87" i="2"/>
  <c r="G87" i="2"/>
  <c r="F87" i="2"/>
  <c r="E87" i="2"/>
  <c r="D87" i="2"/>
  <c r="C87" i="2"/>
  <c r="B87" i="2"/>
  <c r="L84" i="2"/>
  <c r="K84" i="2"/>
  <c r="J84" i="2"/>
  <c r="I84" i="2"/>
  <c r="H84" i="2"/>
  <c r="G84" i="2"/>
  <c r="F84" i="2"/>
  <c r="E84" i="2"/>
  <c r="D84" i="2"/>
  <c r="C84" i="2"/>
  <c r="B84" i="2"/>
  <c r="L79" i="2"/>
  <c r="K79" i="2"/>
  <c r="J79" i="2"/>
  <c r="I79" i="2"/>
  <c r="H79" i="2"/>
  <c r="G79" i="2"/>
  <c r="F79" i="2"/>
  <c r="E79" i="2"/>
  <c r="D79" i="2"/>
  <c r="C79" i="2"/>
  <c r="B79" i="2"/>
  <c r="L73" i="2"/>
  <c r="K73" i="2"/>
  <c r="J73" i="2"/>
  <c r="I73" i="2"/>
  <c r="H73" i="2"/>
  <c r="G73" i="2"/>
  <c r="F73" i="2"/>
  <c r="E73" i="2"/>
  <c r="D73" i="2"/>
  <c r="C73" i="2"/>
  <c r="B73" i="2"/>
  <c r="L71" i="2"/>
  <c r="K71" i="2"/>
  <c r="J71" i="2"/>
  <c r="I71" i="2"/>
  <c r="H71" i="2"/>
  <c r="G71" i="2"/>
  <c r="F71" i="2"/>
  <c r="F70" i="2" s="1"/>
  <c r="E71" i="2"/>
  <c r="D71" i="2"/>
  <c r="C71" i="2"/>
  <c r="B71" i="2"/>
  <c r="L66" i="2"/>
  <c r="K66" i="2"/>
  <c r="J66" i="2"/>
  <c r="I66" i="2"/>
  <c r="H66" i="2"/>
  <c r="G66" i="2"/>
  <c r="F66" i="2"/>
  <c r="E66" i="2"/>
  <c r="D66" i="2"/>
  <c r="C66" i="2"/>
  <c r="B66" i="2"/>
  <c r="L64" i="2"/>
  <c r="K64" i="2"/>
  <c r="J64" i="2"/>
  <c r="I64" i="2"/>
  <c r="H64" i="2"/>
  <c r="G64" i="2"/>
  <c r="F64" i="2"/>
  <c r="E64" i="2"/>
  <c r="D64" i="2"/>
  <c r="C64" i="2"/>
  <c r="B64" i="2"/>
  <c r="L62" i="2"/>
  <c r="K62" i="2"/>
  <c r="J62" i="2"/>
  <c r="I62" i="2"/>
  <c r="H62" i="2"/>
  <c r="G62" i="2"/>
  <c r="F62" i="2"/>
  <c r="E62" i="2"/>
  <c r="D62" i="2"/>
  <c r="C62" i="2"/>
  <c r="B62" i="2"/>
  <c r="K52" i="2"/>
  <c r="J52" i="2"/>
  <c r="I52" i="2"/>
  <c r="H52" i="2"/>
  <c r="G52" i="2"/>
  <c r="F52" i="2"/>
  <c r="E52" i="2"/>
  <c r="D52" i="2"/>
  <c r="C52" i="2"/>
  <c r="B52" i="2"/>
  <c r="K46" i="2"/>
  <c r="J46" i="2"/>
  <c r="I46" i="2"/>
  <c r="H46" i="2"/>
  <c r="G46" i="2"/>
  <c r="F46" i="2"/>
  <c r="E46" i="2"/>
  <c r="D46" i="2"/>
  <c r="C46" i="2"/>
  <c r="B46" i="2"/>
  <c r="K43" i="2"/>
  <c r="J43" i="2"/>
  <c r="I43" i="2"/>
  <c r="H43" i="2"/>
  <c r="G43" i="2"/>
  <c r="F43" i="2"/>
  <c r="E43" i="2"/>
  <c r="D43" i="2"/>
  <c r="C43" i="2"/>
  <c r="B43" i="2"/>
  <c r="K38" i="2"/>
  <c r="J38" i="2"/>
  <c r="I38" i="2"/>
  <c r="H38" i="2"/>
  <c r="G38" i="2"/>
  <c r="E38" i="2"/>
  <c r="D38" i="2"/>
  <c r="C38" i="2"/>
  <c r="B38" i="2"/>
  <c r="K32" i="2"/>
  <c r="J32" i="2"/>
  <c r="I32" i="2"/>
  <c r="H32" i="2"/>
  <c r="G32" i="2"/>
  <c r="F32" i="2"/>
  <c r="E32" i="2"/>
  <c r="D32" i="2"/>
  <c r="C32" i="2"/>
  <c r="B32" i="2"/>
  <c r="K29" i="2"/>
  <c r="J29" i="2"/>
  <c r="I29" i="2"/>
  <c r="H29" i="2"/>
  <c r="G29" i="2"/>
  <c r="F29" i="2"/>
  <c r="E29" i="2"/>
  <c r="D29" i="2"/>
  <c r="C29" i="2"/>
  <c r="B29" i="2"/>
  <c r="K24" i="2"/>
  <c r="J24" i="2"/>
  <c r="I24" i="2"/>
  <c r="H24" i="2"/>
  <c r="G24" i="2"/>
  <c r="F24" i="2"/>
  <c r="E24" i="2"/>
  <c r="D24" i="2"/>
  <c r="C24" i="2"/>
  <c r="B24" i="2"/>
  <c r="K18" i="2"/>
  <c r="J18" i="2"/>
  <c r="I18" i="2"/>
  <c r="H18" i="2"/>
  <c r="G18" i="2"/>
  <c r="F18" i="2"/>
  <c r="E18" i="2"/>
  <c r="D18" i="2"/>
  <c r="C18" i="2"/>
  <c r="B18" i="2"/>
  <c r="K16" i="2"/>
  <c r="J16" i="2"/>
  <c r="I16" i="2"/>
  <c r="H16" i="2"/>
  <c r="G16" i="2"/>
  <c r="F16" i="2"/>
  <c r="E16" i="2"/>
  <c r="D16" i="2"/>
  <c r="C16" i="2"/>
  <c r="B16" i="2"/>
  <c r="K11" i="2"/>
  <c r="J11" i="2"/>
  <c r="I11" i="2"/>
  <c r="H11" i="2"/>
  <c r="G11" i="2"/>
  <c r="F11" i="2"/>
  <c r="E11" i="2"/>
  <c r="D11" i="2"/>
  <c r="C11" i="2"/>
  <c r="B11" i="2"/>
  <c r="K9" i="2"/>
  <c r="J9" i="2"/>
  <c r="I9" i="2"/>
  <c r="H9" i="2"/>
  <c r="G9" i="2"/>
  <c r="F9" i="2"/>
  <c r="E9" i="2"/>
  <c r="D9" i="2"/>
  <c r="C9" i="2"/>
  <c r="B9" i="2"/>
  <c r="K7" i="2"/>
  <c r="J7" i="2"/>
  <c r="I7" i="2"/>
  <c r="H7" i="2"/>
  <c r="G7" i="2"/>
  <c r="F7" i="2"/>
  <c r="E7" i="2"/>
  <c r="D7" i="2"/>
  <c r="C7" i="2"/>
  <c r="B7" i="2"/>
  <c r="L152" i="2" l="1"/>
  <c r="M70" i="2"/>
  <c r="M97" i="2"/>
  <c r="M78" i="2"/>
  <c r="M61" i="2"/>
  <c r="M60" i="2" s="1"/>
  <c r="M77" i="2"/>
  <c r="M152" i="2"/>
  <c r="I97" i="2"/>
  <c r="B133" i="2"/>
  <c r="J133" i="2"/>
  <c r="G133" i="2"/>
  <c r="K78" i="2"/>
  <c r="E125" i="2"/>
  <c r="I125" i="2"/>
  <c r="M125" i="2"/>
  <c r="C97" i="2"/>
  <c r="G97" i="2"/>
  <c r="K97" i="2"/>
  <c r="D97" i="2"/>
  <c r="D152" i="2"/>
  <c r="H152" i="2"/>
  <c r="B116" i="2"/>
  <c r="B152" i="2"/>
  <c r="F152" i="2"/>
  <c r="J152" i="2"/>
  <c r="E152" i="2"/>
  <c r="I152" i="2"/>
  <c r="B61" i="2"/>
  <c r="J61" i="2"/>
  <c r="E78" i="2"/>
  <c r="I78" i="2"/>
  <c r="C125" i="2"/>
  <c r="G125" i="2"/>
  <c r="K125" i="2"/>
  <c r="C152" i="2"/>
  <c r="G152" i="2"/>
  <c r="K152" i="2"/>
  <c r="C61" i="2"/>
  <c r="E70" i="2"/>
  <c r="I70" i="2"/>
  <c r="F78" i="2"/>
  <c r="H97" i="2"/>
  <c r="L97" i="2"/>
  <c r="G61" i="2"/>
  <c r="K61" i="2"/>
  <c r="E6" i="2"/>
  <c r="I6" i="2"/>
  <c r="E23" i="2"/>
  <c r="G42" i="2"/>
  <c r="D61" i="2"/>
  <c r="H61" i="2"/>
  <c r="L61" i="2"/>
  <c r="B70" i="2"/>
  <c r="J70" i="2"/>
  <c r="C78" i="2"/>
  <c r="M116" i="2"/>
  <c r="G116" i="2"/>
  <c r="M133" i="2"/>
  <c r="G78" i="2"/>
  <c r="E97" i="2"/>
  <c r="E15" i="2"/>
  <c r="D42" i="2"/>
  <c r="H42" i="2"/>
  <c r="B42" i="2"/>
  <c r="F42" i="2"/>
  <c r="C116" i="2"/>
  <c r="K116" i="2"/>
  <c r="E116" i="2"/>
  <c r="I116" i="2"/>
  <c r="C133" i="2"/>
  <c r="C132" i="2" s="1"/>
  <c r="K133" i="2"/>
  <c r="E133" i="2"/>
  <c r="I133" i="2"/>
  <c r="B78" i="2"/>
  <c r="J78" i="2"/>
  <c r="I23" i="2"/>
  <c r="F61" i="2"/>
  <c r="F60" i="2" s="1"/>
  <c r="C70" i="2"/>
  <c r="G70" i="2"/>
  <c r="K70" i="2"/>
  <c r="D116" i="2"/>
  <c r="H116" i="2"/>
  <c r="L116" i="2"/>
  <c r="F116" i="2"/>
  <c r="J116" i="2"/>
  <c r="D125" i="2"/>
  <c r="H125" i="2"/>
  <c r="L125" i="2"/>
  <c r="B125" i="2"/>
  <c r="F125" i="2"/>
  <c r="J125" i="2"/>
  <c r="D133" i="2"/>
  <c r="D132" i="2" s="1"/>
  <c r="H133" i="2"/>
  <c r="L133" i="2"/>
  <c r="L132" i="2" s="1"/>
  <c r="F133" i="2"/>
  <c r="C15" i="2"/>
  <c r="G15" i="2"/>
  <c r="K15" i="2"/>
  <c r="I15" i="2"/>
  <c r="D23" i="2"/>
  <c r="E42" i="2"/>
  <c r="I42" i="2"/>
  <c r="C42" i="2"/>
  <c r="K42" i="2"/>
  <c r="E61" i="2"/>
  <c r="I61" i="2"/>
  <c r="D15" i="2"/>
  <c r="D70" i="2"/>
  <c r="H70" i="2"/>
  <c r="H60" i="2" s="1"/>
  <c r="L70" i="2"/>
  <c r="L60" i="2" s="1"/>
  <c r="D78" i="2"/>
  <c r="D77" i="2" s="1"/>
  <c r="H78" i="2"/>
  <c r="L78" i="2"/>
  <c r="B97" i="2"/>
  <c r="F97" i="2"/>
  <c r="J97" i="2"/>
  <c r="D6" i="2"/>
  <c r="B15" i="2"/>
  <c r="F15" i="2"/>
  <c r="J15" i="2"/>
  <c r="H15" i="2"/>
  <c r="B23" i="2"/>
  <c r="F23" i="2"/>
  <c r="J23" i="2"/>
  <c r="H23" i="2"/>
  <c r="J42" i="2"/>
  <c r="C23" i="2"/>
  <c r="G23" i="2"/>
  <c r="K23" i="2"/>
  <c r="B6" i="2"/>
  <c r="F6" i="2"/>
  <c r="J6" i="2"/>
  <c r="H6" i="2"/>
  <c r="C6" i="2"/>
  <c r="G6" i="2"/>
  <c r="K6" i="2"/>
  <c r="M115" i="2" l="1"/>
  <c r="L77" i="2"/>
  <c r="E60" i="2"/>
  <c r="I132" i="2"/>
  <c r="H5" i="2"/>
  <c r="E22" i="2"/>
  <c r="C60" i="2"/>
  <c r="C59" i="2" s="1"/>
  <c r="J5" i="2"/>
  <c r="E115" i="2"/>
  <c r="I5" i="2"/>
  <c r="F132" i="2"/>
  <c r="C77" i="2"/>
  <c r="B5" i="2"/>
  <c r="I60" i="2"/>
  <c r="C115" i="2"/>
  <c r="C114" i="2" s="1"/>
  <c r="K77" i="2"/>
  <c r="J132" i="2"/>
  <c r="G5" i="2"/>
  <c r="M59" i="2"/>
  <c r="B132" i="2"/>
  <c r="G132" i="2"/>
  <c r="D22" i="2"/>
  <c r="K132" i="2"/>
  <c r="G77" i="2"/>
  <c r="M132" i="2"/>
  <c r="M114" i="2" s="1"/>
  <c r="B77" i="2"/>
  <c r="G60" i="2"/>
  <c r="I115" i="2"/>
  <c r="I114" i="2" s="1"/>
  <c r="J60" i="2"/>
  <c r="E77" i="2"/>
  <c r="E59" i="2" s="1"/>
  <c r="D60" i="2"/>
  <c r="D59" i="2" s="1"/>
  <c r="E5" i="2"/>
  <c r="E4" i="2" s="1"/>
  <c r="B115" i="2"/>
  <c r="I77" i="2"/>
  <c r="B60" i="2"/>
  <c r="B59" i="2" s="1"/>
  <c r="K115" i="2"/>
  <c r="G115" i="2"/>
  <c r="C5" i="2"/>
  <c r="J22" i="2"/>
  <c r="B22" i="2"/>
  <c r="B4" i="2" s="1"/>
  <c r="L115" i="2"/>
  <c r="L114" i="2" s="1"/>
  <c r="H77" i="2"/>
  <c r="D115" i="2"/>
  <c r="D114" i="2" s="1"/>
  <c r="E132" i="2"/>
  <c r="I22" i="2"/>
  <c r="K60" i="2"/>
  <c r="H132" i="2"/>
  <c r="H22" i="2"/>
  <c r="H4" i="2" s="1"/>
  <c r="F77" i="2"/>
  <c r="F59" i="2" s="1"/>
  <c r="J77" i="2"/>
  <c r="D5" i="2"/>
  <c r="L59" i="2"/>
  <c r="G22" i="2"/>
  <c r="F22" i="2"/>
  <c r="H115" i="2"/>
  <c r="J115" i="2"/>
  <c r="J114" i="2" s="1"/>
  <c r="K22" i="2"/>
  <c r="F115" i="2"/>
  <c r="C22" i="2"/>
  <c r="H59" i="2"/>
  <c r="K5" i="2"/>
  <c r="F5" i="2"/>
  <c r="F114" i="2" l="1"/>
  <c r="I4" i="2"/>
  <c r="B114" i="2"/>
  <c r="J4" i="2"/>
  <c r="G4" i="2"/>
  <c r="E114" i="2"/>
  <c r="D4" i="2"/>
  <c r="K59" i="2"/>
  <c r="I59" i="2"/>
  <c r="J59" i="2"/>
  <c r="G114" i="2"/>
  <c r="G59" i="2"/>
  <c r="K114" i="2"/>
  <c r="C4" i="2"/>
  <c r="H114" i="2"/>
  <c r="F4" i="2"/>
  <c r="K4" i="2"/>
</calcChain>
</file>

<file path=xl/sharedStrings.xml><?xml version="1.0" encoding="utf-8"?>
<sst xmlns="http://schemas.openxmlformats.org/spreadsheetml/2006/main" count="170" uniqueCount="27">
  <si>
    <t>UAH</t>
  </si>
  <si>
    <t>EUR</t>
  </si>
  <si>
    <t>USD</t>
  </si>
  <si>
    <t>JPY</t>
  </si>
  <si>
    <t>CAD</t>
  </si>
  <si>
    <t>GBP</t>
  </si>
  <si>
    <t>XDR</t>
  </si>
  <si>
    <t>2023</t>
  </si>
  <si>
    <t>2024</t>
  </si>
  <si>
    <t xml:space="preserve">Q1 </t>
  </si>
  <si>
    <t>Q2</t>
  </si>
  <si>
    <t>Q3</t>
  </si>
  <si>
    <t>Q4</t>
  </si>
  <si>
    <t>Total state debt service</t>
  </si>
  <si>
    <t>Domestic state debt</t>
  </si>
  <si>
    <t>Interest payments</t>
  </si>
  <si>
    <t>Other obligations</t>
  </si>
  <si>
    <t>NBU loans</t>
  </si>
  <si>
    <t>Domestic government bonds</t>
  </si>
  <si>
    <t>Principal payments</t>
  </si>
  <si>
    <t>External state debt</t>
  </si>
  <si>
    <t>Commercial loans</t>
  </si>
  <si>
    <t>IFI loans</t>
  </si>
  <si>
    <t>Official loans*</t>
  </si>
  <si>
    <t>*Payments are subject to adjustment in accordance with the concluded agreements based on the results of the implementation of the Memorandum of Understanding on the official debt service suspension with a group of official creditors of Ukraine from G7 countries and the Paris Club, signed on September 14,  2022</t>
  </si>
  <si>
    <t>UAH, billion</t>
  </si>
  <si>
    <t>Estimated Government Debt Repayment Profile for the years 2022-2048 under the existing agreements as of 01.02.2023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</si>
</sst>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9"/>
      <color rgb="FF000000"/>
      <name val="Calibri"/>
      <family val="2"/>
      <charset val="204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49" fontId="0" fillId="0" borderId="0" xfId="0" applyNumberFormat="1"/>
    <xf numFmtId="4" fontId="0" fillId="0" borderId="0" xfId="0" applyNumberFormat="1"/>
    <xf numFmtId="4" fontId="0" fillId="0" borderId="1" xfId="0" applyNumberFormat="1" applyBorder="1"/>
    <xf numFmtId="49" fontId="0" fillId="0" borderId="1" xfId="0" applyNumberFormat="1" applyBorder="1" applyAlignment="1">
      <alignment horizontal="left" indent="3"/>
    </xf>
    <xf numFmtId="49" fontId="0" fillId="0" borderId="1" xfId="0" applyNumberFormat="1" applyBorder="1" applyAlignment="1">
      <alignment horizontal="left" indent="4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1" xfId="0" applyNumberFormat="1" applyFont="1" applyBorder="1"/>
    <xf numFmtId="4" fontId="1" fillId="0" borderId="1" xfId="0" applyNumberFormat="1" applyFont="1" applyBorder="1"/>
    <xf numFmtId="0" fontId="1" fillId="0" borderId="0" xfId="0" applyFont="1"/>
    <xf numFmtId="49" fontId="1" fillId="2" borderId="1" xfId="0" applyNumberFormat="1" applyFont="1" applyFill="1" applyBorder="1" applyAlignment="1">
      <alignment horizontal="left" indent="2"/>
    </xf>
    <xf numFmtId="4" fontId="1" fillId="2" borderId="1" xfId="0" applyNumberFormat="1" applyFont="1" applyFill="1" applyBorder="1"/>
    <xf numFmtId="4" fontId="1" fillId="3" borderId="1" xfId="0" applyNumberFormat="1" applyFont="1" applyFill="1" applyBorder="1"/>
    <xf numFmtId="49" fontId="1" fillId="0" borderId="1" xfId="1" applyNumberFormat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4" fontId="1" fillId="4" borderId="1" xfId="0" applyNumberFormat="1" applyFont="1" applyFill="1" applyBorder="1"/>
    <xf numFmtId="49" fontId="2" fillId="0" borderId="1" xfId="0" applyNumberFormat="1" applyFont="1" applyBorder="1" applyAlignment="1">
      <alignment horizontal="left" indent="3"/>
    </xf>
    <xf numFmtId="4" fontId="6" fillId="0" borderId="0" xfId="0" applyNumberFormat="1" applyFont="1"/>
    <xf numFmtId="49" fontId="5" fillId="0" borderId="2" xfId="0" applyNumberFormat="1" applyFont="1" applyBorder="1" applyAlignment="1">
      <alignment horizontal="left" wrapText="1"/>
    </xf>
    <xf numFmtId="49" fontId="4" fillId="0" borderId="0" xfId="1" applyNumberFormat="1" applyFont="1" applyAlignment="1">
      <alignment horizontal="center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AI166"/>
  <sheetViews>
    <sheetView tabSelected="1" zoomScale="70" zoomScaleNormal="70" workbookViewId="0">
      <selection activeCell="N6" sqref="N6"/>
    </sheetView>
  </sheetViews>
  <sheetFormatPr defaultColWidth="9.140625" defaultRowHeight="15" outlineLevelRow="4" x14ac:dyDescent="0.25"/>
  <cols>
    <col min="1" max="1" width="25.42578125" style="1" customWidth="1"/>
    <col min="2" max="5" width="9.140625" style="2"/>
    <col min="6" max="6" width="8.28515625" style="2" bestFit="1" customWidth="1"/>
    <col min="7" max="10" width="9.140625" style="2"/>
    <col min="11" max="11" width="11" style="2" customWidth="1"/>
    <col min="12" max="35" width="8.28515625" style="2" bestFit="1" customWidth="1"/>
  </cols>
  <sheetData>
    <row r="1" spans="1:35" ht="16.5" customHeight="1" x14ac:dyDescent="0.25">
      <c r="A1" s="20" t="s">
        <v>26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35" ht="18" customHeight="1" x14ac:dyDescent="0.25">
      <c r="K2" s="18" t="s">
        <v>25</v>
      </c>
    </row>
    <row r="3" spans="1:35" s="7" customFormat="1" x14ac:dyDescent="0.25">
      <c r="A3" s="6"/>
      <c r="B3" s="14" t="s">
        <v>9</v>
      </c>
      <c r="C3" s="14" t="s">
        <v>10</v>
      </c>
      <c r="D3" s="14" t="s">
        <v>11</v>
      </c>
      <c r="E3" s="14" t="s">
        <v>12</v>
      </c>
      <c r="F3" s="15" t="s">
        <v>7</v>
      </c>
      <c r="G3" s="14" t="s">
        <v>9</v>
      </c>
      <c r="H3" s="14" t="s">
        <v>10</v>
      </c>
      <c r="I3" s="14" t="s">
        <v>11</v>
      </c>
      <c r="J3" s="14" t="s">
        <v>12</v>
      </c>
      <c r="K3" s="6" t="s">
        <v>8</v>
      </c>
    </row>
    <row r="4" spans="1:35" s="10" customFormat="1" x14ac:dyDescent="0.25">
      <c r="A4" s="8" t="s">
        <v>13</v>
      </c>
      <c r="B4" s="9">
        <f t="shared" ref="B4:K4" si="0">B5+B22</f>
        <v>134.78885908253</v>
      </c>
      <c r="C4" s="9">
        <f t="shared" si="0"/>
        <v>251.78004430110002</v>
      </c>
      <c r="D4" s="9">
        <f t="shared" si="0"/>
        <v>118.64411688635001</v>
      </c>
      <c r="E4" s="9">
        <f t="shared" si="0"/>
        <v>153.22393412999998</v>
      </c>
      <c r="F4" s="9">
        <f t="shared" si="0"/>
        <v>658.43695439997998</v>
      </c>
      <c r="G4" s="9">
        <f t="shared" si="0"/>
        <v>88.093524753550014</v>
      </c>
      <c r="H4" s="9">
        <f t="shared" si="0"/>
        <v>160.78053425317</v>
      </c>
      <c r="I4" s="9">
        <f>I5+I22</f>
        <v>231.07645929125002</v>
      </c>
      <c r="J4" s="9">
        <f t="shared" si="0"/>
        <v>169.95670584891002</v>
      </c>
      <c r="K4" s="9">
        <f t="shared" si="0"/>
        <v>649.90722414688003</v>
      </c>
    </row>
    <row r="5" spans="1:35" s="10" customFormat="1" outlineLevel="1" x14ac:dyDescent="0.25">
      <c r="A5" s="16" t="s">
        <v>14</v>
      </c>
      <c r="B5" s="13">
        <f t="shared" ref="B5:K5" si="1">B6+B15</f>
        <v>108.03964669781999</v>
      </c>
      <c r="C5" s="13">
        <f t="shared" si="1"/>
        <v>233.82699483108001</v>
      </c>
      <c r="D5" s="13">
        <f t="shared" si="1"/>
        <v>73.799209424210005</v>
      </c>
      <c r="E5" s="13">
        <f t="shared" si="1"/>
        <v>120.39353125184999</v>
      </c>
      <c r="F5" s="13">
        <f t="shared" si="1"/>
        <v>536.05938220496</v>
      </c>
      <c r="G5" s="13">
        <f t="shared" si="1"/>
        <v>45.085709405680007</v>
      </c>
      <c r="H5" s="13">
        <f t="shared" si="1"/>
        <v>104.44267733623001</v>
      </c>
      <c r="I5" s="13">
        <f t="shared" si="1"/>
        <v>39.696545755620001</v>
      </c>
      <c r="J5" s="13">
        <f t="shared" si="1"/>
        <v>93.441777621780005</v>
      </c>
      <c r="K5" s="13">
        <f t="shared" si="1"/>
        <v>282.66671011930998</v>
      </c>
    </row>
    <row r="6" spans="1:35" s="10" customFormat="1" outlineLevel="2" x14ac:dyDescent="0.25">
      <c r="A6" s="12" t="s">
        <v>15</v>
      </c>
      <c r="B6" s="12">
        <f t="shared" ref="B6:K6" si="2">B7+B9+B11</f>
        <v>19.328260599730001</v>
      </c>
      <c r="C6" s="12">
        <f t="shared" si="2"/>
        <v>86.713481649179997</v>
      </c>
      <c r="D6" s="12">
        <f t="shared" si="2"/>
        <v>30.78704463107</v>
      </c>
      <c r="E6" s="12">
        <f t="shared" si="2"/>
        <v>66.412150376789995</v>
      </c>
      <c r="F6" s="12">
        <f t="shared" si="2"/>
        <v>203.24093725677002</v>
      </c>
      <c r="G6" s="12">
        <f t="shared" si="2"/>
        <v>11.87758720679</v>
      </c>
      <c r="H6" s="12">
        <f t="shared" si="2"/>
        <v>80.275471290200002</v>
      </c>
      <c r="I6" s="12">
        <f t="shared" si="2"/>
        <v>26.903896237880002</v>
      </c>
      <c r="J6" s="12">
        <f t="shared" si="2"/>
        <v>57.12296819006</v>
      </c>
      <c r="K6" s="12">
        <f t="shared" si="2"/>
        <v>176.17992292493</v>
      </c>
    </row>
    <row r="7" spans="1:35" outlineLevel="3" collapsed="1" x14ac:dyDescent="0.25">
      <c r="A7" s="17" t="s">
        <v>16</v>
      </c>
      <c r="B7" s="3">
        <f t="shared" ref="B7:K7" si="3">SUM(B8:B8)</f>
        <v>0</v>
      </c>
      <c r="C7" s="3">
        <f t="shared" si="3"/>
        <v>0</v>
      </c>
      <c r="D7" s="3">
        <f t="shared" si="3"/>
        <v>0</v>
      </c>
      <c r="E7" s="3">
        <f t="shared" si="3"/>
        <v>2.0000000000000001E-4</v>
      </c>
      <c r="F7" s="3">
        <f t="shared" si="3"/>
        <v>2.0000000000000001E-4</v>
      </c>
      <c r="G7" s="3">
        <f t="shared" si="3"/>
        <v>0</v>
      </c>
      <c r="H7" s="3">
        <f t="shared" si="3"/>
        <v>0</v>
      </c>
      <c r="I7" s="3">
        <f t="shared" si="3"/>
        <v>0</v>
      </c>
      <c r="J7" s="3">
        <f t="shared" si="3"/>
        <v>2.5750000000000002E-4</v>
      </c>
      <c r="K7" s="3">
        <f t="shared" si="3"/>
        <v>2.5750000000000002E-4</v>
      </c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</row>
    <row r="8" spans="1:35" hidden="1" outlineLevel="4" x14ac:dyDescent="0.25">
      <c r="A8" s="5" t="s">
        <v>0</v>
      </c>
      <c r="B8" s="3"/>
      <c r="C8" s="3"/>
      <c r="D8" s="3"/>
      <c r="E8" s="3">
        <v>2.0000000000000001E-4</v>
      </c>
      <c r="F8" s="3">
        <v>2.0000000000000001E-4</v>
      </c>
      <c r="G8" s="3"/>
      <c r="H8" s="3"/>
      <c r="I8" s="3"/>
      <c r="J8" s="3">
        <v>2.5750000000000002E-4</v>
      </c>
      <c r="K8" s="3">
        <v>2.5750000000000002E-4</v>
      </c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</row>
    <row r="9" spans="1:35" outlineLevel="3" collapsed="1" x14ac:dyDescent="0.25">
      <c r="A9" s="4" t="s">
        <v>17</v>
      </c>
      <c r="B9" s="3">
        <f t="shared" ref="B9:K9" si="4">SUM(B10:B10)</f>
        <v>2.1196637170000001E-2</v>
      </c>
      <c r="C9" s="3">
        <f t="shared" si="4"/>
        <v>2.101999853E-2</v>
      </c>
      <c r="D9" s="3">
        <f t="shared" si="4"/>
        <v>2.0834301489999998E-2</v>
      </c>
      <c r="E9" s="3">
        <f t="shared" si="4"/>
        <v>2.041761546E-2</v>
      </c>
      <c r="F9" s="3">
        <f t="shared" si="4"/>
        <v>8.346855265E-2</v>
      </c>
      <c r="G9" s="3">
        <f t="shared" si="4"/>
        <v>1.972947467E-2</v>
      </c>
      <c r="H9" s="3">
        <f t="shared" si="4"/>
        <v>1.931844395E-2</v>
      </c>
      <c r="I9" s="3">
        <f t="shared" si="4"/>
        <v>1.9115186999999999E-2</v>
      </c>
      <c r="J9" s="3">
        <f t="shared" si="4"/>
        <v>1.869963946E-2</v>
      </c>
      <c r="K9" s="3">
        <f t="shared" si="4"/>
        <v>7.6862745080000003E-2</v>
      </c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</row>
    <row r="10" spans="1:35" hidden="1" outlineLevel="4" x14ac:dyDescent="0.25">
      <c r="A10" s="5" t="s">
        <v>0</v>
      </c>
      <c r="B10" s="3">
        <v>2.1196637170000001E-2</v>
      </c>
      <c r="C10" s="3">
        <v>2.101999853E-2</v>
      </c>
      <c r="D10" s="3">
        <v>2.0834301489999998E-2</v>
      </c>
      <c r="E10" s="3">
        <v>2.041761546E-2</v>
      </c>
      <c r="F10" s="3">
        <v>8.346855265E-2</v>
      </c>
      <c r="G10" s="3">
        <v>1.972947467E-2</v>
      </c>
      <c r="H10" s="3">
        <v>1.931844395E-2</v>
      </c>
      <c r="I10" s="3">
        <v>1.9115186999999999E-2</v>
      </c>
      <c r="J10" s="3">
        <v>1.869963946E-2</v>
      </c>
      <c r="K10" s="3">
        <v>7.6862745080000003E-2</v>
      </c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</row>
    <row r="11" spans="1:35" outlineLevel="3" collapsed="1" x14ac:dyDescent="0.25">
      <c r="A11" s="4" t="s">
        <v>18</v>
      </c>
      <c r="B11" s="3">
        <f t="shared" ref="B11:K11" si="5">SUM(B12:B14)</f>
        <v>19.307063962560001</v>
      </c>
      <c r="C11" s="3">
        <f t="shared" si="5"/>
        <v>86.692461650650003</v>
      </c>
      <c r="D11" s="3">
        <f t="shared" si="5"/>
        <v>30.766210329579998</v>
      </c>
      <c r="E11" s="3">
        <f t="shared" si="5"/>
        <v>66.391532761329998</v>
      </c>
      <c r="F11" s="3">
        <f t="shared" si="5"/>
        <v>203.15726870412001</v>
      </c>
      <c r="G11" s="3">
        <f t="shared" si="5"/>
        <v>11.857857732120001</v>
      </c>
      <c r="H11" s="3">
        <f t="shared" si="5"/>
        <v>80.256152846250004</v>
      </c>
      <c r="I11" s="3">
        <f t="shared" si="5"/>
        <v>26.884781050880001</v>
      </c>
      <c r="J11" s="3">
        <f t="shared" si="5"/>
        <v>57.1040110506</v>
      </c>
      <c r="K11" s="3">
        <f t="shared" si="5"/>
        <v>176.10280267984999</v>
      </c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</row>
    <row r="12" spans="1:35" hidden="1" outlineLevel="4" x14ac:dyDescent="0.25">
      <c r="A12" s="5" t="s">
        <v>1</v>
      </c>
      <c r="B12" s="3">
        <v>0.13932670217000001</v>
      </c>
      <c r="C12" s="3">
        <v>0.28672229385999998</v>
      </c>
      <c r="D12" s="3">
        <v>0.13932670217000001</v>
      </c>
      <c r="E12" s="3"/>
      <c r="F12" s="3">
        <v>0.5653756982</v>
      </c>
      <c r="G12" s="3">
        <v>0.13932670217000001</v>
      </c>
      <c r="H12" s="3"/>
      <c r="I12" s="3"/>
      <c r="J12" s="3"/>
      <c r="K12" s="3">
        <v>0.13932670217000001</v>
      </c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</row>
    <row r="13" spans="1:35" hidden="1" outlineLevel="4" x14ac:dyDescent="0.25">
      <c r="A13" s="5" t="s">
        <v>0</v>
      </c>
      <c r="B13" s="3">
        <v>18.49581924824</v>
      </c>
      <c r="C13" s="3">
        <v>85.095259002410003</v>
      </c>
      <c r="D13" s="3">
        <v>30.55935518751</v>
      </c>
      <c r="E13" s="3">
        <v>66.0689698013</v>
      </c>
      <c r="F13" s="3">
        <v>200.21940323946001</v>
      </c>
      <c r="G13" s="3">
        <v>11.65100259005</v>
      </c>
      <c r="H13" s="3">
        <v>80.256152846250004</v>
      </c>
      <c r="I13" s="3">
        <v>26.884781050880001</v>
      </c>
      <c r="J13" s="3">
        <v>57.1040110506</v>
      </c>
      <c r="K13" s="3">
        <v>175.89594753777999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</row>
    <row r="14" spans="1:35" hidden="1" outlineLevel="4" x14ac:dyDescent="0.25">
      <c r="A14" s="5" t="s">
        <v>2</v>
      </c>
      <c r="B14" s="3">
        <v>0.67191801215000002</v>
      </c>
      <c r="C14" s="3">
        <v>1.3104803543800001</v>
      </c>
      <c r="D14" s="3">
        <v>6.7528439900000001E-2</v>
      </c>
      <c r="E14" s="3">
        <v>0.32256296003000001</v>
      </c>
      <c r="F14" s="3">
        <v>2.3724897664600002</v>
      </c>
      <c r="G14" s="3">
        <v>6.7528439900000001E-2</v>
      </c>
      <c r="H14" s="3"/>
      <c r="I14" s="3"/>
      <c r="J14" s="3"/>
      <c r="K14" s="3">
        <v>6.7528439900000001E-2</v>
      </c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</row>
    <row r="15" spans="1:35" s="10" customFormat="1" outlineLevel="2" x14ac:dyDescent="0.25">
      <c r="A15" s="12" t="s">
        <v>19</v>
      </c>
      <c r="B15" s="12">
        <f t="shared" ref="B15:K15" si="6">B16+B18</f>
        <v>88.711386098089989</v>
      </c>
      <c r="C15" s="12">
        <f t="shared" si="6"/>
        <v>147.11351318190003</v>
      </c>
      <c r="D15" s="12">
        <f t="shared" si="6"/>
        <v>43.012164793140002</v>
      </c>
      <c r="E15" s="12">
        <f t="shared" si="6"/>
        <v>53.981380875060005</v>
      </c>
      <c r="F15" s="12">
        <f t="shared" si="6"/>
        <v>332.81844494819001</v>
      </c>
      <c r="G15" s="12">
        <f t="shared" si="6"/>
        <v>33.208122198890003</v>
      </c>
      <c r="H15" s="12">
        <f t="shared" si="6"/>
        <v>24.16720604603</v>
      </c>
      <c r="I15" s="12">
        <f t="shared" si="6"/>
        <v>12.792649517740001</v>
      </c>
      <c r="J15" s="12">
        <f t="shared" si="6"/>
        <v>36.318809431719998</v>
      </c>
      <c r="K15" s="12">
        <f t="shared" si="6"/>
        <v>106.48678719438</v>
      </c>
    </row>
    <row r="16" spans="1:35" outlineLevel="3" collapsed="1" x14ac:dyDescent="0.25">
      <c r="A16" s="4" t="s">
        <v>17</v>
      </c>
      <c r="B16" s="3">
        <f t="shared" ref="B16:K16" si="7">SUM(B17:B17)</f>
        <v>3.3063130619999999E-2</v>
      </c>
      <c r="C16" s="3">
        <f t="shared" si="7"/>
        <v>3.3063130619999999E-2</v>
      </c>
      <c r="D16" s="3">
        <f t="shared" si="7"/>
        <v>3.3063130619999999E-2</v>
      </c>
      <c r="E16" s="3">
        <f t="shared" si="7"/>
        <v>3.3063130619999999E-2</v>
      </c>
      <c r="F16" s="3">
        <f t="shared" si="7"/>
        <v>0.13225252248</v>
      </c>
      <c r="G16" s="3">
        <f t="shared" si="7"/>
        <v>3.3063130619999999E-2</v>
      </c>
      <c r="H16" s="3">
        <f t="shared" si="7"/>
        <v>3.3063130619999999E-2</v>
      </c>
      <c r="I16" s="3">
        <f t="shared" si="7"/>
        <v>3.3063130619999999E-2</v>
      </c>
      <c r="J16" s="3">
        <f t="shared" si="7"/>
        <v>3.3063130619999999E-2</v>
      </c>
      <c r="K16" s="3">
        <f t="shared" si="7"/>
        <v>0.13225252248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</row>
    <row r="17" spans="1:35" hidden="1" outlineLevel="4" x14ac:dyDescent="0.25">
      <c r="A17" s="5" t="s">
        <v>0</v>
      </c>
      <c r="B17" s="3">
        <v>3.3063130619999999E-2</v>
      </c>
      <c r="C17" s="3">
        <v>3.3063130619999999E-2</v>
      </c>
      <c r="D17" s="3">
        <v>3.3063130619999999E-2</v>
      </c>
      <c r="E17" s="3">
        <v>3.3063130619999999E-2</v>
      </c>
      <c r="F17" s="3">
        <v>0.13225252248</v>
      </c>
      <c r="G17" s="3">
        <v>3.3063130619999999E-2</v>
      </c>
      <c r="H17" s="3">
        <v>3.3063130619999999E-2</v>
      </c>
      <c r="I17" s="3">
        <v>3.3063130619999999E-2</v>
      </c>
      <c r="J17" s="3">
        <v>3.3063130619999999E-2</v>
      </c>
      <c r="K17" s="3">
        <v>0.13225252248</v>
      </c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</row>
    <row r="18" spans="1:35" outlineLevel="3" collapsed="1" x14ac:dyDescent="0.25">
      <c r="A18" s="4" t="s">
        <v>18</v>
      </c>
      <c r="B18" s="3">
        <f t="shared" ref="B18:K18" si="8">SUM(B19:B21)</f>
        <v>88.678322967469995</v>
      </c>
      <c r="C18" s="3">
        <f t="shared" si="8"/>
        <v>147.08045005128002</v>
      </c>
      <c r="D18" s="3">
        <f t="shared" si="8"/>
        <v>42.979101662520002</v>
      </c>
      <c r="E18" s="3">
        <f t="shared" si="8"/>
        <v>53.948317744440004</v>
      </c>
      <c r="F18" s="3">
        <f t="shared" si="8"/>
        <v>332.68619242571003</v>
      </c>
      <c r="G18" s="3">
        <f t="shared" si="8"/>
        <v>33.175059068270002</v>
      </c>
      <c r="H18" s="3">
        <f t="shared" si="8"/>
        <v>24.134142915409999</v>
      </c>
      <c r="I18" s="3">
        <f t="shared" si="8"/>
        <v>12.759586387120001</v>
      </c>
      <c r="J18" s="3">
        <f t="shared" si="8"/>
        <v>36.285746301099998</v>
      </c>
      <c r="K18" s="3">
        <f t="shared" si="8"/>
        <v>106.3545346719</v>
      </c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</row>
    <row r="19" spans="1:35" hidden="1" outlineLevel="4" x14ac:dyDescent="0.25">
      <c r="A19" s="5" t="s">
        <v>1</v>
      </c>
      <c r="B19" s="3"/>
      <c r="C19" s="3">
        <v>21.949488486900002</v>
      </c>
      <c r="D19" s="3"/>
      <c r="E19" s="3"/>
      <c r="F19" s="3">
        <v>21.949488486900002</v>
      </c>
      <c r="G19" s="3">
        <v>11.14613617329</v>
      </c>
      <c r="H19" s="3"/>
      <c r="I19" s="3"/>
      <c r="J19" s="3"/>
      <c r="K19" s="3">
        <v>11.14613617329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</row>
    <row r="20" spans="1:35" hidden="1" outlineLevel="4" x14ac:dyDescent="0.25">
      <c r="A20" s="5" t="s">
        <v>0</v>
      </c>
      <c r="B20" s="3">
        <v>57.081495014860003</v>
      </c>
      <c r="C20" s="3">
        <v>82.333195437390003</v>
      </c>
      <c r="D20" s="3">
        <v>42.979101662520002</v>
      </c>
      <c r="E20" s="3">
        <v>38.450898287100003</v>
      </c>
      <c r="F20" s="3">
        <v>220.84469040187</v>
      </c>
      <c r="G20" s="3">
        <v>18.652500900050001</v>
      </c>
      <c r="H20" s="3">
        <v>24.134142915409999</v>
      </c>
      <c r="I20" s="3">
        <v>12.759586387120001</v>
      </c>
      <c r="J20" s="3">
        <v>36.285746301099998</v>
      </c>
      <c r="K20" s="3">
        <v>91.831976503679996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</row>
    <row r="21" spans="1:35" hidden="1" outlineLevel="4" x14ac:dyDescent="0.25">
      <c r="A21" s="5" t="s">
        <v>2</v>
      </c>
      <c r="B21" s="3">
        <v>31.596827952609999</v>
      </c>
      <c r="C21" s="3">
        <v>42.797766126989998</v>
      </c>
      <c r="D21" s="3"/>
      <c r="E21" s="3">
        <v>15.497419457339999</v>
      </c>
      <c r="F21" s="3">
        <v>89.892013536939999</v>
      </c>
      <c r="G21" s="3">
        <v>3.3764219949299998</v>
      </c>
      <c r="H21" s="3"/>
      <c r="I21" s="3"/>
      <c r="J21" s="3"/>
      <c r="K21" s="3">
        <v>3.3764219949299998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</row>
    <row r="22" spans="1:35" s="10" customFormat="1" outlineLevel="1" x14ac:dyDescent="0.25">
      <c r="A22" s="16" t="s">
        <v>20</v>
      </c>
      <c r="B22" s="13">
        <f t="shared" ref="B22:K22" si="9">B23+B42</f>
        <v>26.749212384710003</v>
      </c>
      <c r="C22" s="13">
        <f t="shared" si="9"/>
        <v>17.953049470019998</v>
      </c>
      <c r="D22" s="13">
        <f t="shared" si="9"/>
        <v>44.84490746214</v>
      </c>
      <c r="E22" s="13">
        <f t="shared" si="9"/>
        <v>32.830402878149997</v>
      </c>
      <c r="F22" s="13">
        <f t="shared" si="9"/>
        <v>122.37757219502001</v>
      </c>
      <c r="G22" s="13">
        <f t="shared" si="9"/>
        <v>43.00781534787</v>
      </c>
      <c r="H22" s="13">
        <f t="shared" si="9"/>
        <v>56.337856916939998</v>
      </c>
      <c r="I22" s="13">
        <f t="shared" si="9"/>
        <v>191.37991353563001</v>
      </c>
      <c r="J22" s="13">
        <f t="shared" si="9"/>
        <v>76.51492822713</v>
      </c>
      <c r="K22" s="13">
        <f t="shared" si="9"/>
        <v>367.24051402757004</v>
      </c>
    </row>
    <row r="23" spans="1:35" s="10" customFormat="1" outlineLevel="2" x14ac:dyDescent="0.25">
      <c r="A23" s="12" t="s">
        <v>15</v>
      </c>
      <c r="B23" s="12">
        <f t="shared" ref="B23:K23" si="10">B24+B29+B32+B38</f>
        <v>6.2611568189000009</v>
      </c>
      <c r="C23" s="12">
        <f t="shared" si="10"/>
        <v>6.3384171088399999</v>
      </c>
      <c r="D23" s="12">
        <f t="shared" si="10"/>
        <v>6.2679821348100004</v>
      </c>
      <c r="E23" s="12">
        <f t="shared" si="10"/>
        <v>9.3468011470099999</v>
      </c>
      <c r="F23" s="12">
        <f t="shared" si="10"/>
        <v>28.214357209559999</v>
      </c>
      <c r="G23" s="12">
        <f t="shared" si="10"/>
        <v>10.585402672400001</v>
      </c>
      <c r="H23" s="12">
        <f t="shared" si="10"/>
        <v>6.2525304827400001</v>
      </c>
      <c r="I23" s="12">
        <f t="shared" si="10"/>
        <v>120.21596017897001</v>
      </c>
      <c r="J23" s="12">
        <f t="shared" si="10"/>
        <v>41.331061907539997</v>
      </c>
      <c r="K23" s="12">
        <f t="shared" si="10"/>
        <v>178.38495524165003</v>
      </c>
    </row>
    <row r="24" spans="1:35" outlineLevel="3" collapsed="1" x14ac:dyDescent="0.25">
      <c r="A24" s="17" t="s">
        <v>16</v>
      </c>
      <c r="B24" s="3">
        <f t="shared" ref="B24:K24" si="11">SUM(B25:B28)</f>
        <v>0.40721549817999997</v>
      </c>
      <c r="C24" s="3">
        <f t="shared" si="11"/>
        <v>0.20625415787999998</v>
      </c>
      <c r="D24" s="3">
        <f t="shared" si="11"/>
        <v>7.7880099869999997E-2</v>
      </c>
      <c r="E24" s="3">
        <f t="shared" si="11"/>
        <v>0.16796623508</v>
      </c>
      <c r="F24" s="3">
        <f t="shared" si="11"/>
        <v>0.85931599101</v>
      </c>
      <c r="G24" s="3">
        <f t="shared" si="11"/>
        <v>3.6348637840000003E-2</v>
      </c>
      <c r="H24" s="3">
        <f t="shared" si="11"/>
        <v>2.3765099970000002E-2</v>
      </c>
      <c r="I24" s="3">
        <f t="shared" si="11"/>
        <v>4.4753099929999998E-2</v>
      </c>
      <c r="J24" s="3">
        <f t="shared" si="11"/>
        <v>0.79609255381999999</v>
      </c>
      <c r="K24" s="3">
        <f t="shared" si="11"/>
        <v>0.90095939156000004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</row>
    <row r="25" spans="1:35" hidden="1" outlineLevel="4" x14ac:dyDescent="0.25">
      <c r="A25" s="5" t="s">
        <v>1</v>
      </c>
      <c r="B25" s="3">
        <v>2.9355375E-3</v>
      </c>
      <c r="C25" s="3">
        <v>2.6586000000000001E-3</v>
      </c>
      <c r="D25" s="3">
        <v>2.6586000000000001E-3</v>
      </c>
      <c r="E25" s="3">
        <v>2.6586000000000001E-3</v>
      </c>
      <c r="F25" s="3">
        <v>1.09113375E-2</v>
      </c>
      <c r="G25" s="3">
        <v>2.6586000000000001E-3</v>
      </c>
      <c r="H25" s="3">
        <v>2.6586000000000001E-3</v>
      </c>
      <c r="I25" s="3">
        <v>2.6586000000000001E-3</v>
      </c>
      <c r="J25" s="3">
        <v>2.6586000000000001E-3</v>
      </c>
      <c r="K25" s="3">
        <v>1.06344E-2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</row>
    <row r="26" spans="1:35" hidden="1" outlineLevel="4" x14ac:dyDescent="0.25">
      <c r="A26" s="5" t="s">
        <v>3</v>
      </c>
      <c r="B26" s="3">
        <v>8.1024000000000005E-4</v>
      </c>
      <c r="C26" s="3"/>
      <c r="D26" s="3"/>
      <c r="E26" s="3">
        <v>8.1024000000000005E-4</v>
      </c>
      <c r="F26" s="3">
        <v>1.6204800000000001E-3</v>
      </c>
      <c r="G26" s="3">
        <v>9.3785280000000003E-4</v>
      </c>
      <c r="H26" s="3"/>
      <c r="I26" s="3"/>
      <c r="J26" s="3"/>
      <c r="K26" s="3">
        <v>9.3785280000000003E-4</v>
      </c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</row>
    <row r="27" spans="1:35" hidden="1" outlineLevel="4" x14ac:dyDescent="0.25">
      <c r="A27" s="5" t="s">
        <v>0</v>
      </c>
      <c r="B27" s="3"/>
      <c r="C27" s="3">
        <v>6.0000000000000002E-6</v>
      </c>
      <c r="D27" s="3"/>
      <c r="E27" s="3">
        <v>3.8E-3</v>
      </c>
      <c r="F27" s="3">
        <v>3.8059999999999999E-3</v>
      </c>
      <c r="G27" s="3"/>
      <c r="H27" s="3">
        <v>6.4999999999999996E-6</v>
      </c>
      <c r="I27" s="3"/>
      <c r="J27" s="3">
        <v>3.5000000000000001E-3</v>
      </c>
      <c r="K27" s="3">
        <v>3.5065000000000001E-3</v>
      </c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</row>
    <row r="28" spans="1:35" hidden="1" outlineLevel="4" x14ac:dyDescent="0.25">
      <c r="A28" s="5" t="s">
        <v>2</v>
      </c>
      <c r="B28" s="3">
        <v>0.40346972067999998</v>
      </c>
      <c r="C28" s="3">
        <v>0.20358955787999999</v>
      </c>
      <c r="D28" s="3">
        <v>7.522149987E-2</v>
      </c>
      <c r="E28" s="3">
        <v>0.16069739508</v>
      </c>
      <c r="F28" s="3">
        <v>0.84297817351000004</v>
      </c>
      <c r="G28" s="3">
        <v>3.2752185039999999E-2</v>
      </c>
      <c r="H28" s="3">
        <v>2.1099999970000002E-2</v>
      </c>
      <c r="I28" s="3">
        <v>4.2094499930000001E-2</v>
      </c>
      <c r="J28" s="3">
        <v>0.78993395381999998</v>
      </c>
      <c r="K28" s="3">
        <v>0.88588063876000001</v>
      </c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</row>
    <row r="29" spans="1:35" outlineLevel="3" collapsed="1" x14ac:dyDescent="0.25">
      <c r="A29" s="4" t="s">
        <v>21</v>
      </c>
      <c r="B29" s="3">
        <f t="shared" ref="B29:K29" si="12">SUM(B30:B31)</f>
        <v>0.85388626215999996</v>
      </c>
      <c r="C29" s="3">
        <f t="shared" si="12"/>
        <v>0.75699725194</v>
      </c>
      <c r="D29" s="3">
        <f t="shared" si="12"/>
        <v>0.82400414543</v>
      </c>
      <c r="E29" s="3">
        <f t="shared" si="12"/>
        <v>0.63507004312000004</v>
      </c>
      <c r="F29" s="3">
        <f t="shared" si="12"/>
        <v>3.06995770265</v>
      </c>
      <c r="G29" s="3">
        <f t="shared" si="12"/>
        <v>2.1106214190000001</v>
      </c>
      <c r="H29" s="3">
        <f t="shared" si="12"/>
        <v>0.60140370498999995</v>
      </c>
      <c r="I29" s="3">
        <f t="shared" si="12"/>
        <v>115.45524094687001</v>
      </c>
      <c r="J29" s="3">
        <f t="shared" si="12"/>
        <v>32.207286771029999</v>
      </c>
      <c r="K29" s="3">
        <f t="shared" si="12"/>
        <v>150.37455284189002</v>
      </c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</row>
    <row r="30" spans="1:35" hidden="1" outlineLevel="4" x14ac:dyDescent="0.25">
      <c r="A30" s="5" t="s">
        <v>1</v>
      </c>
      <c r="B30" s="3">
        <v>0.85388626215999996</v>
      </c>
      <c r="C30" s="3">
        <v>0.75699725194</v>
      </c>
      <c r="D30" s="3">
        <v>0.82400414543</v>
      </c>
      <c r="E30" s="3">
        <v>0.63507004312000004</v>
      </c>
      <c r="F30" s="3">
        <v>3.06995770265</v>
      </c>
      <c r="G30" s="3">
        <v>0.68732092112999998</v>
      </c>
      <c r="H30" s="3">
        <v>0.60140370498999995</v>
      </c>
      <c r="I30" s="3">
        <v>0.64301516165999995</v>
      </c>
      <c r="J30" s="3">
        <v>0.57692133908999998</v>
      </c>
      <c r="K30" s="3">
        <v>2.5086611268699999</v>
      </c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</row>
    <row r="31" spans="1:35" hidden="1" outlineLevel="4" x14ac:dyDescent="0.25">
      <c r="A31" s="5" t="s">
        <v>2</v>
      </c>
      <c r="B31" s="3"/>
      <c r="C31" s="3"/>
      <c r="D31" s="3"/>
      <c r="E31" s="3"/>
      <c r="F31" s="3"/>
      <c r="G31" s="3">
        <v>1.4233004978699999</v>
      </c>
      <c r="H31" s="3"/>
      <c r="I31" s="3">
        <v>114.81222578521</v>
      </c>
      <c r="J31" s="3">
        <v>31.63036543194</v>
      </c>
      <c r="K31" s="3">
        <v>147.86589171502001</v>
      </c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</row>
    <row r="32" spans="1:35" outlineLevel="3" collapsed="1" x14ac:dyDescent="0.25">
      <c r="A32" s="4" t="s">
        <v>23</v>
      </c>
      <c r="B32" s="3">
        <f t="shared" ref="B32:K32" si="13">SUM(B33:B37)</f>
        <v>0.11470391007</v>
      </c>
      <c r="C32" s="3">
        <f t="shared" si="13"/>
        <v>0.86355311842999993</v>
      </c>
      <c r="D32" s="3">
        <f t="shared" si="13"/>
        <v>0.11371564810000001</v>
      </c>
      <c r="E32" s="3">
        <f t="shared" si="13"/>
        <v>0.86861036459000007</v>
      </c>
      <c r="F32" s="3">
        <f t="shared" si="13"/>
        <v>1.9605830411899998</v>
      </c>
      <c r="G32" s="3">
        <f t="shared" si="13"/>
        <v>0.17975073732999999</v>
      </c>
      <c r="H32" s="3">
        <f t="shared" si="13"/>
        <v>1.1606619363299999</v>
      </c>
      <c r="I32" s="3">
        <f t="shared" si="13"/>
        <v>0.10923394819</v>
      </c>
      <c r="J32" s="3">
        <f t="shared" si="13"/>
        <v>1.1475627447500001</v>
      </c>
      <c r="K32" s="3">
        <f t="shared" si="13"/>
        <v>2.5972093666</v>
      </c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</row>
    <row r="33" spans="1:35" hidden="1" outlineLevel="4" x14ac:dyDescent="0.25">
      <c r="A33" s="5" t="s">
        <v>4</v>
      </c>
      <c r="B33" s="3"/>
      <c r="C33" s="3">
        <v>0.26862555127999999</v>
      </c>
      <c r="D33" s="3"/>
      <c r="E33" s="3">
        <v>0.27462834935000002</v>
      </c>
      <c r="F33" s="3">
        <v>0.54325390063000001</v>
      </c>
      <c r="G33" s="3"/>
      <c r="H33" s="3">
        <v>0.27394359527000001</v>
      </c>
      <c r="I33" s="3"/>
      <c r="J33" s="3">
        <v>0.27387799958999998</v>
      </c>
      <c r="K33" s="3">
        <v>0.54782159486000004</v>
      </c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</row>
    <row r="34" spans="1:35" hidden="1" outlineLevel="4" x14ac:dyDescent="0.25">
      <c r="A34" s="5" t="s">
        <v>1</v>
      </c>
      <c r="B34" s="3">
        <v>7.9623252280000001E-2</v>
      </c>
      <c r="C34" s="3">
        <v>0.40932494690999999</v>
      </c>
      <c r="D34" s="3">
        <v>7.9480027280000004E-2</v>
      </c>
      <c r="E34" s="3">
        <v>0.40758081719</v>
      </c>
      <c r="F34" s="3">
        <v>0.97600904365999996</v>
      </c>
      <c r="G34" s="3">
        <v>0.14729822179999999</v>
      </c>
      <c r="H34" s="3">
        <v>0.43864388530999998</v>
      </c>
      <c r="I34" s="3">
        <v>7.7851295840000001E-2</v>
      </c>
      <c r="J34" s="3">
        <v>0.42582288253</v>
      </c>
      <c r="K34" s="3">
        <v>1.08961628548</v>
      </c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</row>
    <row r="35" spans="1:35" hidden="1" outlineLevel="4" x14ac:dyDescent="0.25">
      <c r="A35" s="5" t="s">
        <v>5</v>
      </c>
      <c r="B35" s="3"/>
      <c r="C35" s="3">
        <v>6.76320553E-3</v>
      </c>
      <c r="D35" s="3"/>
      <c r="E35" s="3">
        <v>5.6669710700000004E-3</v>
      </c>
      <c r="F35" s="3">
        <v>1.24301766E-2</v>
      </c>
      <c r="G35" s="3"/>
      <c r="H35" s="3">
        <v>4.5335777200000002E-3</v>
      </c>
      <c r="I35" s="3"/>
      <c r="J35" s="3">
        <v>3.4001832999999999E-3</v>
      </c>
      <c r="K35" s="3">
        <v>7.9337610199999992E-3</v>
      </c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</row>
    <row r="36" spans="1:35" hidden="1" outlineLevel="4" x14ac:dyDescent="0.25">
      <c r="A36" s="5" t="s">
        <v>3</v>
      </c>
      <c r="B36" s="3">
        <v>3.5080657789999997E-2</v>
      </c>
      <c r="C36" s="3">
        <v>0.17883941471000001</v>
      </c>
      <c r="D36" s="3">
        <v>3.423562082E-2</v>
      </c>
      <c r="E36" s="3">
        <v>0.18073422698</v>
      </c>
      <c r="F36" s="3">
        <v>0.4288899203</v>
      </c>
      <c r="G36" s="3">
        <v>3.2452515530000003E-2</v>
      </c>
      <c r="H36" s="3">
        <v>0.17811379050000001</v>
      </c>
      <c r="I36" s="3">
        <v>3.1382652349999998E-2</v>
      </c>
      <c r="J36" s="3">
        <v>0.1790345918</v>
      </c>
      <c r="K36" s="3">
        <v>0.42098355018</v>
      </c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</row>
    <row r="37" spans="1:35" hidden="1" outlineLevel="4" x14ac:dyDescent="0.25">
      <c r="A37" s="5" t="s">
        <v>2</v>
      </c>
      <c r="B37" s="3"/>
      <c r="C37" s="3"/>
      <c r="D37" s="3"/>
      <c r="E37" s="3"/>
      <c r="F37" s="3"/>
      <c r="G37" s="3">
        <v>0</v>
      </c>
      <c r="H37" s="3">
        <v>0.26542708752999999</v>
      </c>
      <c r="I37" s="3"/>
      <c r="J37" s="3">
        <v>0.26542708752999999</v>
      </c>
      <c r="K37" s="3">
        <v>0.53085417505999999</v>
      </c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</row>
    <row r="38" spans="1:35" outlineLevel="3" collapsed="1" x14ac:dyDescent="0.25">
      <c r="A38" s="4" t="s">
        <v>22</v>
      </c>
      <c r="B38" s="3">
        <f t="shared" ref="B38:K38" si="14">SUM(B39:B41)</f>
        <v>4.8853511484900007</v>
      </c>
      <c r="C38" s="3">
        <f t="shared" si="14"/>
        <v>4.5116125805899996</v>
      </c>
      <c r="D38" s="3">
        <f t="shared" si="14"/>
        <v>5.2523822414100003</v>
      </c>
      <c r="E38" s="3">
        <f t="shared" si="14"/>
        <v>7.67515450422</v>
      </c>
      <c r="F38" s="3">
        <f t="shared" si="14"/>
        <v>22.32450047471</v>
      </c>
      <c r="G38" s="3">
        <f t="shared" si="14"/>
        <v>8.25868187823</v>
      </c>
      <c r="H38" s="3">
        <f t="shared" si="14"/>
        <v>4.4666997414500003</v>
      </c>
      <c r="I38" s="3">
        <f t="shared" si="14"/>
        <v>4.6067321839800002</v>
      </c>
      <c r="J38" s="3">
        <f t="shared" si="14"/>
        <v>7.1801198379399995</v>
      </c>
      <c r="K38" s="3">
        <f t="shared" si="14"/>
        <v>24.512233641599998</v>
      </c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</row>
    <row r="39" spans="1:35" hidden="1" outlineLevel="4" x14ac:dyDescent="0.25">
      <c r="A39" s="5" t="s">
        <v>1</v>
      </c>
      <c r="B39" s="3">
        <v>0.76513585482000002</v>
      </c>
      <c r="C39" s="3">
        <v>2.06</v>
      </c>
      <c r="D39" s="3">
        <v>1.5752961153</v>
      </c>
      <c r="E39" s="3">
        <v>5.28</v>
      </c>
      <c r="F39" s="3">
        <f>SUM(B39:E39)</f>
        <v>9.6804319701200008</v>
      </c>
      <c r="G39" s="3">
        <v>4.9080591239300002</v>
      </c>
      <c r="H39" s="3">
        <v>2.3525285793099999</v>
      </c>
      <c r="I39" s="3">
        <v>1.5636553718399999</v>
      </c>
      <c r="J39" s="3">
        <v>5.2863884189799997</v>
      </c>
      <c r="K39" s="3">
        <v>14.11063149406</v>
      </c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</row>
    <row r="40" spans="1:35" hidden="1" outlineLevel="4" x14ac:dyDescent="0.25">
      <c r="A40" s="5" t="s">
        <v>2</v>
      </c>
      <c r="B40" s="3">
        <v>2.0090998510200002</v>
      </c>
      <c r="C40" s="3">
        <v>0.57458584213999997</v>
      </c>
      <c r="D40" s="3">
        <v>1.7911976193300001</v>
      </c>
      <c r="E40" s="3">
        <v>0.60009356202999997</v>
      </c>
      <c r="F40" s="3">
        <v>4.9749768745200003</v>
      </c>
      <c r="G40" s="3">
        <v>1.6691268189399999</v>
      </c>
      <c r="H40" s="3">
        <v>0.57003713240999998</v>
      </c>
      <c r="I40" s="3">
        <v>1.58507597087</v>
      </c>
      <c r="J40" s="3">
        <v>0.55563794889999996</v>
      </c>
      <c r="K40" s="3">
        <v>4.3798778711199997</v>
      </c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</row>
    <row r="41" spans="1:35" hidden="1" outlineLevel="4" x14ac:dyDescent="0.25">
      <c r="A41" s="5" t="s">
        <v>6</v>
      </c>
      <c r="B41" s="3">
        <v>2.1111154426500001</v>
      </c>
      <c r="C41" s="3">
        <v>1.8770267384499999</v>
      </c>
      <c r="D41" s="3">
        <v>1.88588850678</v>
      </c>
      <c r="E41" s="3">
        <v>1.7950609421899999</v>
      </c>
      <c r="F41" s="3">
        <v>7.6690916300699996</v>
      </c>
      <c r="G41" s="3">
        <v>1.6814959353600001</v>
      </c>
      <c r="H41" s="3">
        <v>1.5441340297299999</v>
      </c>
      <c r="I41" s="3">
        <v>1.4580008412700001</v>
      </c>
      <c r="J41" s="3">
        <v>1.33809347006</v>
      </c>
      <c r="K41" s="3">
        <v>6.0217242764199996</v>
      </c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</row>
    <row r="42" spans="1:35" s="10" customFormat="1" outlineLevel="2" x14ac:dyDescent="0.25">
      <c r="A42" s="11" t="s">
        <v>19</v>
      </c>
      <c r="B42" s="12">
        <f t="shared" ref="B42:K42" si="15">B43+B46+B52</f>
        <v>20.488055565810001</v>
      </c>
      <c r="C42" s="12">
        <f t="shared" si="15"/>
        <v>11.61463236118</v>
      </c>
      <c r="D42" s="12">
        <f t="shared" si="15"/>
        <v>38.576925327330002</v>
      </c>
      <c r="E42" s="12">
        <f t="shared" si="15"/>
        <v>23.483601731139998</v>
      </c>
      <c r="F42" s="12">
        <f t="shared" si="15"/>
        <v>94.163214985460002</v>
      </c>
      <c r="G42" s="12">
        <f t="shared" si="15"/>
        <v>32.422412675469999</v>
      </c>
      <c r="H42" s="12">
        <f t="shared" si="15"/>
        <v>50.085326434199999</v>
      </c>
      <c r="I42" s="12">
        <f t="shared" si="15"/>
        <v>71.163953356660002</v>
      </c>
      <c r="J42" s="12">
        <f t="shared" si="15"/>
        <v>35.183866319590003</v>
      </c>
      <c r="K42" s="12">
        <f t="shared" si="15"/>
        <v>188.85555878591998</v>
      </c>
    </row>
    <row r="43" spans="1:35" outlineLevel="3" collapsed="1" x14ac:dyDescent="0.25">
      <c r="A43" s="4" t="s">
        <v>21</v>
      </c>
      <c r="B43" s="3">
        <f t="shared" ref="B43:K43" si="16">SUM(B44:B45)</f>
        <v>2.3910234288100001</v>
      </c>
      <c r="C43" s="3">
        <f t="shared" si="16"/>
        <v>2.0241982012099999</v>
      </c>
      <c r="D43" s="3">
        <f t="shared" si="16"/>
        <v>8.5951277823400005</v>
      </c>
      <c r="E43" s="3">
        <f t="shared" si="16"/>
        <v>1.9106372626999999</v>
      </c>
      <c r="F43" s="3">
        <f t="shared" si="16"/>
        <v>14.92098667506</v>
      </c>
      <c r="G43" s="3">
        <f t="shared" si="16"/>
        <v>2.1709007658999999</v>
      </c>
      <c r="H43" s="3">
        <f t="shared" si="16"/>
        <v>1.9155163933599999</v>
      </c>
      <c r="I43" s="3">
        <f t="shared" si="16"/>
        <v>40.676713602269999</v>
      </c>
      <c r="J43" s="3">
        <f t="shared" si="16"/>
        <v>13.011215189810001</v>
      </c>
      <c r="K43" s="3">
        <f t="shared" si="16"/>
        <v>57.774345951339996</v>
      </c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</row>
    <row r="44" spans="1:35" hidden="1" outlineLevel="4" x14ac:dyDescent="0.25">
      <c r="A44" s="5" t="s">
        <v>1</v>
      </c>
      <c r="B44" s="3">
        <v>2.3910234288100001</v>
      </c>
      <c r="C44" s="3">
        <v>2.0241982012099999</v>
      </c>
      <c r="D44" s="3">
        <v>8.5951277823400005</v>
      </c>
      <c r="E44" s="3">
        <v>1.9106372626999999</v>
      </c>
      <c r="F44" s="3">
        <v>14.92098667506</v>
      </c>
      <c r="G44" s="3">
        <v>2.1709007658999999</v>
      </c>
      <c r="H44" s="3">
        <v>1.9155163933599999</v>
      </c>
      <c r="I44" s="3">
        <v>2.1753748600199998</v>
      </c>
      <c r="J44" s="3">
        <v>13.011215189810001</v>
      </c>
      <c r="K44" s="3">
        <v>19.27300720909</v>
      </c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</row>
    <row r="45" spans="1:35" hidden="1" outlineLevel="4" x14ac:dyDescent="0.25">
      <c r="A45" s="5" t="s">
        <v>2</v>
      </c>
      <c r="B45" s="3"/>
      <c r="C45" s="3"/>
      <c r="D45" s="3"/>
      <c r="E45" s="3"/>
      <c r="F45" s="3"/>
      <c r="G45" s="3"/>
      <c r="H45" s="3"/>
      <c r="I45" s="3">
        <v>38.501338742249999</v>
      </c>
      <c r="J45" s="3"/>
      <c r="K45" s="3">
        <v>38.501338742249999</v>
      </c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</row>
    <row r="46" spans="1:35" outlineLevel="3" collapsed="1" x14ac:dyDescent="0.25">
      <c r="A46" s="4" t="s">
        <v>23</v>
      </c>
      <c r="B46" s="3">
        <f t="shared" ref="B46:K46" si="17">SUM(B47:B51)</f>
        <v>0.34624616470000003</v>
      </c>
      <c r="C46" s="3">
        <f t="shared" si="17"/>
        <v>1.6597696044200001</v>
      </c>
      <c r="D46" s="3">
        <f t="shared" si="17"/>
        <v>0.38722062659000001</v>
      </c>
      <c r="E46" s="3">
        <f t="shared" si="17"/>
        <v>1.75880335509</v>
      </c>
      <c r="F46" s="3">
        <f t="shared" si="17"/>
        <v>4.1520397508000002</v>
      </c>
      <c r="G46" s="3">
        <f t="shared" si="17"/>
        <v>0.41793896784000001</v>
      </c>
      <c r="H46" s="3">
        <f t="shared" si="17"/>
        <v>1.78960131919</v>
      </c>
      <c r="I46" s="3">
        <f t="shared" si="17"/>
        <v>0.48355257944999996</v>
      </c>
      <c r="J46" s="3">
        <f t="shared" si="17"/>
        <v>1.95130975515</v>
      </c>
      <c r="K46" s="3">
        <f t="shared" si="17"/>
        <v>4.6424026216299996</v>
      </c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</row>
    <row r="47" spans="1:35" hidden="1" outlineLevel="4" x14ac:dyDescent="0.25">
      <c r="A47" s="5" t="s">
        <v>4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</row>
    <row r="48" spans="1:35" hidden="1" outlineLevel="4" x14ac:dyDescent="0.25">
      <c r="A48" s="5" t="s">
        <v>1</v>
      </c>
      <c r="B48" s="3">
        <v>0.15759879601999999</v>
      </c>
      <c r="C48" s="3">
        <v>0.85964219628000005</v>
      </c>
      <c r="D48" s="3">
        <v>0.19857325791</v>
      </c>
      <c r="E48" s="3">
        <v>0.95867594695000002</v>
      </c>
      <c r="F48" s="3">
        <v>2.1744901971599999</v>
      </c>
      <c r="G48" s="3">
        <v>0.22929159916</v>
      </c>
      <c r="H48" s="3">
        <v>0.98947391105000004</v>
      </c>
      <c r="I48" s="3">
        <v>0.29490521076999998</v>
      </c>
      <c r="J48" s="3">
        <v>1.15118234701</v>
      </c>
      <c r="K48" s="3">
        <v>2.6648530679900002</v>
      </c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</row>
    <row r="49" spans="1:35" hidden="1" outlineLevel="4" x14ac:dyDescent="0.25">
      <c r="A49" s="5" t="s">
        <v>5</v>
      </c>
      <c r="B49" s="3"/>
      <c r="C49" s="3">
        <v>0.14398695472</v>
      </c>
      <c r="D49" s="3"/>
      <c r="E49" s="3">
        <v>0.14398695472</v>
      </c>
      <c r="F49" s="3">
        <v>0.28797390944000001</v>
      </c>
      <c r="G49" s="3"/>
      <c r="H49" s="3">
        <v>0.14398695472</v>
      </c>
      <c r="I49" s="3"/>
      <c r="J49" s="3">
        <v>0.14398695472</v>
      </c>
      <c r="K49" s="3">
        <v>0.28797390944000001</v>
      </c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</row>
    <row r="50" spans="1:35" hidden="1" outlineLevel="4" x14ac:dyDescent="0.25">
      <c r="A50" s="5" t="s">
        <v>3</v>
      </c>
      <c r="B50" s="3">
        <v>0.18864736868000001</v>
      </c>
      <c r="C50" s="3">
        <v>0.65614045342000005</v>
      </c>
      <c r="D50" s="3">
        <v>0.18864736868000001</v>
      </c>
      <c r="E50" s="3">
        <v>0.65614045342000005</v>
      </c>
      <c r="F50" s="3">
        <v>1.6895756442000001</v>
      </c>
      <c r="G50" s="3">
        <v>0.18864736868000001</v>
      </c>
      <c r="H50" s="3">
        <v>0.65614045342000005</v>
      </c>
      <c r="I50" s="3">
        <v>0.18864736868000001</v>
      </c>
      <c r="J50" s="3">
        <v>0.65614045342000005</v>
      </c>
      <c r="K50" s="3">
        <v>1.6895756442000001</v>
      </c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</row>
    <row r="51" spans="1:35" hidden="1" outlineLevel="4" x14ac:dyDescent="0.25">
      <c r="A51" s="5" t="s">
        <v>2</v>
      </c>
      <c r="B51" s="3"/>
      <c r="C51" s="3"/>
      <c r="D51" s="3"/>
      <c r="E51" s="3"/>
      <c r="F51" s="3"/>
      <c r="G51" s="3">
        <v>0</v>
      </c>
      <c r="H51" s="3"/>
      <c r="I51" s="3"/>
      <c r="J51" s="3"/>
      <c r="K51" s="3">
        <v>0</v>
      </c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</row>
    <row r="52" spans="1:35" outlineLevel="3" collapsed="1" x14ac:dyDescent="0.25">
      <c r="A52" s="4" t="s">
        <v>22</v>
      </c>
      <c r="B52" s="3">
        <f t="shared" ref="B52:K52" si="18">SUM(B53:B55)</f>
        <v>17.750785972300001</v>
      </c>
      <c r="C52" s="3">
        <f t="shared" si="18"/>
        <v>7.9306645555500008</v>
      </c>
      <c r="D52" s="3">
        <f t="shared" si="18"/>
        <v>29.594576918400001</v>
      </c>
      <c r="E52" s="3">
        <f t="shared" si="18"/>
        <v>19.81416111335</v>
      </c>
      <c r="F52" s="3">
        <f t="shared" si="18"/>
        <v>75.090188559599994</v>
      </c>
      <c r="G52" s="3">
        <f t="shared" si="18"/>
        <v>29.833572941730001</v>
      </c>
      <c r="H52" s="3">
        <f t="shared" si="18"/>
        <v>46.38020872165</v>
      </c>
      <c r="I52" s="3">
        <f t="shared" si="18"/>
        <v>30.003687174940001</v>
      </c>
      <c r="J52" s="3">
        <f t="shared" si="18"/>
        <v>20.221341374630001</v>
      </c>
      <c r="K52" s="3">
        <f t="shared" si="18"/>
        <v>126.43881021295</v>
      </c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</row>
    <row r="53" spans="1:35" hidden="1" outlineLevel="4" x14ac:dyDescent="0.25">
      <c r="A53" s="5" t="s">
        <v>1</v>
      </c>
      <c r="B53" s="3">
        <v>0.61805386981999999</v>
      </c>
      <c r="C53" s="3">
        <v>2.7214314044500001</v>
      </c>
      <c r="D53" s="3">
        <v>0.61805386628000003</v>
      </c>
      <c r="E53" s="3">
        <v>2.7214314044500001</v>
      </c>
      <c r="F53" s="3">
        <v>6.6789705450000003</v>
      </c>
      <c r="G53" s="3">
        <v>0.63651636639999998</v>
      </c>
      <c r="H53" s="3">
        <v>29.460102721990001</v>
      </c>
      <c r="I53" s="3">
        <v>0.70744351002000005</v>
      </c>
      <c r="J53" s="3">
        <v>3.2892340840799998</v>
      </c>
      <c r="K53" s="3">
        <v>34.093296682489999</v>
      </c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</row>
    <row r="54" spans="1:35" hidden="1" outlineLevel="4" x14ac:dyDescent="0.25">
      <c r="A54" s="5" t="s">
        <v>2</v>
      </c>
      <c r="B54" s="3">
        <v>7.03168734653</v>
      </c>
      <c r="C54" s="3">
        <v>5.2092331511000003</v>
      </c>
      <c r="D54" s="3">
        <v>7.00672837727</v>
      </c>
      <c r="E54" s="3">
        <v>5.2239797266999997</v>
      </c>
      <c r="F54" s="3">
        <v>24.471628601599999</v>
      </c>
      <c r="G54" s="3">
        <v>7.2272619004800003</v>
      </c>
      <c r="H54" s="3">
        <v>5.0513560174599998</v>
      </c>
      <c r="I54" s="3">
        <v>7.3264489900700003</v>
      </c>
      <c r="J54" s="3">
        <v>5.0633573083499996</v>
      </c>
      <c r="K54" s="3">
        <v>24.668424216359998</v>
      </c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</row>
    <row r="55" spans="1:35" hidden="1" outlineLevel="4" x14ac:dyDescent="0.25">
      <c r="A55" s="5" t="s">
        <v>6</v>
      </c>
      <c r="B55" s="3">
        <v>10.101044755949999</v>
      </c>
      <c r="C55" s="3"/>
      <c r="D55" s="3">
        <v>21.96979467485</v>
      </c>
      <c r="E55" s="3">
        <v>11.868749982200001</v>
      </c>
      <c r="F55" s="3">
        <v>43.939589413</v>
      </c>
      <c r="G55" s="3">
        <v>21.96979467485</v>
      </c>
      <c r="H55" s="3">
        <v>11.868749982200001</v>
      </c>
      <c r="I55" s="3">
        <v>21.96979467485</v>
      </c>
      <c r="J55" s="3">
        <v>11.868749982200001</v>
      </c>
      <c r="K55" s="3">
        <v>67.677089314100002</v>
      </c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</row>
    <row r="56" spans="1:35" ht="29.25" customHeight="1" x14ac:dyDescent="0.25">
      <c r="A56" s="19" t="s">
        <v>24</v>
      </c>
      <c r="B56" s="19"/>
      <c r="C56" s="19"/>
      <c r="D56" s="19"/>
      <c r="E56" s="19"/>
      <c r="F56" s="19"/>
      <c r="G56" s="19"/>
      <c r="H56" s="19"/>
      <c r="I56" s="19"/>
      <c r="J56" s="19"/>
      <c r="K56" s="19"/>
    </row>
    <row r="57" spans="1:35" ht="9.75" customHeight="1" x14ac:dyDescent="0.25"/>
    <row r="58" spans="1:35" s="7" customFormat="1" x14ac:dyDescent="0.25">
      <c r="A58" s="6"/>
      <c r="B58" s="6">
        <v>2025</v>
      </c>
      <c r="C58" s="6">
        <v>2026</v>
      </c>
      <c r="D58" s="6">
        <v>2027</v>
      </c>
      <c r="E58" s="6">
        <v>2028</v>
      </c>
      <c r="F58" s="6">
        <v>2029</v>
      </c>
      <c r="G58" s="6">
        <v>2030</v>
      </c>
      <c r="H58" s="6">
        <v>2031</v>
      </c>
      <c r="I58" s="6">
        <v>2032</v>
      </c>
      <c r="J58" s="6">
        <v>2033</v>
      </c>
      <c r="K58" s="6">
        <v>2034</v>
      </c>
      <c r="L58" s="6">
        <v>2035</v>
      </c>
      <c r="M58" s="6">
        <v>2036</v>
      </c>
    </row>
    <row r="59" spans="1:35" s="10" customFormat="1" x14ac:dyDescent="0.25">
      <c r="A59" s="8" t="s">
        <v>13</v>
      </c>
      <c r="B59" s="9">
        <f t="shared" ref="B59:M59" si="19">B60+B77</f>
        <v>508.19044423821998</v>
      </c>
      <c r="C59" s="9">
        <f t="shared" si="19"/>
        <v>467.44938582072001</v>
      </c>
      <c r="D59" s="9">
        <f t="shared" si="19"/>
        <v>424.84922045042003</v>
      </c>
      <c r="E59" s="9">
        <f t="shared" si="19"/>
        <v>383.66899352372002</v>
      </c>
      <c r="F59" s="9">
        <f t="shared" si="19"/>
        <v>350.86575240478999</v>
      </c>
      <c r="G59" s="9">
        <f t="shared" si="19"/>
        <v>329.89940137048995</v>
      </c>
      <c r="H59" s="9">
        <f t="shared" si="19"/>
        <v>368.35567233005997</v>
      </c>
      <c r="I59" s="9">
        <f t="shared" si="19"/>
        <v>335.73372540350999</v>
      </c>
      <c r="J59" s="9">
        <f t="shared" si="19"/>
        <v>311.34208830890998</v>
      </c>
      <c r="K59" s="9">
        <f t="shared" si="19"/>
        <v>278.70667465682999</v>
      </c>
      <c r="L59" s="9">
        <f t="shared" si="19"/>
        <v>357.14536649907006</v>
      </c>
      <c r="M59" s="9">
        <f t="shared" si="19"/>
        <v>222.37852013147</v>
      </c>
    </row>
    <row r="60" spans="1:35" s="10" customFormat="1" outlineLevel="1" x14ac:dyDescent="0.25">
      <c r="A60" s="13" t="s">
        <v>14</v>
      </c>
      <c r="B60" s="13">
        <f t="shared" ref="B60:M60" si="20">B61+B70</f>
        <v>201.80115152830001</v>
      </c>
      <c r="C60" s="13">
        <f t="shared" si="20"/>
        <v>156.73806238917001</v>
      </c>
      <c r="D60" s="13">
        <f t="shared" si="20"/>
        <v>192.75267815500001</v>
      </c>
      <c r="E60" s="13">
        <f t="shared" si="20"/>
        <v>146.06421997296002</v>
      </c>
      <c r="F60" s="13">
        <f t="shared" si="20"/>
        <v>136.87220052828999</v>
      </c>
      <c r="G60" s="13">
        <f t="shared" si="20"/>
        <v>147.25598390215998</v>
      </c>
      <c r="H60" s="13">
        <f t="shared" si="20"/>
        <v>165.07141817515</v>
      </c>
      <c r="I60" s="13">
        <f t="shared" si="20"/>
        <v>147.34236396125999</v>
      </c>
      <c r="J60" s="13">
        <f t="shared" si="20"/>
        <v>154.14646296549</v>
      </c>
      <c r="K60" s="13">
        <f t="shared" si="20"/>
        <v>128.95713235695999</v>
      </c>
      <c r="L60" s="13">
        <f t="shared" si="20"/>
        <v>144.48459231776002</v>
      </c>
      <c r="M60" s="13">
        <f t="shared" si="20"/>
        <v>149.43308571</v>
      </c>
    </row>
    <row r="61" spans="1:35" s="10" customFormat="1" outlineLevel="2" x14ac:dyDescent="0.25">
      <c r="A61" s="12" t="s">
        <v>15</v>
      </c>
      <c r="B61" s="12">
        <f t="shared" ref="B61:M61" si="21">B62+B64+B66</f>
        <v>133.69597400582001</v>
      </c>
      <c r="C61" s="12">
        <f t="shared" si="21"/>
        <v>127.11943934791</v>
      </c>
      <c r="D61" s="12">
        <f t="shared" si="21"/>
        <v>125.08462745921</v>
      </c>
      <c r="E61" s="12">
        <f t="shared" si="21"/>
        <v>114.80128745048</v>
      </c>
      <c r="F61" s="12">
        <f t="shared" si="21"/>
        <v>112.35926800580999</v>
      </c>
      <c r="G61" s="12">
        <f t="shared" si="21"/>
        <v>110.20593037968</v>
      </c>
      <c r="H61" s="12">
        <f t="shared" si="21"/>
        <v>106.88036766355999</v>
      </c>
      <c r="I61" s="12">
        <f t="shared" si="21"/>
        <v>102.31141243878</v>
      </c>
      <c r="J61" s="12">
        <f t="shared" si="21"/>
        <v>101.16634644301</v>
      </c>
      <c r="K61" s="12">
        <f t="shared" si="21"/>
        <v>86.727135834479995</v>
      </c>
      <c r="L61" s="12">
        <f t="shared" si="21"/>
        <v>80.414595794779999</v>
      </c>
      <c r="M61" s="12">
        <f t="shared" si="21"/>
        <v>65.512041710000005</v>
      </c>
    </row>
    <row r="62" spans="1:35" outlineLevel="3" collapsed="1" x14ac:dyDescent="0.25">
      <c r="A62" s="17" t="s">
        <v>16</v>
      </c>
      <c r="B62" s="3">
        <f t="shared" ref="B62:M62" si="22">SUM(B63:B63)</f>
        <v>0</v>
      </c>
      <c r="C62" s="3">
        <f t="shared" si="22"/>
        <v>0</v>
      </c>
      <c r="D62" s="3">
        <f t="shared" si="22"/>
        <v>0</v>
      </c>
      <c r="E62" s="3">
        <f t="shared" si="22"/>
        <v>0</v>
      </c>
      <c r="F62" s="3">
        <f t="shared" si="22"/>
        <v>0</v>
      </c>
      <c r="G62" s="3">
        <f t="shared" si="22"/>
        <v>0</v>
      </c>
      <c r="H62" s="3">
        <f t="shared" si="22"/>
        <v>0</v>
      </c>
      <c r="I62" s="3">
        <f t="shared" si="22"/>
        <v>0</v>
      </c>
      <c r="J62" s="3">
        <f t="shared" si="22"/>
        <v>0</v>
      </c>
      <c r="K62" s="3">
        <f t="shared" si="22"/>
        <v>0</v>
      </c>
      <c r="L62" s="3">
        <f t="shared" si="22"/>
        <v>0</v>
      </c>
      <c r="M62" s="3">
        <f t="shared" si="22"/>
        <v>0</v>
      </c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</row>
    <row r="63" spans="1:35" hidden="1" outlineLevel="4" x14ac:dyDescent="0.25">
      <c r="A63" s="5" t="s">
        <v>0</v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</row>
    <row r="64" spans="1:35" outlineLevel="3" collapsed="1" x14ac:dyDescent="0.25">
      <c r="A64" s="4" t="s">
        <v>17</v>
      </c>
      <c r="B64" s="3">
        <f t="shared" ref="B64:M64" si="23">SUM(B65:B65)</f>
        <v>7.0243300420000002E-2</v>
      </c>
      <c r="C64" s="3">
        <f t="shared" si="23"/>
        <v>6.3630674289999994E-2</v>
      </c>
      <c r="D64" s="3">
        <f t="shared" si="23"/>
        <v>5.7018048170000002E-2</v>
      </c>
      <c r="E64" s="3">
        <f t="shared" si="23"/>
        <v>5.0412240580000003E-2</v>
      </c>
      <c r="F64" s="3">
        <f t="shared" si="23"/>
        <v>4.3792795910000001E-2</v>
      </c>
      <c r="G64" s="3">
        <f t="shared" si="23"/>
        <v>3.7180169780000001E-2</v>
      </c>
      <c r="H64" s="3">
        <f t="shared" si="23"/>
        <v>3.0567543660000002E-2</v>
      </c>
      <c r="I64" s="3">
        <f t="shared" si="23"/>
        <v>2.3961736080000001E-2</v>
      </c>
      <c r="J64" s="3">
        <f t="shared" si="23"/>
        <v>1.7342291409999998E-2</v>
      </c>
      <c r="K64" s="3">
        <f t="shared" si="23"/>
        <v>1.072966528E-2</v>
      </c>
      <c r="L64" s="3">
        <f t="shared" si="23"/>
        <v>4.1170391799999996E-3</v>
      </c>
      <c r="M64" s="3">
        <f t="shared" si="23"/>
        <v>0</v>
      </c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</row>
    <row r="65" spans="1:35" hidden="1" outlineLevel="4" x14ac:dyDescent="0.25">
      <c r="A65" s="5" t="s">
        <v>0</v>
      </c>
      <c r="B65" s="3">
        <v>7.0243300420000002E-2</v>
      </c>
      <c r="C65" s="3">
        <v>6.3630674289999994E-2</v>
      </c>
      <c r="D65" s="3">
        <v>5.7018048170000002E-2</v>
      </c>
      <c r="E65" s="3">
        <v>5.0412240580000003E-2</v>
      </c>
      <c r="F65" s="3">
        <v>4.3792795910000001E-2</v>
      </c>
      <c r="G65" s="3">
        <v>3.7180169780000001E-2</v>
      </c>
      <c r="H65" s="3">
        <v>3.0567543660000002E-2</v>
      </c>
      <c r="I65" s="3">
        <v>2.3961736080000001E-2</v>
      </c>
      <c r="J65" s="3">
        <v>1.7342291409999998E-2</v>
      </c>
      <c r="K65" s="3">
        <v>1.072966528E-2</v>
      </c>
      <c r="L65" s="3">
        <v>4.1170391799999996E-3</v>
      </c>
      <c r="M65" s="3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</row>
    <row r="66" spans="1:35" outlineLevel="3" collapsed="1" x14ac:dyDescent="0.25">
      <c r="A66" s="4" t="s">
        <v>18</v>
      </c>
      <c r="B66" s="3">
        <f t="shared" ref="B66:M66" si="24">SUM(B67:B69)</f>
        <v>133.6257307054</v>
      </c>
      <c r="C66" s="3">
        <f t="shared" si="24"/>
        <v>127.05580867362001</v>
      </c>
      <c r="D66" s="3">
        <f t="shared" si="24"/>
        <v>125.02760941104</v>
      </c>
      <c r="E66" s="3">
        <f t="shared" si="24"/>
        <v>114.7508752099</v>
      </c>
      <c r="F66" s="3">
        <f t="shared" si="24"/>
        <v>112.3154752099</v>
      </c>
      <c r="G66" s="3">
        <f t="shared" si="24"/>
        <v>110.1687502099</v>
      </c>
      <c r="H66" s="3">
        <f t="shared" si="24"/>
        <v>106.8498001199</v>
      </c>
      <c r="I66" s="3">
        <f t="shared" si="24"/>
        <v>102.2874507027</v>
      </c>
      <c r="J66" s="3">
        <f t="shared" si="24"/>
        <v>101.1490041516</v>
      </c>
      <c r="K66" s="3">
        <f t="shared" si="24"/>
        <v>86.716406169199999</v>
      </c>
      <c r="L66" s="3">
        <f t="shared" si="24"/>
        <v>80.410478755599996</v>
      </c>
      <c r="M66" s="3">
        <f t="shared" si="24"/>
        <v>65.512041710000005</v>
      </c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</row>
    <row r="67" spans="1:35" hidden="1" outlineLevel="4" x14ac:dyDescent="0.25">
      <c r="A67" s="5" t="s">
        <v>1</v>
      </c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</row>
    <row r="68" spans="1:35" hidden="1" outlineLevel="4" x14ac:dyDescent="0.25">
      <c r="A68" s="5" t="s">
        <v>0</v>
      </c>
      <c r="B68" s="3">
        <v>133.6257307054</v>
      </c>
      <c r="C68" s="3">
        <v>127.05580867362001</v>
      </c>
      <c r="D68" s="3">
        <v>125.02760941104</v>
      </c>
      <c r="E68" s="3">
        <v>114.7508752099</v>
      </c>
      <c r="F68" s="3">
        <v>112.3154752099</v>
      </c>
      <c r="G68" s="3">
        <v>110.1687502099</v>
      </c>
      <c r="H68" s="3">
        <v>106.8498001199</v>
      </c>
      <c r="I68" s="3">
        <v>102.2874507027</v>
      </c>
      <c r="J68" s="3">
        <v>101.1490041516</v>
      </c>
      <c r="K68" s="3">
        <v>86.716406169199999</v>
      </c>
      <c r="L68" s="3">
        <v>80.410478755599996</v>
      </c>
      <c r="M68" s="3">
        <v>65.512041710000005</v>
      </c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</row>
    <row r="69" spans="1:35" hidden="1" outlineLevel="4" x14ac:dyDescent="0.25">
      <c r="A69" s="5" t="s">
        <v>2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</row>
    <row r="70" spans="1:35" s="10" customFormat="1" outlineLevel="2" x14ac:dyDescent="0.25">
      <c r="A70" s="12" t="s">
        <v>19</v>
      </c>
      <c r="B70" s="12">
        <f t="shared" ref="B70:M70" si="25">B71+B73</f>
        <v>68.105177522480005</v>
      </c>
      <c r="C70" s="12">
        <f t="shared" si="25"/>
        <v>29.618623041260001</v>
      </c>
      <c r="D70" s="12">
        <f t="shared" si="25"/>
        <v>67.668050695790001</v>
      </c>
      <c r="E70" s="12">
        <f t="shared" si="25"/>
        <v>31.262932522480003</v>
      </c>
      <c r="F70" s="12">
        <f t="shared" si="25"/>
        <v>24.512932522480003</v>
      </c>
      <c r="G70" s="12">
        <f t="shared" si="25"/>
        <v>37.050053522479999</v>
      </c>
      <c r="H70" s="12">
        <f t="shared" si="25"/>
        <v>58.191050511589999</v>
      </c>
      <c r="I70" s="12">
        <f t="shared" si="25"/>
        <v>45.030951522480002</v>
      </c>
      <c r="J70" s="12">
        <f t="shared" si="25"/>
        <v>52.980116522480003</v>
      </c>
      <c r="K70" s="12">
        <f t="shared" si="25"/>
        <v>42.22999652248</v>
      </c>
      <c r="L70" s="12">
        <f t="shared" si="25"/>
        <v>64.069996522980006</v>
      </c>
      <c r="M70" s="12">
        <f t="shared" si="25"/>
        <v>83.921043999999995</v>
      </c>
    </row>
    <row r="71" spans="1:35" outlineLevel="3" collapsed="1" x14ac:dyDescent="0.25">
      <c r="A71" s="4" t="s">
        <v>17</v>
      </c>
      <c r="B71" s="3">
        <f t="shared" ref="B71:M71" si="26">SUM(B72:B72)</f>
        <v>0.13225252248</v>
      </c>
      <c r="C71" s="3">
        <f t="shared" si="26"/>
        <v>0.13225252248</v>
      </c>
      <c r="D71" s="3">
        <f t="shared" si="26"/>
        <v>0.13225252248</v>
      </c>
      <c r="E71" s="3">
        <f t="shared" si="26"/>
        <v>0.13225252248</v>
      </c>
      <c r="F71" s="3">
        <f t="shared" si="26"/>
        <v>0.13225252248</v>
      </c>
      <c r="G71" s="3">
        <f t="shared" si="26"/>
        <v>0.13225252248</v>
      </c>
      <c r="H71" s="3">
        <f t="shared" si="26"/>
        <v>0.13225252248</v>
      </c>
      <c r="I71" s="3">
        <f t="shared" si="26"/>
        <v>0.13225252248</v>
      </c>
      <c r="J71" s="3">
        <f t="shared" si="26"/>
        <v>0.13225252248</v>
      </c>
      <c r="K71" s="3">
        <f t="shared" si="26"/>
        <v>0.13225252248</v>
      </c>
      <c r="L71" s="3">
        <f t="shared" si="26"/>
        <v>0.13225252298000001</v>
      </c>
      <c r="M71" s="3">
        <f t="shared" si="26"/>
        <v>0</v>
      </c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</row>
    <row r="72" spans="1:35" hidden="1" outlineLevel="4" x14ac:dyDescent="0.25">
      <c r="A72" s="5" t="s">
        <v>0</v>
      </c>
      <c r="B72" s="3">
        <v>0.13225252248</v>
      </c>
      <c r="C72" s="3">
        <v>0.13225252248</v>
      </c>
      <c r="D72" s="3">
        <v>0.13225252248</v>
      </c>
      <c r="E72" s="3">
        <v>0.13225252248</v>
      </c>
      <c r="F72" s="3">
        <v>0.13225252248</v>
      </c>
      <c r="G72" s="3">
        <v>0.13225252248</v>
      </c>
      <c r="H72" s="3">
        <v>0.13225252248</v>
      </c>
      <c r="I72" s="3">
        <v>0.13225252248</v>
      </c>
      <c r="J72" s="3">
        <v>0.13225252248</v>
      </c>
      <c r="K72" s="3">
        <v>0.13225252248</v>
      </c>
      <c r="L72" s="3">
        <v>0.13225252298000001</v>
      </c>
      <c r="M72" s="3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</row>
    <row r="73" spans="1:35" outlineLevel="3" collapsed="1" x14ac:dyDescent="0.25">
      <c r="A73" s="4" t="s">
        <v>18</v>
      </c>
      <c r="B73" s="3">
        <f t="shared" ref="B73:M73" si="27">SUM(B74:B76)</f>
        <v>67.972925000000004</v>
      </c>
      <c r="C73" s="3">
        <f t="shared" si="27"/>
        <v>29.486370518779999</v>
      </c>
      <c r="D73" s="3">
        <f t="shared" si="27"/>
        <v>67.535798173309999</v>
      </c>
      <c r="E73" s="3">
        <f t="shared" si="27"/>
        <v>31.130680000000002</v>
      </c>
      <c r="F73" s="3">
        <f t="shared" si="27"/>
        <v>24.380680000000002</v>
      </c>
      <c r="G73" s="3">
        <f t="shared" si="27"/>
        <v>36.917800999999997</v>
      </c>
      <c r="H73" s="3">
        <f t="shared" si="27"/>
        <v>58.058797989109998</v>
      </c>
      <c r="I73" s="3">
        <f t="shared" si="27"/>
        <v>44.898699000000001</v>
      </c>
      <c r="J73" s="3">
        <f t="shared" si="27"/>
        <v>52.847864000000001</v>
      </c>
      <c r="K73" s="3">
        <f t="shared" si="27"/>
        <v>42.097743999999999</v>
      </c>
      <c r="L73" s="3">
        <f t="shared" si="27"/>
        <v>63.937744000000002</v>
      </c>
      <c r="M73" s="3">
        <f t="shared" si="27"/>
        <v>83.921043999999995</v>
      </c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</row>
    <row r="74" spans="1:35" hidden="1" outlineLevel="4" x14ac:dyDescent="0.25">
      <c r="A74" s="5" t="s">
        <v>1</v>
      </c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</row>
    <row r="75" spans="1:35" hidden="1" outlineLevel="4" x14ac:dyDescent="0.25">
      <c r="A75" s="5" t="s">
        <v>0</v>
      </c>
      <c r="B75" s="3">
        <v>67.972925000000004</v>
      </c>
      <c r="C75" s="3">
        <v>29.486370518779999</v>
      </c>
      <c r="D75" s="3">
        <v>67.535798173309999</v>
      </c>
      <c r="E75" s="3">
        <v>31.130680000000002</v>
      </c>
      <c r="F75" s="3">
        <v>24.380680000000002</v>
      </c>
      <c r="G75" s="3">
        <v>36.917800999999997</v>
      </c>
      <c r="H75" s="3">
        <v>58.058797989109998</v>
      </c>
      <c r="I75" s="3">
        <v>44.898699000000001</v>
      </c>
      <c r="J75" s="3">
        <v>52.847864000000001</v>
      </c>
      <c r="K75" s="3">
        <v>42.097743999999999</v>
      </c>
      <c r="L75" s="3">
        <v>63.937744000000002</v>
      </c>
      <c r="M75" s="3">
        <v>83.921043999999995</v>
      </c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</row>
    <row r="76" spans="1:35" hidden="1" outlineLevel="4" x14ac:dyDescent="0.25">
      <c r="A76" s="5" t="s">
        <v>2</v>
      </c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</row>
    <row r="77" spans="1:35" s="10" customFormat="1" outlineLevel="1" x14ac:dyDescent="0.25">
      <c r="A77" s="13" t="s">
        <v>20</v>
      </c>
      <c r="B77" s="13">
        <f t="shared" ref="B77:M77" si="28">B78+B97</f>
        <v>306.38929270991997</v>
      </c>
      <c r="C77" s="13">
        <f t="shared" si="28"/>
        <v>310.71132343155</v>
      </c>
      <c r="D77" s="13">
        <f t="shared" si="28"/>
        <v>232.09654229542002</v>
      </c>
      <c r="E77" s="13">
        <f t="shared" si="28"/>
        <v>237.60477355076</v>
      </c>
      <c r="F77" s="13">
        <f t="shared" si="28"/>
        <v>213.99355187650002</v>
      </c>
      <c r="G77" s="13">
        <f t="shared" si="28"/>
        <v>182.64341746833</v>
      </c>
      <c r="H77" s="13">
        <f t="shared" si="28"/>
        <v>203.28425415490997</v>
      </c>
      <c r="I77" s="13">
        <f t="shared" si="28"/>
        <v>188.39136144225</v>
      </c>
      <c r="J77" s="13">
        <f t="shared" si="28"/>
        <v>157.19562534342001</v>
      </c>
      <c r="K77" s="13">
        <f t="shared" si="28"/>
        <v>149.74954229987</v>
      </c>
      <c r="L77" s="13">
        <f t="shared" si="28"/>
        <v>212.66077418131002</v>
      </c>
      <c r="M77" s="13">
        <f t="shared" si="28"/>
        <v>72.945434421469997</v>
      </c>
    </row>
    <row r="78" spans="1:35" s="10" customFormat="1" outlineLevel="2" x14ac:dyDescent="0.25">
      <c r="A78" s="12" t="s">
        <v>15</v>
      </c>
      <c r="B78" s="12">
        <f t="shared" ref="B78:M78" si="29">B79+B84+B87+B93</f>
        <v>95.63447296151999</v>
      </c>
      <c r="C78" s="12">
        <f t="shared" si="29"/>
        <v>74.864408258539996</v>
      </c>
      <c r="D78" s="12">
        <f t="shared" si="29"/>
        <v>66.893616841179991</v>
      </c>
      <c r="E78" s="12">
        <f t="shared" si="29"/>
        <v>60.854655321229998</v>
      </c>
      <c r="F78" s="12">
        <f t="shared" si="29"/>
        <v>52.44115695432</v>
      </c>
      <c r="G78" s="12">
        <f t="shared" si="29"/>
        <v>46.761548127590004</v>
      </c>
      <c r="H78" s="12">
        <f t="shared" si="29"/>
        <v>41.425179616099996</v>
      </c>
      <c r="I78" s="12">
        <f t="shared" si="29"/>
        <v>39.818287258230001</v>
      </c>
      <c r="J78" s="12">
        <f t="shared" si="29"/>
        <v>34.812202845770003</v>
      </c>
      <c r="K78" s="12">
        <f t="shared" si="29"/>
        <v>29.404812847670001</v>
      </c>
      <c r="L78" s="12">
        <f t="shared" si="29"/>
        <v>21.309516634130002</v>
      </c>
      <c r="M78" s="12">
        <f t="shared" si="29"/>
        <v>16.814100335190002</v>
      </c>
    </row>
    <row r="79" spans="1:35" outlineLevel="3" collapsed="1" x14ac:dyDescent="0.25">
      <c r="A79" s="17" t="s">
        <v>16</v>
      </c>
      <c r="B79" s="3">
        <f t="shared" ref="B79:M79" si="30">SUM(B80:B83)</f>
        <v>0.12027649982999999</v>
      </c>
      <c r="C79" s="3">
        <f t="shared" si="30"/>
        <v>0.12027649982999999</v>
      </c>
      <c r="D79" s="3">
        <f t="shared" si="30"/>
        <v>0.12027649982999999</v>
      </c>
      <c r="E79" s="3">
        <f t="shared" si="30"/>
        <v>0.12026999983</v>
      </c>
      <c r="F79" s="3">
        <f t="shared" si="30"/>
        <v>0.11644826233</v>
      </c>
      <c r="G79" s="3">
        <f t="shared" si="30"/>
        <v>0.11583899983</v>
      </c>
      <c r="H79" s="3">
        <f t="shared" si="30"/>
        <v>0.11583899983</v>
      </c>
      <c r="I79" s="3">
        <f t="shared" si="30"/>
        <v>0.11583899983</v>
      </c>
      <c r="J79" s="3">
        <f t="shared" si="30"/>
        <v>0.11583899983</v>
      </c>
      <c r="K79" s="3">
        <f t="shared" si="30"/>
        <v>0.11583899983</v>
      </c>
      <c r="L79" s="3">
        <f t="shared" si="30"/>
        <v>0.11583899983</v>
      </c>
      <c r="M79" s="3">
        <f t="shared" si="30"/>
        <v>0.11583899983</v>
      </c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</row>
    <row r="80" spans="1:35" hidden="1" outlineLevel="4" x14ac:dyDescent="0.25">
      <c r="A80" s="5" t="s">
        <v>1</v>
      </c>
      <c r="B80" s="3">
        <v>4.431E-3</v>
      </c>
      <c r="C80" s="3">
        <v>4.431E-3</v>
      </c>
      <c r="D80" s="3">
        <v>4.431E-3</v>
      </c>
      <c r="E80" s="3">
        <v>4.431E-3</v>
      </c>
      <c r="F80" s="3">
        <v>6.0926250000000002E-4</v>
      </c>
      <c r="G80" s="3"/>
      <c r="H80" s="3"/>
      <c r="I80" s="3"/>
      <c r="J80" s="3"/>
      <c r="K80" s="3"/>
      <c r="L80" s="3"/>
      <c r="M80" s="3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</row>
    <row r="81" spans="1:35" hidden="1" outlineLevel="4" x14ac:dyDescent="0.25">
      <c r="A81" s="5" t="s">
        <v>3</v>
      </c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</row>
    <row r="82" spans="1:35" hidden="1" outlineLevel="4" x14ac:dyDescent="0.25">
      <c r="A82" s="5" t="s">
        <v>0</v>
      </c>
      <c r="B82" s="3">
        <v>6.4999999999999996E-6</v>
      </c>
      <c r="C82" s="3">
        <v>6.4999999999999996E-6</v>
      </c>
      <c r="D82" s="3">
        <v>6.4999999999999996E-6</v>
      </c>
      <c r="E82" s="3"/>
      <c r="F82" s="3"/>
      <c r="G82" s="3"/>
      <c r="H82" s="3"/>
      <c r="I82" s="3"/>
      <c r="J82" s="3"/>
      <c r="K82" s="3"/>
      <c r="L82" s="3"/>
      <c r="M82" s="3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</row>
    <row r="83" spans="1:35" hidden="1" outlineLevel="4" x14ac:dyDescent="0.25">
      <c r="A83" s="5" t="s">
        <v>2</v>
      </c>
      <c r="B83" s="3">
        <v>0.11583899983</v>
      </c>
      <c r="C83" s="3">
        <v>0.11583899983</v>
      </c>
      <c r="D83" s="3">
        <v>0.11583899983</v>
      </c>
      <c r="E83" s="3">
        <v>0.11583899983</v>
      </c>
      <c r="F83" s="3">
        <v>0.11583899983</v>
      </c>
      <c r="G83" s="3">
        <v>0.11583899983</v>
      </c>
      <c r="H83" s="3">
        <v>0.11583899983</v>
      </c>
      <c r="I83" s="3">
        <v>0.11583899983</v>
      </c>
      <c r="J83" s="3">
        <v>0.11583899983</v>
      </c>
      <c r="K83" s="3">
        <v>0.11583899983</v>
      </c>
      <c r="L83" s="3">
        <v>0.11583899983</v>
      </c>
      <c r="M83" s="3">
        <v>0.11583899983</v>
      </c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</row>
    <row r="84" spans="1:35" outlineLevel="3" collapsed="1" x14ac:dyDescent="0.25">
      <c r="A84" s="4" t="s">
        <v>21</v>
      </c>
      <c r="B84" s="3">
        <f t="shared" ref="B84:M84" si="31">SUM(B85:B86)</f>
        <v>72.233456742779993</v>
      </c>
      <c r="C84" s="3">
        <f t="shared" si="31"/>
        <v>54.149777010390004</v>
      </c>
      <c r="D84" s="3">
        <f t="shared" si="31"/>
        <v>47.727090392679997</v>
      </c>
      <c r="E84" s="3">
        <f t="shared" si="31"/>
        <v>43.17106321536</v>
      </c>
      <c r="F84" s="3">
        <f t="shared" si="31"/>
        <v>35.682152429459997</v>
      </c>
      <c r="G84" s="3">
        <f t="shared" si="31"/>
        <v>31.380907469220002</v>
      </c>
      <c r="H84" s="3">
        <f t="shared" si="31"/>
        <v>22.257040124899998</v>
      </c>
      <c r="I84" s="3">
        <f t="shared" si="31"/>
        <v>19.717944695430003</v>
      </c>
      <c r="J84" s="3">
        <f t="shared" si="31"/>
        <v>16.127647825810001</v>
      </c>
      <c r="K84" s="3">
        <f t="shared" si="31"/>
        <v>11.459272832810001</v>
      </c>
      <c r="L84" s="3">
        <f t="shared" si="31"/>
        <v>3.9789957940299998</v>
      </c>
      <c r="M84" s="3">
        <f t="shared" si="31"/>
        <v>0</v>
      </c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</row>
    <row r="85" spans="1:35" hidden="1" outlineLevel="4" x14ac:dyDescent="0.25">
      <c r="A85" s="5" t="s">
        <v>1</v>
      </c>
      <c r="B85" s="3">
        <v>18.687801565080001</v>
      </c>
      <c r="C85" s="3">
        <v>6.4597053094200003</v>
      </c>
      <c r="D85" s="3">
        <v>5.8397051015199999</v>
      </c>
      <c r="E85" s="3">
        <v>5.62980285118</v>
      </c>
      <c r="F85" s="3">
        <v>2.45121482882</v>
      </c>
      <c r="G85" s="3">
        <v>2.42503991266</v>
      </c>
      <c r="H85" s="3">
        <v>2.4233355546499999</v>
      </c>
      <c r="I85" s="3">
        <v>2.4232031213699998</v>
      </c>
      <c r="J85" s="3"/>
      <c r="K85" s="3"/>
      <c r="L85" s="3"/>
      <c r="M85" s="3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</row>
    <row r="86" spans="1:35" hidden="1" outlineLevel="4" x14ac:dyDescent="0.25">
      <c r="A86" s="5" t="s">
        <v>2</v>
      </c>
      <c r="B86" s="3">
        <v>53.545655177699999</v>
      </c>
      <c r="C86" s="3">
        <v>47.690071700970002</v>
      </c>
      <c r="D86" s="3">
        <v>41.887385291160001</v>
      </c>
      <c r="E86" s="3">
        <v>37.541260364179998</v>
      </c>
      <c r="F86" s="3">
        <v>33.230937600639997</v>
      </c>
      <c r="G86" s="3">
        <v>28.955867556560001</v>
      </c>
      <c r="H86" s="3">
        <v>19.833704570249999</v>
      </c>
      <c r="I86" s="3">
        <v>17.294741574060001</v>
      </c>
      <c r="J86" s="3">
        <v>16.127647825810001</v>
      </c>
      <c r="K86" s="3">
        <v>11.459272832810001</v>
      </c>
      <c r="L86" s="3">
        <v>3.9789957940299998</v>
      </c>
      <c r="M86" s="3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</row>
    <row r="87" spans="1:35" outlineLevel="3" collapsed="1" x14ac:dyDescent="0.25">
      <c r="A87" s="4" t="s">
        <v>23</v>
      </c>
      <c r="B87" s="3">
        <f t="shared" ref="B87:M87" si="32">SUM(B88:B92)</f>
        <v>2.6340592641099998</v>
      </c>
      <c r="C87" s="3">
        <f t="shared" si="32"/>
        <v>2.5471460445399998</v>
      </c>
      <c r="D87" s="3">
        <f t="shared" si="32"/>
        <v>3.3336213822799996</v>
      </c>
      <c r="E87" s="3">
        <f t="shared" si="32"/>
        <v>2.5796378275</v>
      </c>
      <c r="F87" s="3">
        <f t="shared" si="32"/>
        <v>2.2820737476400001</v>
      </c>
      <c r="G87" s="3">
        <f t="shared" si="32"/>
        <v>1.98709956461</v>
      </c>
      <c r="H87" s="3">
        <f t="shared" si="32"/>
        <v>1.69586884406</v>
      </c>
      <c r="I87" s="3">
        <f t="shared" si="32"/>
        <v>1.01580394944</v>
      </c>
      <c r="J87" s="3">
        <f t="shared" si="32"/>
        <v>0.59834763514</v>
      </c>
      <c r="K87" s="3">
        <f t="shared" si="32"/>
        <v>0.50397948168999995</v>
      </c>
      <c r="L87" s="3">
        <f t="shared" si="32"/>
        <v>0.41737031798000002</v>
      </c>
      <c r="M87" s="3">
        <f t="shared" si="32"/>
        <v>0.35412847346999998</v>
      </c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</row>
    <row r="88" spans="1:35" hidden="1" outlineLevel="4" x14ac:dyDescent="0.25">
      <c r="A88" s="5" t="s">
        <v>4</v>
      </c>
      <c r="B88" s="3">
        <v>0.54769040349999998</v>
      </c>
      <c r="C88" s="3">
        <v>0.54775599917999995</v>
      </c>
      <c r="D88" s="3">
        <v>1.16362437823</v>
      </c>
      <c r="E88" s="3">
        <v>0.60911433624</v>
      </c>
      <c r="F88" s="3">
        <v>0.46965019680999998</v>
      </c>
      <c r="G88" s="3">
        <v>0.33333837747</v>
      </c>
      <c r="H88" s="3">
        <v>0.19321641905</v>
      </c>
      <c r="I88" s="3">
        <v>5.5829944979999997E-2</v>
      </c>
      <c r="J88" s="3"/>
      <c r="K88" s="3"/>
      <c r="L88" s="3"/>
      <c r="M88" s="3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</row>
    <row r="89" spans="1:35" hidden="1" outlineLevel="4" x14ac:dyDescent="0.25">
      <c r="A89" s="5" t="s">
        <v>1</v>
      </c>
      <c r="B89" s="3">
        <v>1.1436957387</v>
      </c>
      <c r="C89" s="3">
        <v>1.06744746351</v>
      </c>
      <c r="D89" s="3">
        <v>0.98452296511000004</v>
      </c>
      <c r="E89" s="3">
        <v>0.87291482872000004</v>
      </c>
      <c r="F89" s="3">
        <v>0.73202500002000004</v>
      </c>
      <c r="G89" s="3">
        <v>0.58800260497000001</v>
      </c>
      <c r="H89" s="3">
        <v>0.45153381404999998</v>
      </c>
      <c r="I89" s="3">
        <v>0.34972589626</v>
      </c>
      <c r="J89" s="3">
        <v>0.27941058643</v>
      </c>
      <c r="K89" s="3">
        <v>0.20996711887</v>
      </c>
      <c r="L89" s="3">
        <v>0.14629015069000001</v>
      </c>
      <c r="M89" s="3">
        <v>0.10009524369</v>
      </c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</row>
    <row r="90" spans="1:35" hidden="1" outlineLevel="4" x14ac:dyDescent="0.25">
      <c r="A90" s="5" t="s">
        <v>5</v>
      </c>
      <c r="B90" s="3">
        <v>2.2544014799999999E-3</v>
      </c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</row>
    <row r="91" spans="1:35" hidden="1" outlineLevel="4" x14ac:dyDescent="0.25">
      <c r="A91" s="5" t="s">
        <v>3</v>
      </c>
      <c r="B91" s="3">
        <v>0.41101496654000003</v>
      </c>
      <c r="C91" s="3">
        <v>0.40253882796000001</v>
      </c>
      <c r="D91" s="3">
        <v>0.39527460827999999</v>
      </c>
      <c r="E91" s="3">
        <v>0.3868519581</v>
      </c>
      <c r="F91" s="3">
        <v>0.37627808626999998</v>
      </c>
      <c r="G91" s="3">
        <v>0.36676772132000002</v>
      </c>
      <c r="H91" s="3">
        <v>0.35725735633</v>
      </c>
      <c r="I91" s="3">
        <v>0.34482102066999998</v>
      </c>
      <c r="J91" s="3">
        <v>0.31893704871</v>
      </c>
      <c r="K91" s="3">
        <v>0.29401236281999998</v>
      </c>
      <c r="L91" s="3">
        <v>0.27108016729000001</v>
      </c>
      <c r="M91" s="3">
        <v>0.25403322977999998</v>
      </c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</row>
    <row r="92" spans="1:35" hidden="1" outlineLevel="4" x14ac:dyDescent="0.25">
      <c r="A92" s="5" t="s">
        <v>2</v>
      </c>
      <c r="B92" s="3">
        <v>0.52940375389000005</v>
      </c>
      <c r="C92" s="3">
        <v>0.52940375389000005</v>
      </c>
      <c r="D92" s="3">
        <v>0.79019943065999998</v>
      </c>
      <c r="E92" s="3">
        <v>0.71075670444000005</v>
      </c>
      <c r="F92" s="3">
        <v>0.70412046453999999</v>
      </c>
      <c r="G92" s="3">
        <v>0.69899086084999995</v>
      </c>
      <c r="H92" s="3">
        <v>0.69386125463000003</v>
      </c>
      <c r="I92" s="3">
        <v>0.26542708752999999</v>
      </c>
      <c r="J92" s="3"/>
      <c r="K92" s="3"/>
      <c r="L92" s="3"/>
      <c r="M92" s="3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</row>
    <row r="93" spans="1:35" outlineLevel="3" collapsed="1" x14ac:dyDescent="0.25">
      <c r="A93" s="4" t="s">
        <v>22</v>
      </c>
      <c r="B93" s="3">
        <f t="shared" ref="B93:M93" si="33">SUM(B94:B96)</f>
        <v>20.646680454800002</v>
      </c>
      <c r="C93" s="3">
        <f t="shared" si="33"/>
        <v>18.047208703779997</v>
      </c>
      <c r="D93" s="3">
        <f t="shared" si="33"/>
        <v>15.71262856639</v>
      </c>
      <c r="E93" s="3">
        <f t="shared" si="33"/>
        <v>14.98368427854</v>
      </c>
      <c r="F93" s="3">
        <f t="shared" si="33"/>
        <v>14.36048251489</v>
      </c>
      <c r="G93" s="3">
        <f t="shared" si="33"/>
        <v>13.277702093929999</v>
      </c>
      <c r="H93" s="3">
        <f t="shared" si="33"/>
        <v>17.35643164731</v>
      </c>
      <c r="I93" s="3">
        <f t="shared" si="33"/>
        <v>18.968699613529999</v>
      </c>
      <c r="J93" s="3">
        <f t="shared" si="33"/>
        <v>17.97036838499</v>
      </c>
      <c r="K93" s="3">
        <f t="shared" si="33"/>
        <v>17.325721533340001</v>
      </c>
      <c r="L93" s="3">
        <f t="shared" si="33"/>
        <v>16.797311522290002</v>
      </c>
      <c r="M93" s="3">
        <f t="shared" si="33"/>
        <v>16.344132861890003</v>
      </c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</row>
    <row r="94" spans="1:35" hidden="1" outlineLevel="4" x14ac:dyDescent="0.25">
      <c r="A94" s="5" t="s">
        <v>1</v>
      </c>
      <c r="B94" s="3">
        <v>12.72303971224</v>
      </c>
      <c r="C94" s="3">
        <v>12.56902141464</v>
      </c>
      <c r="D94" s="3">
        <v>12.026755187459999</v>
      </c>
      <c r="E94" s="3">
        <v>11.7581650608</v>
      </c>
      <c r="F94" s="3">
        <v>11.544003061110001</v>
      </c>
      <c r="G94" s="3">
        <v>10.87178247223</v>
      </c>
      <c r="H94" s="3">
        <v>10.59932098718</v>
      </c>
      <c r="I94" s="3">
        <v>10.088442662969999</v>
      </c>
      <c r="J94" s="3">
        <v>9.6927265418200008</v>
      </c>
      <c r="K94" s="3">
        <v>9.3067722897100005</v>
      </c>
      <c r="L94" s="3">
        <v>9.0292795650399995</v>
      </c>
      <c r="M94" s="3">
        <v>8.8082358811500008</v>
      </c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</row>
    <row r="95" spans="1:35" hidden="1" outlineLevel="4" x14ac:dyDescent="0.25">
      <c r="A95" s="5" t="s">
        <v>2</v>
      </c>
      <c r="B95" s="3">
        <v>4.0455802540999999</v>
      </c>
      <c r="C95" s="3">
        <v>3.7547676929399998</v>
      </c>
      <c r="D95" s="3">
        <v>3.4720875046600002</v>
      </c>
      <c r="E95" s="3">
        <v>3.121051697</v>
      </c>
      <c r="F95" s="3">
        <v>2.7122163635600001</v>
      </c>
      <c r="G95" s="3">
        <v>2.3016390758699998</v>
      </c>
      <c r="H95" s="3">
        <v>2.7920597113299999</v>
      </c>
      <c r="I95" s="3">
        <v>2.8215523464299999</v>
      </c>
      <c r="J95" s="3">
        <v>2.2371384463199999</v>
      </c>
      <c r="K95" s="3">
        <v>1.9744309233899999</v>
      </c>
      <c r="L95" s="3">
        <v>1.7235136370099999</v>
      </c>
      <c r="M95" s="3">
        <v>1.4771923766099999</v>
      </c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</row>
    <row r="96" spans="1:35" hidden="1" outlineLevel="4" x14ac:dyDescent="0.25">
      <c r="A96" s="5" t="s">
        <v>6</v>
      </c>
      <c r="B96" s="3">
        <v>3.8780604884600001</v>
      </c>
      <c r="C96" s="3">
        <v>1.7234195962000001</v>
      </c>
      <c r="D96" s="3">
        <v>0.21378587427000001</v>
      </c>
      <c r="E96" s="3">
        <v>0.10446752074</v>
      </c>
      <c r="F96" s="3">
        <v>0.10426309021999999</v>
      </c>
      <c r="G96" s="3">
        <v>0.10428054583</v>
      </c>
      <c r="H96" s="3">
        <v>3.9650509488000001</v>
      </c>
      <c r="I96" s="3">
        <v>6.0587046041299999</v>
      </c>
      <c r="J96" s="3">
        <v>6.0405033968500002</v>
      </c>
      <c r="K96" s="3">
        <v>6.0445183202399999</v>
      </c>
      <c r="L96" s="3">
        <v>6.0445183202399999</v>
      </c>
      <c r="M96" s="3">
        <v>6.0587046041299999</v>
      </c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</row>
    <row r="97" spans="1:35" s="10" customFormat="1" outlineLevel="2" x14ac:dyDescent="0.25">
      <c r="A97" s="12" t="s">
        <v>19</v>
      </c>
      <c r="B97" s="12">
        <f t="shared" ref="B97:M97" si="34">B98+B101+B107</f>
        <v>210.7548197484</v>
      </c>
      <c r="C97" s="12">
        <f t="shared" si="34"/>
        <v>235.84691517301002</v>
      </c>
      <c r="D97" s="12">
        <f t="shared" si="34"/>
        <v>165.20292545424002</v>
      </c>
      <c r="E97" s="12">
        <f t="shared" si="34"/>
        <v>176.75011822953002</v>
      </c>
      <c r="F97" s="12">
        <f t="shared" si="34"/>
        <v>161.55239492218001</v>
      </c>
      <c r="G97" s="12">
        <f t="shared" si="34"/>
        <v>135.88186934074</v>
      </c>
      <c r="H97" s="12">
        <f t="shared" si="34"/>
        <v>161.85907453880998</v>
      </c>
      <c r="I97" s="12">
        <f t="shared" si="34"/>
        <v>148.57307418402002</v>
      </c>
      <c r="J97" s="12">
        <f t="shared" si="34"/>
        <v>122.38342249765</v>
      </c>
      <c r="K97" s="12">
        <f t="shared" si="34"/>
        <v>120.3447294522</v>
      </c>
      <c r="L97" s="12">
        <f t="shared" si="34"/>
        <v>191.35125754718001</v>
      </c>
      <c r="M97" s="12">
        <f t="shared" si="34"/>
        <v>56.131334086279999</v>
      </c>
    </row>
    <row r="98" spans="1:35" outlineLevel="3" collapsed="1" x14ac:dyDescent="0.25">
      <c r="A98" s="4" t="s">
        <v>21</v>
      </c>
      <c r="B98" s="3">
        <f t="shared" ref="B98:M98" si="35">SUM(B99:B100)</f>
        <v>69.96366717606</v>
      </c>
      <c r="C98" s="3">
        <f t="shared" si="35"/>
        <v>102.1752688593</v>
      </c>
      <c r="D98" s="3">
        <f t="shared" si="35"/>
        <v>61.980040840330005</v>
      </c>
      <c r="E98" s="3">
        <f t="shared" si="35"/>
        <v>105.10766936384</v>
      </c>
      <c r="F98" s="3">
        <f t="shared" si="35"/>
        <v>56.763158315440002</v>
      </c>
      <c r="G98" s="3">
        <f t="shared" si="35"/>
        <v>67.692022115919997</v>
      </c>
      <c r="H98" s="3">
        <f t="shared" si="35"/>
        <v>73.893005443530001</v>
      </c>
      <c r="I98" s="3">
        <f t="shared" si="35"/>
        <v>55.38749991692</v>
      </c>
      <c r="J98" s="3">
        <f t="shared" si="35"/>
        <v>63.299999905059998</v>
      </c>
      <c r="K98" s="3">
        <f t="shared" si="35"/>
        <v>63.299999905059998</v>
      </c>
      <c r="L98" s="3">
        <f t="shared" si="35"/>
        <v>109.71999983542</v>
      </c>
      <c r="M98" s="3">
        <f t="shared" si="35"/>
        <v>0</v>
      </c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</row>
    <row r="99" spans="1:35" hidden="1" outlineLevel="4" x14ac:dyDescent="0.25">
      <c r="A99" s="5" t="s">
        <v>1</v>
      </c>
      <c r="B99" s="3">
        <v>12.772919061850001</v>
      </c>
      <c r="C99" s="3">
        <v>14.01706359153</v>
      </c>
      <c r="D99" s="3">
        <v>5.90100952445</v>
      </c>
      <c r="E99" s="3">
        <v>49.490601447270002</v>
      </c>
      <c r="F99" s="3">
        <v>1.60096419818</v>
      </c>
      <c r="G99" s="3">
        <v>0.17202221719999999</v>
      </c>
      <c r="H99" s="3">
        <v>4.3005554299999998E-2</v>
      </c>
      <c r="I99" s="3">
        <v>55.38749991692</v>
      </c>
      <c r="J99" s="3"/>
      <c r="K99" s="3"/>
      <c r="L99" s="3"/>
      <c r="M99" s="3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</row>
    <row r="100" spans="1:35" hidden="1" outlineLevel="4" x14ac:dyDescent="0.25">
      <c r="A100" s="5" t="s">
        <v>2</v>
      </c>
      <c r="B100" s="3">
        <v>57.190748114210002</v>
      </c>
      <c r="C100" s="3">
        <v>88.158205267770001</v>
      </c>
      <c r="D100" s="3">
        <v>56.079031315880002</v>
      </c>
      <c r="E100" s="3">
        <v>55.617067916570001</v>
      </c>
      <c r="F100" s="3">
        <v>55.16219411726</v>
      </c>
      <c r="G100" s="3">
        <v>67.519999898720002</v>
      </c>
      <c r="H100" s="3">
        <v>73.849999889230006</v>
      </c>
      <c r="I100" s="3"/>
      <c r="J100" s="3">
        <v>63.299999905059998</v>
      </c>
      <c r="K100" s="3">
        <v>63.299999905059998</v>
      </c>
      <c r="L100" s="3">
        <v>109.71999983542</v>
      </c>
      <c r="M100" s="3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</row>
    <row r="101" spans="1:35" outlineLevel="3" collapsed="1" x14ac:dyDescent="0.25">
      <c r="A101" s="4" t="s">
        <v>23</v>
      </c>
      <c r="B101" s="3">
        <f t="shared" ref="B101:M101" si="36">SUM(B102:B106)</f>
        <v>5.4794574359400006</v>
      </c>
      <c r="C101" s="3">
        <f t="shared" si="36"/>
        <v>8.141329550790001</v>
      </c>
      <c r="D101" s="3">
        <f t="shared" si="36"/>
        <v>32.768881699410002</v>
      </c>
      <c r="E101" s="3">
        <f t="shared" si="36"/>
        <v>17.736058185299999</v>
      </c>
      <c r="F101" s="3">
        <f t="shared" si="36"/>
        <v>18.189229693440002</v>
      </c>
      <c r="G101" s="3">
        <f t="shared" si="36"/>
        <v>19.296979695320001</v>
      </c>
      <c r="H101" s="3">
        <f t="shared" si="36"/>
        <v>18.4544718796</v>
      </c>
      <c r="I101" s="3">
        <f t="shared" si="36"/>
        <v>32.647555067919996</v>
      </c>
      <c r="J101" s="3">
        <f t="shared" si="36"/>
        <v>10.745733768800001</v>
      </c>
      <c r="K101" s="3">
        <f t="shared" si="36"/>
        <v>10.634932251639999</v>
      </c>
      <c r="L101" s="3">
        <f t="shared" si="36"/>
        <v>8.9432039537799994</v>
      </c>
      <c r="M101" s="3">
        <f t="shared" si="36"/>
        <v>7.7216683063199998</v>
      </c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</row>
    <row r="102" spans="1:35" hidden="1" outlineLevel="4" x14ac:dyDescent="0.25">
      <c r="A102" s="5" t="s">
        <v>4</v>
      </c>
      <c r="B102" s="3"/>
      <c r="C102" s="3">
        <v>2.8133333290000002</v>
      </c>
      <c r="D102" s="3">
        <v>25.038666628880001</v>
      </c>
      <c r="E102" s="3">
        <v>8.1586666541999993</v>
      </c>
      <c r="F102" s="3">
        <v>8.1586666541999993</v>
      </c>
      <c r="G102" s="3">
        <v>8.1586666541999993</v>
      </c>
      <c r="H102" s="3">
        <v>8.1586666541999993</v>
      </c>
      <c r="I102" s="3">
        <v>5.3453333265499996</v>
      </c>
      <c r="J102" s="3"/>
      <c r="K102" s="3"/>
      <c r="L102" s="3"/>
      <c r="M102" s="3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</row>
    <row r="103" spans="1:35" hidden="1" outlineLevel="4" x14ac:dyDescent="0.25">
      <c r="A103" s="5" t="s">
        <v>1</v>
      </c>
      <c r="B103" s="3">
        <v>2.99843537833</v>
      </c>
      <c r="C103" s="3">
        <v>2.91865439039</v>
      </c>
      <c r="D103" s="3">
        <v>4.5458442782299997</v>
      </c>
      <c r="E103" s="3">
        <v>6.3930207387999998</v>
      </c>
      <c r="F103" s="3">
        <v>6.8461922469400003</v>
      </c>
      <c r="G103" s="3">
        <v>7.9539422488199998</v>
      </c>
      <c r="H103" s="3">
        <v>7.1114344331000003</v>
      </c>
      <c r="I103" s="3">
        <v>6.0001755719399998</v>
      </c>
      <c r="J103" s="3">
        <v>6.0199308034600003</v>
      </c>
      <c r="K103" s="3">
        <v>6.0488256003299998</v>
      </c>
      <c r="L103" s="3">
        <v>4.6854409851799996</v>
      </c>
      <c r="M103" s="3">
        <v>4.6854409851799996</v>
      </c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</row>
    <row r="104" spans="1:35" hidden="1" outlineLevel="4" x14ac:dyDescent="0.25">
      <c r="A104" s="5" t="s">
        <v>5</v>
      </c>
      <c r="B104" s="3">
        <v>0.28797390832999997</v>
      </c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</row>
    <row r="105" spans="1:35" hidden="1" outlineLevel="4" x14ac:dyDescent="0.25">
      <c r="A105" s="5" t="s">
        <v>3</v>
      </c>
      <c r="B105" s="3">
        <v>2.19304814928</v>
      </c>
      <c r="C105" s="3">
        <v>2.4093418313999999</v>
      </c>
      <c r="D105" s="3">
        <v>3.1843707923000002</v>
      </c>
      <c r="E105" s="3">
        <v>3.1843707923000002</v>
      </c>
      <c r="F105" s="3">
        <v>3.1843707923000002</v>
      </c>
      <c r="G105" s="3">
        <v>3.1843707923000002</v>
      </c>
      <c r="H105" s="3">
        <v>3.1843707923000002</v>
      </c>
      <c r="I105" s="3">
        <v>4.7258033704600004</v>
      </c>
      <c r="J105" s="3">
        <v>4.7258029653399998</v>
      </c>
      <c r="K105" s="3">
        <v>4.5861066513099997</v>
      </c>
      <c r="L105" s="3">
        <v>4.2577629685999998</v>
      </c>
      <c r="M105" s="3">
        <v>3.0362273211400002</v>
      </c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</row>
    <row r="106" spans="1:35" hidden="1" outlineLevel="4" x14ac:dyDescent="0.25">
      <c r="A106" s="5" t="s">
        <v>2</v>
      </c>
      <c r="B106" s="3"/>
      <c r="C106" s="3"/>
      <c r="D106" s="3"/>
      <c r="E106" s="3"/>
      <c r="F106" s="3"/>
      <c r="G106" s="3"/>
      <c r="H106" s="3"/>
      <c r="I106" s="3">
        <v>16.57624279897</v>
      </c>
      <c r="J106" s="3"/>
      <c r="K106" s="3"/>
      <c r="L106" s="3"/>
      <c r="M106" s="3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</row>
    <row r="107" spans="1:35" outlineLevel="3" collapsed="1" x14ac:dyDescent="0.25">
      <c r="A107" s="4" t="s">
        <v>22</v>
      </c>
      <c r="B107" s="3">
        <f t="shared" ref="B107:M107" si="37">SUM(B108:B110)</f>
        <v>135.3116951364</v>
      </c>
      <c r="C107" s="3">
        <f t="shared" si="37"/>
        <v>125.53031676291999</v>
      </c>
      <c r="D107" s="3">
        <f t="shared" si="37"/>
        <v>70.454002914499995</v>
      </c>
      <c r="E107" s="3">
        <f t="shared" si="37"/>
        <v>53.906390680390004</v>
      </c>
      <c r="F107" s="3">
        <f t="shared" si="37"/>
        <v>86.600006913300007</v>
      </c>
      <c r="G107" s="3">
        <f t="shared" si="37"/>
        <v>48.892867529500002</v>
      </c>
      <c r="H107" s="3">
        <f t="shared" si="37"/>
        <v>69.511597215679998</v>
      </c>
      <c r="I107" s="3">
        <f t="shared" si="37"/>
        <v>60.538019199179999</v>
      </c>
      <c r="J107" s="3">
        <f t="shared" si="37"/>
        <v>48.337688823790003</v>
      </c>
      <c r="K107" s="3">
        <f t="shared" si="37"/>
        <v>46.409797295499999</v>
      </c>
      <c r="L107" s="3">
        <f t="shared" si="37"/>
        <v>72.688053757980001</v>
      </c>
      <c r="M107" s="3">
        <f t="shared" si="37"/>
        <v>48.409665779960001</v>
      </c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</row>
    <row r="108" spans="1:35" hidden="1" outlineLevel="4" x14ac:dyDescent="0.25">
      <c r="A108" s="5" t="s">
        <v>1</v>
      </c>
      <c r="B108" s="3">
        <v>12.853029057680001</v>
      </c>
      <c r="C108" s="3">
        <v>21.06321029135</v>
      </c>
      <c r="D108" s="3">
        <v>28.12770787973</v>
      </c>
      <c r="E108" s="3">
        <v>28.066223283959999</v>
      </c>
      <c r="F108" s="3">
        <v>61.74182324097</v>
      </c>
      <c r="G108" s="3">
        <v>27.53589853395</v>
      </c>
      <c r="H108" s="3">
        <v>51.857874550909997</v>
      </c>
      <c r="I108" s="3">
        <v>46.490566112019998</v>
      </c>
      <c r="J108" s="3">
        <v>38.437280437920002</v>
      </c>
      <c r="K108" s="3">
        <v>38.232977875300001</v>
      </c>
      <c r="L108" s="3">
        <v>64.715587837480001</v>
      </c>
      <c r="M108" s="3">
        <v>40.437199859460002</v>
      </c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</row>
    <row r="109" spans="1:35" hidden="1" outlineLevel="4" x14ac:dyDescent="0.25">
      <c r="A109" s="5" t="s">
        <v>2</v>
      </c>
      <c r="B109" s="3">
        <v>25.040019017030001</v>
      </c>
      <c r="C109" s="3">
        <v>24.96863659081</v>
      </c>
      <c r="D109" s="3">
        <v>26.407927558650002</v>
      </c>
      <c r="E109" s="3">
        <v>25.840167396430001</v>
      </c>
      <c r="F109" s="3">
        <v>24.85818367233</v>
      </c>
      <c r="G109" s="3">
        <v>21.356968995550002</v>
      </c>
      <c r="H109" s="3">
        <v>17.653722664770001</v>
      </c>
      <c r="I109" s="3">
        <v>14.047453087159999</v>
      </c>
      <c r="J109" s="3">
        <v>9.9004083858699996</v>
      </c>
      <c r="K109" s="3">
        <v>8.1768194201999993</v>
      </c>
      <c r="L109" s="3">
        <v>7.9724659205000004</v>
      </c>
      <c r="M109" s="3">
        <v>7.9724659205000004</v>
      </c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</row>
    <row r="110" spans="1:35" hidden="1" outlineLevel="4" x14ac:dyDescent="0.25">
      <c r="A110" s="5" t="s">
        <v>6</v>
      </c>
      <c r="B110" s="3">
        <v>97.418647061689995</v>
      </c>
      <c r="C110" s="3">
        <v>79.498469880759998</v>
      </c>
      <c r="D110" s="3">
        <v>15.91836747612</v>
      </c>
      <c r="E110" s="3"/>
      <c r="F110" s="3"/>
      <c r="G110" s="3"/>
      <c r="H110" s="3"/>
      <c r="I110" s="3"/>
      <c r="J110" s="3"/>
      <c r="K110" s="3"/>
      <c r="L110" s="3"/>
      <c r="M110" s="3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</row>
    <row r="111" spans="1:35" ht="29.25" customHeight="1" x14ac:dyDescent="0.25">
      <c r="A111" s="19" t="s">
        <v>24</v>
      </c>
      <c r="B111" s="19"/>
      <c r="C111" s="19"/>
      <c r="D111" s="19"/>
      <c r="E111" s="19"/>
      <c r="F111" s="19"/>
      <c r="G111" s="19"/>
      <c r="H111" s="19"/>
      <c r="I111" s="19"/>
      <c r="J111" s="19"/>
      <c r="K111" s="19"/>
    </row>
    <row r="112" spans="1:35" ht="12" customHeight="1" x14ac:dyDescent="0.25"/>
    <row r="113" spans="1:35" s="7" customFormat="1" x14ac:dyDescent="0.25">
      <c r="A113" s="6"/>
      <c r="B113" s="6">
        <v>2037</v>
      </c>
      <c r="C113" s="6">
        <v>2038</v>
      </c>
      <c r="D113" s="6">
        <v>2039</v>
      </c>
      <c r="E113" s="6">
        <v>2040</v>
      </c>
      <c r="F113" s="6">
        <v>2041</v>
      </c>
      <c r="G113" s="6">
        <v>2042</v>
      </c>
      <c r="H113" s="6">
        <v>2043</v>
      </c>
      <c r="I113" s="6">
        <v>2044</v>
      </c>
      <c r="J113" s="6">
        <v>2045</v>
      </c>
      <c r="K113" s="6">
        <v>2046</v>
      </c>
      <c r="L113" s="6">
        <v>2047</v>
      </c>
      <c r="M113" s="6">
        <v>2048</v>
      </c>
    </row>
    <row r="114" spans="1:35" s="10" customFormat="1" x14ac:dyDescent="0.25">
      <c r="A114" s="8" t="s">
        <v>13</v>
      </c>
      <c r="B114" s="9">
        <f t="shared" ref="B114:M114" si="38">B115+B132</f>
        <v>251.07242560240002</v>
      </c>
      <c r="C114" s="9">
        <f t="shared" si="38"/>
        <v>100.58268705703999</v>
      </c>
      <c r="D114" s="9">
        <f t="shared" si="38"/>
        <v>93.180778284710001</v>
      </c>
      <c r="E114" s="9">
        <f t="shared" si="38"/>
        <v>108.36044348738</v>
      </c>
      <c r="F114" s="9">
        <f t="shared" si="38"/>
        <v>59.299247273079999</v>
      </c>
      <c r="G114" s="9">
        <f t="shared" si="38"/>
        <v>143.86083797747</v>
      </c>
      <c r="H114" s="9">
        <f t="shared" si="38"/>
        <v>50.290269595390001</v>
      </c>
      <c r="I114" s="9">
        <f t="shared" si="38"/>
        <v>49.018392713699996</v>
      </c>
      <c r="J114" s="9">
        <f t="shared" si="38"/>
        <v>47.848230423449998</v>
      </c>
      <c r="K114" s="9">
        <f t="shared" si="38"/>
        <v>46.062512845409998</v>
      </c>
      <c r="L114" s="9">
        <f t="shared" si="38"/>
        <v>44.298029489520005</v>
      </c>
      <c r="M114" s="9">
        <f t="shared" si="38"/>
        <v>30.330318499600001</v>
      </c>
    </row>
    <row r="115" spans="1:35" s="10" customFormat="1" outlineLevel="1" x14ac:dyDescent="0.25">
      <c r="A115" s="13" t="s">
        <v>14</v>
      </c>
      <c r="B115" s="13">
        <f t="shared" ref="B115:M115" si="39">B116+B125</f>
        <v>183.629157752</v>
      </c>
      <c r="C115" s="13">
        <f t="shared" si="39"/>
        <v>64.558120183999989</v>
      </c>
      <c r="D115" s="13">
        <f t="shared" si="39"/>
        <v>59.937082615999998</v>
      </c>
      <c r="E115" s="13">
        <f t="shared" si="39"/>
        <v>55.316045047999999</v>
      </c>
      <c r="F115" s="13">
        <f t="shared" si="39"/>
        <v>35.695007480000001</v>
      </c>
      <c r="G115" s="13">
        <f t="shared" si="39"/>
        <v>34.823969912000003</v>
      </c>
      <c r="H115" s="13">
        <f t="shared" si="39"/>
        <v>33.952932343999997</v>
      </c>
      <c r="I115" s="13">
        <f t="shared" si="39"/>
        <v>33.081894775999999</v>
      </c>
      <c r="J115" s="13">
        <f t="shared" si="39"/>
        <v>32.210857208</v>
      </c>
      <c r="K115" s="13">
        <f t="shared" si="39"/>
        <v>31.339819640000002</v>
      </c>
      <c r="L115" s="13">
        <f t="shared" si="39"/>
        <v>30.468789072</v>
      </c>
      <c r="M115" s="13">
        <f t="shared" si="39"/>
        <v>17.5</v>
      </c>
    </row>
    <row r="116" spans="1:35" s="10" customFormat="1" outlineLevel="2" x14ac:dyDescent="0.25">
      <c r="A116" s="12" t="s">
        <v>15</v>
      </c>
      <c r="B116" s="12">
        <f t="shared" ref="B116:M116" si="40">B117+B119+B121</f>
        <v>51.531413751999999</v>
      </c>
      <c r="C116" s="12">
        <f t="shared" si="40"/>
        <v>37.460376183999998</v>
      </c>
      <c r="D116" s="12">
        <f t="shared" si="40"/>
        <v>32.839338615999999</v>
      </c>
      <c r="E116" s="12">
        <f t="shared" si="40"/>
        <v>28.218301048000001</v>
      </c>
      <c r="F116" s="12">
        <f t="shared" si="40"/>
        <v>23.597263479999999</v>
      </c>
      <c r="G116" s="12">
        <f t="shared" si="40"/>
        <v>22.726225912</v>
      </c>
      <c r="H116" s="12">
        <f t="shared" si="40"/>
        <v>21.855188343999998</v>
      </c>
      <c r="I116" s="12">
        <f t="shared" si="40"/>
        <v>20.984150776</v>
      </c>
      <c r="J116" s="12">
        <f t="shared" si="40"/>
        <v>20.113113208000001</v>
      </c>
      <c r="K116" s="12">
        <f t="shared" si="40"/>
        <v>19.242075639999999</v>
      </c>
      <c r="L116" s="12">
        <f t="shared" si="40"/>
        <v>18.371038072000001</v>
      </c>
      <c r="M116" s="12">
        <f t="shared" si="40"/>
        <v>17.5</v>
      </c>
    </row>
    <row r="117" spans="1:35" outlineLevel="3" collapsed="1" x14ac:dyDescent="0.25">
      <c r="A117" s="17" t="s">
        <v>16</v>
      </c>
      <c r="B117" s="3">
        <f t="shared" ref="B117:M117" si="41">SUM(B118:B118)</f>
        <v>0</v>
      </c>
      <c r="C117" s="3">
        <f t="shared" si="41"/>
        <v>0</v>
      </c>
      <c r="D117" s="3">
        <f t="shared" si="41"/>
        <v>0</v>
      </c>
      <c r="E117" s="3">
        <f t="shared" si="41"/>
        <v>0</v>
      </c>
      <c r="F117" s="3">
        <f t="shared" si="41"/>
        <v>0</v>
      </c>
      <c r="G117" s="3">
        <f t="shared" si="41"/>
        <v>0</v>
      </c>
      <c r="H117" s="3">
        <f t="shared" si="41"/>
        <v>0</v>
      </c>
      <c r="I117" s="3">
        <f t="shared" si="41"/>
        <v>0</v>
      </c>
      <c r="J117" s="3">
        <f t="shared" si="41"/>
        <v>0</v>
      </c>
      <c r="K117" s="3">
        <f t="shared" si="41"/>
        <v>0</v>
      </c>
      <c r="L117" s="3">
        <f t="shared" si="41"/>
        <v>0</v>
      </c>
      <c r="M117" s="3">
        <f t="shared" si="41"/>
        <v>0</v>
      </c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</row>
    <row r="118" spans="1:35" hidden="1" outlineLevel="4" x14ac:dyDescent="0.25">
      <c r="A118" s="5" t="s">
        <v>0</v>
      </c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</row>
    <row r="119" spans="1:35" outlineLevel="3" collapsed="1" x14ac:dyDescent="0.25">
      <c r="A119" s="4" t="s">
        <v>17</v>
      </c>
      <c r="B119" s="3">
        <f t="shared" ref="B119:M119" si="42">SUM(B120:B120)</f>
        <v>0</v>
      </c>
      <c r="C119" s="3">
        <f t="shared" si="42"/>
        <v>0</v>
      </c>
      <c r="D119" s="3">
        <f t="shared" si="42"/>
        <v>0</v>
      </c>
      <c r="E119" s="3">
        <f t="shared" si="42"/>
        <v>0</v>
      </c>
      <c r="F119" s="3">
        <f t="shared" si="42"/>
        <v>0</v>
      </c>
      <c r="G119" s="3">
        <f t="shared" si="42"/>
        <v>0</v>
      </c>
      <c r="H119" s="3">
        <f t="shared" si="42"/>
        <v>0</v>
      </c>
      <c r="I119" s="3">
        <f t="shared" si="42"/>
        <v>0</v>
      </c>
      <c r="J119" s="3">
        <f t="shared" si="42"/>
        <v>0</v>
      </c>
      <c r="K119" s="3">
        <f t="shared" si="42"/>
        <v>0</v>
      </c>
      <c r="L119" s="3">
        <f t="shared" si="42"/>
        <v>0</v>
      </c>
      <c r="M119" s="3">
        <f t="shared" si="42"/>
        <v>0</v>
      </c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</row>
    <row r="120" spans="1:35" hidden="1" outlineLevel="4" x14ac:dyDescent="0.25">
      <c r="A120" s="5" t="s">
        <v>0</v>
      </c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</row>
    <row r="121" spans="1:35" outlineLevel="3" collapsed="1" x14ac:dyDescent="0.25">
      <c r="A121" s="4" t="s">
        <v>18</v>
      </c>
      <c r="B121" s="3">
        <f t="shared" ref="B121:M121" si="43">SUM(B122:B124)</f>
        <v>51.531413751999999</v>
      </c>
      <c r="C121" s="3">
        <f t="shared" si="43"/>
        <v>37.460376183999998</v>
      </c>
      <c r="D121" s="3">
        <f t="shared" si="43"/>
        <v>32.839338615999999</v>
      </c>
      <c r="E121" s="3">
        <f t="shared" si="43"/>
        <v>28.218301048000001</v>
      </c>
      <c r="F121" s="3">
        <f t="shared" si="43"/>
        <v>23.597263479999999</v>
      </c>
      <c r="G121" s="3">
        <f t="shared" si="43"/>
        <v>22.726225912</v>
      </c>
      <c r="H121" s="3">
        <f t="shared" si="43"/>
        <v>21.855188343999998</v>
      </c>
      <c r="I121" s="3">
        <f t="shared" si="43"/>
        <v>20.984150776</v>
      </c>
      <c r="J121" s="3">
        <f t="shared" si="43"/>
        <v>20.113113208000001</v>
      </c>
      <c r="K121" s="3">
        <f t="shared" si="43"/>
        <v>19.242075639999999</v>
      </c>
      <c r="L121" s="3">
        <f t="shared" si="43"/>
        <v>18.371038072000001</v>
      </c>
      <c r="M121" s="3">
        <f t="shared" si="43"/>
        <v>17.5</v>
      </c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</row>
    <row r="122" spans="1:35" hidden="1" outlineLevel="4" x14ac:dyDescent="0.25">
      <c r="A122" s="5" t="s">
        <v>1</v>
      </c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</row>
    <row r="123" spans="1:35" hidden="1" outlineLevel="4" x14ac:dyDescent="0.25">
      <c r="A123" s="5" t="s">
        <v>0</v>
      </c>
      <c r="B123" s="3">
        <v>51.531413751999999</v>
      </c>
      <c r="C123" s="3">
        <v>37.460376183999998</v>
      </c>
      <c r="D123" s="3">
        <v>32.839338615999999</v>
      </c>
      <c r="E123" s="3">
        <v>28.218301048000001</v>
      </c>
      <c r="F123" s="3">
        <v>23.597263479999999</v>
      </c>
      <c r="G123" s="3">
        <v>22.726225912</v>
      </c>
      <c r="H123" s="3">
        <v>21.855188343999998</v>
      </c>
      <c r="I123" s="3">
        <v>20.984150776</v>
      </c>
      <c r="J123" s="3">
        <v>20.113113208000001</v>
      </c>
      <c r="K123" s="3">
        <v>19.242075639999999</v>
      </c>
      <c r="L123" s="3">
        <v>18.371038072000001</v>
      </c>
      <c r="M123" s="3">
        <v>17.5</v>
      </c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</row>
    <row r="124" spans="1:35" hidden="1" outlineLevel="4" x14ac:dyDescent="0.25">
      <c r="A124" s="5" t="s">
        <v>2</v>
      </c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</row>
    <row r="125" spans="1:35" s="10" customFormat="1" outlineLevel="2" x14ac:dyDescent="0.25">
      <c r="A125" s="12" t="s">
        <v>19</v>
      </c>
      <c r="B125" s="12">
        <f t="shared" ref="B125:M125" si="44">B126+B128</f>
        <v>132.09774400000001</v>
      </c>
      <c r="C125" s="12">
        <f t="shared" si="44"/>
        <v>27.097743999999999</v>
      </c>
      <c r="D125" s="12">
        <f t="shared" si="44"/>
        <v>27.097743999999999</v>
      </c>
      <c r="E125" s="12">
        <f t="shared" si="44"/>
        <v>27.097743999999999</v>
      </c>
      <c r="F125" s="12">
        <f t="shared" si="44"/>
        <v>12.097744</v>
      </c>
      <c r="G125" s="12">
        <f t="shared" si="44"/>
        <v>12.097744</v>
      </c>
      <c r="H125" s="12">
        <f t="shared" si="44"/>
        <v>12.097744</v>
      </c>
      <c r="I125" s="12">
        <f t="shared" si="44"/>
        <v>12.097744</v>
      </c>
      <c r="J125" s="12">
        <f t="shared" si="44"/>
        <v>12.097744</v>
      </c>
      <c r="K125" s="12">
        <f t="shared" si="44"/>
        <v>12.097744</v>
      </c>
      <c r="L125" s="12">
        <f t="shared" si="44"/>
        <v>12.097751000000001</v>
      </c>
      <c r="M125" s="12">
        <f t="shared" si="44"/>
        <v>0</v>
      </c>
    </row>
    <row r="126" spans="1:35" outlineLevel="3" collapsed="1" x14ac:dyDescent="0.25">
      <c r="A126" s="4" t="s">
        <v>17</v>
      </c>
      <c r="B126" s="3">
        <f t="shared" ref="B126:M126" si="45">SUM(B127:B127)</f>
        <v>0</v>
      </c>
      <c r="C126" s="3">
        <f t="shared" si="45"/>
        <v>0</v>
      </c>
      <c r="D126" s="3">
        <f t="shared" si="45"/>
        <v>0</v>
      </c>
      <c r="E126" s="3">
        <f t="shared" si="45"/>
        <v>0</v>
      </c>
      <c r="F126" s="3">
        <f t="shared" si="45"/>
        <v>0</v>
      </c>
      <c r="G126" s="3">
        <f t="shared" si="45"/>
        <v>0</v>
      </c>
      <c r="H126" s="3">
        <f t="shared" si="45"/>
        <v>0</v>
      </c>
      <c r="I126" s="3">
        <f t="shared" si="45"/>
        <v>0</v>
      </c>
      <c r="J126" s="3">
        <f t="shared" si="45"/>
        <v>0</v>
      </c>
      <c r="K126" s="3">
        <f t="shared" si="45"/>
        <v>0</v>
      </c>
      <c r="L126" s="3">
        <f t="shared" si="45"/>
        <v>0</v>
      </c>
      <c r="M126" s="3">
        <f t="shared" si="45"/>
        <v>0</v>
      </c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</row>
    <row r="127" spans="1:35" hidden="1" outlineLevel="4" x14ac:dyDescent="0.25">
      <c r="A127" s="5" t="s">
        <v>0</v>
      </c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</row>
    <row r="128" spans="1:35" outlineLevel="3" collapsed="1" x14ac:dyDescent="0.25">
      <c r="A128" s="4" t="s">
        <v>18</v>
      </c>
      <c r="B128" s="3">
        <f t="shared" ref="B128:M128" si="46">SUM(B129:B131)</f>
        <v>132.09774400000001</v>
      </c>
      <c r="C128" s="3">
        <f t="shared" si="46"/>
        <v>27.097743999999999</v>
      </c>
      <c r="D128" s="3">
        <f t="shared" si="46"/>
        <v>27.097743999999999</v>
      </c>
      <c r="E128" s="3">
        <f t="shared" si="46"/>
        <v>27.097743999999999</v>
      </c>
      <c r="F128" s="3">
        <f t="shared" si="46"/>
        <v>12.097744</v>
      </c>
      <c r="G128" s="3">
        <f t="shared" si="46"/>
        <v>12.097744</v>
      </c>
      <c r="H128" s="3">
        <f t="shared" si="46"/>
        <v>12.097744</v>
      </c>
      <c r="I128" s="3">
        <f t="shared" si="46"/>
        <v>12.097744</v>
      </c>
      <c r="J128" s="3">
        <f t="shared" si="46"/>
        <v>12.097744</v>
      </c>
      <c r="K128" s="3">
        <f t="shared" si="46"/>
        <v>12.097744</v>
      </c>
      <c r="L128" s="3">
        <f t="shared" si="46"/>
        <v>12.097751000000001</v>
      </c>
      <c r="M128" s="3">
        <f t="shared" si="46"/>
        <v>0</v>
      </c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</row>
    <row r="129" spans="1:35" hidden="1" outlineLevel="4" x14ac:dyDescent="0.25">
      <c r="A129" s="5" t="s">
        <v>1</v>
      </c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</row>
    <row r="130" spans="1:35" hidden="1" outlineLevel="4" x14ac:dyDescent="0.25">
      <c r="A130" s="5" t="s">
        <v>0</v>
      </c>
      <c r="B130" s="3">
        <v>132.09774400000001</v>
      </c>
      <c r="C130" s="3">
        <v>27.097743999999999</v>
      </c>
      <c r="D130" s="3">
        <v>27.097743999999999</v>
      </c>
      <c r="E130" s="3">
        <v>27.097743999999999</v>
      </c>
      <c r="F130" s="3">
        <v>12.097744</v>
      </c>
      <c r="G130" s="3">
        <v>12.097744</v>
      </c>
      <c r="H130" s="3">
        <v>12.097744</v>
      </c>
      <c r="I130" s="3">
        <v>12.097744</v>
      </c>
      <c r="J130" s="3">
        <v>12.097744</v>
      </c>
      <c r="K130" s="3">
        <v>12.097744</v>
      </c>
      <c r="L130" s="3">
        <v>12.097751000000001</v>
      </c>
      <c r="M130" s="3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</row>
    <row r="131" spans="1:35" hidden="1" outlineLevel="4" x14ac:dyDescent="0.25">
      <c r="A131" s="5" t="s">
        <v>2</v>
      </c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</row>
    <row r="132" spans="1:35" s="10" customFormat="1" outlineLevel="1" x14ac:dyDescent="0.25">
      <c r="A132" s="13" t="s">
        <v>20</v>
      </c>
      <c r="B132" s="13">
        <f t="shared" ref="B132:M132" si="47">B133+B152</f>
        <v>67.443267850400005</v>
      </c>
      <c r="C132" s="13">
        <f t="shared" si="47"/>
        <v>36.024566873040001</v>
      </c>
      <c r="D132" s="13">
        <f t="shared" si="47"/>
        <v>33.243695668710004</v>
      </c>
      <c r="E132" s="13">
        <f t="shared" si="47"/>
        <v>53.044398439379997</v>
      </c>
      <c r="F132" s="13">
        <f t="shared" si="47"/>
        <v>23.604239793079998</v>
      </c>
      <c r="G132" s="13">
        <f t="shared" si="47"/>
        <v>109.03686806546999</v>
      </c>
      <c r="H132" s="13">
        <f t="shared" si="47"/>
        <v>16.33733725139</v>
      </c>
      <c r="I132" s="13">
        <f t="shared" si="47"/>
        <v>15.9364979377</v>
      </c>
      <c r="J132" s="13">
        <f t="shared" si="47"/>
        <v>15.637373215449999</v>
      </c>
      <c r="K132" s="13">
        <f t="shared" si="47"/>
        <v>14.72269320541</v>
      </c>
      <c r="L132" s="13">
        <f t="shared" si="47"/>
        <v>13.829240417520001</v>
      </c>
      <c r="M132" s="13">
        <f t="shared" si="47"/>
        <v>12.830318499600001</v>
      </c>
    </row>
    <row r="133" spans="1:35" s="10" customFormat="1" outlineLevel="2" x14ac:dyDescent="0.25">
      <c r="A133" s="12" t="s">
        <v>15</v>
      </c>
      <c r="B133" s="12">
        <f t="shared" ref="B133:M133" si="48">B134+B139+B142+B148</f>
        <v>15.937530015369999</v>
      </c>
      <c r="C133" s="12">
        <f t="shared" si="48"/>
        <v>15.28014954935</v>
      </c>
      <c r="D133" s="12">
        <f t="shared" si="48"/>
        <v>14.946612049480001</v>
      </c>
      <c r="E133" s="12">
        <f t="shared" si="48"/>
        <v>14.71446809181</v>
      </c>
      <c r="F133" s="12">
        <f t="shared" si="48"/>
        <v>11.681388889319999</v>
      </c>
      <c r="G133" s="12">
        <f t="shared" si="48"/>
        <v>11.507156872059999</v>
      </c>
      <c r="H133" s="12">
        <f t="shared" si="48"/>
        <v>8.3898079607400007</v>
      </c>
      <c r="I133" s="12">
        <f t="shared" si="48"/>
        <v>8.2642308843599999</v>
      </c>
      <c r="J133" s="12">
        <f t="shared" si="48"/>
        <v>8.1513631161199989</v>
      </c>
      <c r="K133" s="12">
        <f t="shared" si="48"/>
        <v>8.0712093389199993</v>
      </c>
      <c r="L133" s="12">
        <f t="shared" si="48"/>
        <v>7.9897539998100005</v>
      </c>
      <c r="M133" s="12">
        <f t="shared" si="48"/>
        <v>7.9368154143799998</v>
      </c>
    </row>
    <row r="134" spans="1:35" outlineLevel="3" collapsed="1" x14ac:dyDescent="0.25">
      <c r="A134" s="17" t="s">
        <v>16</v>
      </c>
      <c r="B134" s="3">
        <f t="shared" ref="B134:M134" si="49">SUM(B135:B138)</f>
        <v>0.11583899983</v>
      </c>
      <c r="C134" s="3">
        <f t="shared" si="49"/>
        <v>0.11583899983</v>
      </c>
      <c r="D134" s="3">
        <f t="shared" si="49"/>
        <v>0.11583899983</v>
      </c>
      <c r="E134" s="3">
        <f t="shared" si="49"/>
        <v>0.11583899983</v>
      </c>
      <c r="F134" s="3">
        <f t="shared" si="49"/>
        <v>0.11541699983000001</v>
      </c>
      <c r="G134" s="3">
        <f t="shared" si="49"/>
        <v>0.11541699983000001</v>
      </c>
      <c r="H134" s="3">
        <f t="shared" si="49"/>
        <v>0.11541699983000001</v>
      </c>
      <c r="I134" s="3">
        <f t="shared" si="49"/>
        <v>0.11541699983000001</v>
      </c>
      <c r="J134" s="3">
        <f t="shared" si="49"/>
        <v>0.11541699983000001</v>
      </c>
      <c r="K134" s="3">
        <f t="shared" si="49"/>
        <v>0.11541699983000001</v>
      </c>
      <c r="L134" s="3">
        <f t="shared" si="49"/>
        <v>0.11541699983000001</v>
      </c>
      <c r="M134" s="3">
        <f t="shared" si="49"/>
        <v>0.11541699983000001</v>
      </c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</row>
    <row r="135" spans="1:35" hidden="1" outlineLevel="4" x14ac:dyDescent="0.25">
      <c r="A135" s="5" t="s">
        <v>1</v>
      </c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</row>
    <row r="136" spans="1:35" hidden="1" outlineLevel="4" x14ac:dyDescent="0.25">
      <c r="A136" s="5" t="s">
        <v>3</v>
      </c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</row>
    <row r="137" spans="1:35" hidden="1" outlineLevel="4" x14ac:dyDescent="0.25">
      <c r="A137" s="5" t="s">
        <v>0</v>
      </c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</row>
    <row r="138" spans="1:35" hidden="1" outlineLevel="4" x14ac:dyDescent="0.25">
      <c r="A138" s="5" t="s">
        <v>2</v>
      </c>
      <c r="B138" s="3">
        <v>0.11583899983</v>
      </c>
      <c r="C138" s="3">
        <v>0.11583899983</v>
      </c>
      <c r="D138" s="3">
        <v>0.11583899983</v>
      </c>
      <c r="E138" s="3">
        <v>0.11583899983</v>
      </c>
      <c r="F138" s="3">
        <v>0.11541699983000001</v>
      </c>
      <c r="G138" s="3">
        <v>0.11541699983000001</v>
      </c>
      <c r="H138" s="3">
        <v>0.11541699983000001</v>
      </c>
      <c r="I138" s="3">
        <v>0.11541699983000001</v>
      </c>
      <c r="J138" s="3">
        <v>0.11541699983000001</v>
      </c>
      <c r="K138" s="3">
        <v>0.11541699983000001</v>
      </c>
      <c r="L138" s="3">
        <v>0.11541699983000001</v>
      </c>
      <c r="M138" s="3">
        <v>0.11541699983000001</v>
      </c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</row>
    <row r="139" spans="1:35" outlineLevel="3" collapsed="1" x14ac:dyDescent="0.25">
      <c r="A139" s="4" t="s">
        <v>21</v>
      </c>
      <c r="B139" s="3">
        <f t="shared" ref="B139:M139" si="50">SUM(B140:B141)</f>
        <v>0</v>
      </c>
      <c r="C139" s="3">
        <f t="shared" si="50"/>
        <v>0</v>
      </c>
      <c r="D139" s="3">
        <f t="shared" si="50"/>
        <v>0</v>
      </c>
      <c r="E139" s="3">
        <f t="shared" si="50"/>
        <v>0</v>
      </c>
      <c r="F139" s="3">
        <f t="shared" si="50"/>
        <v>0</v>
      </c>
      <c r="G139" s="3">
        <f t="shared" si="50"/>
        <v>0</v>
      </c>
      <c r="H139" s="3">
        <f t="shared" si="50"/>
        <v>0</v>
      </c>
      <c r="I139" s="3">
        <f t="shared" si="50"/>
        <v>0</v>
      </c>
      <c r="J139" s="3">
        <f t="shared" si="50"/>
        <v>0</v>
      </c>
      <c r="K139" s="3">
        <f t="shared" si="50"/>
        <v>0</v>
      </c>
      <c r="L139" s="3">
        <f t="shared" si="50"/>
        <v>0</v>
      </c>
      <c r="M139" s="3">
        <f t="shared" si="50"/>
        <v>0</v>
      </c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</row>
    <row r="140" spans="1:35" hidden="1" outlineLevel="4" x14ac:dyDescent="0.25">
      <c r="A140" s="5" t="s">
        <v>1</v>
      </c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</row>
    <row r="141" spans="1:35" hidden="1" outlineLevel="4" x14ac:dyDescent="0.25">
      <c r="A141" s="5" t="s">
        <v>2</v>
      </c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</row>
    <row r="142" spans="1:35" outlineLevel="3" collapsed="1" x14ac:dyDescent="0.25">
      <c r="A142" s="4" t="s">
        <v>23</v>
      </c>
      <c r="B142" s="3">
        <f t="shared" ref="B142:M142" si="51">SUM(B143:B147)</f>
        <v>0.29123118933000003</v>
      </c>
      <c r="C142" s="3">
        <f t="shared" si="51"/>
        <v>0.25362583192999999</v>
      </c>
      <c r="D142" s="3">
        <f t="shared" si="51"/>
        <v>0.23567402414999999</v>
      </c>
      <c r="E142" s="3">
        <f t="shared" si="51"/>
        <v>0.21826528604000001</v>
      </c>
      <c r="F142" s="3">
        <f t="shared" si="51"/>
        <v>0.19977022762999999</v>
      </c>
      <c r="G142" s="3">
        <f t="shared" si="51"/>
        <v>0.18181837435000001</v>
      </c>
      <c r="H142" s="3">
        <f t="shared" si="51"/>
        <v>0.16386647636999999</v>
      </c>
      <c r="I142" s="3">
        <f t="shared" si="51"/>
        <v>0.14628429559</v>
      </c>
      <c r="J142" s="3">
        <f t="shared" si="51"/>
        <v>0.12796263509</v>
      </c>
      <c r="K142" s="3">
        <f t="shared" si="51"/>
        <v>0.111121972</v>
      </c>
      <c r="L142" s="3">
        <f t="shared" si="51"/>
        <v>9.4670813320000005E-2</v>
      </c>
      <c r="M142" s="3">
        <f t="shared" si="51"/>
        <v>7.8473119399999999E-2</v>
      </c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</row>
    <row r="143" spans="1:35" hidden="1" outlineLevel="4" x14ac:dyDescent="0.25">
      <c r="A143" s="5" t="s">
        <v>4</v>
      </c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</row>
    <row r="144" spans="1:35" hidden="1" outlineLevel="4" x14ac:dyDescent="0.25">
      <c r="A144" s="5" t="s">
        <v>1</v>
      </c>
      <c r="B144" s="3">
        <v>5.3466559050000001E-2</v>
      </c>
      <c r="C144" s="3">
        <v>3.142500333E-2</v>
      </c>
      <c r="D144" s="3">
        <v>2.903699564E-2</v>
      </c>
      <c r="E144" s="3">
        <v>2.6657823810000002E-2</v>
      </c>
      <c r="F144" s="3">
        <v>2.4260801679999999E-2</v>
      </c>
      <c r="G144" s="3">
        <v>2.1872749699999999E-2</v>
      </c>
      <c r="H144" s="3">
        <v>1.9484653399999999E-2</v>
      </c>
      <c r="I144" s="3">
        <v>1.710260052E-2</v>
      </c>
      <c r="J144" s="3">
        <v>1.4708414689999999E-2</v>
      </c>
      <c r="K144" s="3">
        <v>1.3431552479999999E-2</v>
      </c>
      <c r="L144" s="3">
        <v>1.2544195100000001E-2</v>
      </c>
      <c r="M144" s="3">
        <v>1.1717191490000001E-2</v>
      </c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</row>
    <row r="145" spans="1:35" hidden="1" outlineLevel="4" x14ac:dyDescent="0.25">
      <c r="A145" s="5" t="s">
        <v>5</v>
      </c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</row>
    <row r="146" spans="1:35" hidden="1" outlineLevel="4" x14ac:dyDescent="0.25">
      <c r="A146" s="5" t="s">
        <v>3</v>
      </c>
      <c r="B146" s="3">
        <v>0.23776463028</v>
      </c>
      <c r="C146" s="3">
        <v>0.22220082860000001</v>
      </c>
      <c r="D146" s="3">
        <v>0.20663702850999999</v>
      </c>
      <c r="E146" s="3">
        <v>0.19160746223</v>
      </c>
      <c r="F146" s="3">
        <v>0.17550942594999999</v>
      </c>
      <c r="G146" s="3">
        <v>0.15994562465000001</v>
      </c>
      <c r="H146" s="3">
        <v>0.14438182296999999</v>
      </c>
      <c r="I146" s="3">
        <v>0.12918169506999999</v>
      </c>
      <c r="J146" s="3">
        <v>0.11325422039999999</v>
      </c>
      <c r="K146" s="3">
        <v>9.7690419520000002E-2</v>
      </c>
      <c r="L146" s="3">
        <v>8.2126618220000003E-2</v>
      </c>
      <c r="M146" s="3">
        <v>6.6755927909999999E-2</v>
      </c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</row>
    <row r="147" spans="1:35" hidden="1" outlineLevel="4" x14ac:dyDescent="0.25">
      <c r="A147" s="5" t="s">
        <v>2</v>
      </c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</row>
    <row r="148" spans="1:35" outlineLevel="3" collapsed="1" x14ac:dyDescent="0.25">
      <c r="A148" s="4" t="s">
        <v>22</v>
      </c>
      <c r="B148" s="3">
        <f t="shared" ref="B148:M148" si="52">SUM(B149:B151)</f>
        <v>15.530459826209999</v>
      </c>
      <c r="C148" s="3">
        <f t="shared" si="52"/>
        <v>14.91068471759</v>
      </c>
      <c r="D148" s="3">
        <f t="shared" si="52"/>
        <v>14.5950990255</v>
      </c>
      <c r="E148" s="3">
        <f t="shared" si="52"/>
        <v>14.38036380594</v>
      </c>
      <c r="F148" s="3">
        <f t="shared" si="52"/>
        <v>11.36620166186</v>
      </c>
      <c r="G148" s="3">
        <f t="shared" si="52"/>
        <v>11.20992149788</v>
      </c>
      <c r="H148" s="3">
        <f t="shared" si="52"/>
        <v>8.1105244845400009</v>
      </c>
      <c r="I148" s="3">
        <f t="shared" si="52"/>
        <v>8.0025295889399999</v>
      </c>
      <c r="J148" s="3">
        <f t="shared" si="52"/>
        <v>7.9079834811999996</v>
      </c>
      <c r="K148" s="3">
        <f t="shared" si="52"/>
        <v>7.84467036709</v>
      </c>
      <c r="L148" s="3">
        <f t="shared" si="52"/>
        <v>7.7796661866600001</v>
      </c>
      <c r="M148" s="3">
        <f t="shared" si="52"/>
        <v>7.7429252951500001</v>
      </c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</row>
    <row r="149" spans="1:35" hidden="1" outlineLevel="4" x14ac:dyDescent="0.25">
      <c r="A149" s="5" t="s">
        <v>1</v>
      </c>
      <c r="B149" s="3">
        <v>8.2746694266399992</v>
      </c>
      <c r="C149" s="3">
        <v>7.8973828087799998</v>
      </c>
      <c r="D149" s="3">
        <v>7.7854613523699996</v>
      </c>
      <c r="E149" s="3">
        <v>7.7099253390699998</v>
      </c>
      <c r="F149" s="3">
        <v>7.1647844896399997</v>
      </c>
      <c r="G149" s="3">
        <v>7.0714288881999998</v>
      </c>
      <c r="H149" s="3">
        <v>4.0195550828000002</v>
      </c>
      <c r="I149" s="3">
        <v>3.9483684159400001</v>
      </c>
      <c r="J149" s="3">
        <v>3.91206049493</v>
      </c>
      <c r="K149" s="3">
        <v>3.8962705879100001</v>
      </c>
      <c r="L149" s="3">
        <v>3.8809113377400002</v>
      </c>
      <c r="M149" s="3">
        <v>3.8771249941899999</v>
      </c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</row>
    <row r="150" spans="1:35" hidden="1" outlineLevel="4" x14ac:dyDescent="0.25">
      <c r="A150" s="5" t="s">
        <v>2</v>
      </c>
      <c r="B150" s="3">
        <v>1.21528700272</v>
      </c>
      <c r="C150" s="3">
        <v>0.96878358857000002</v>
      </c>
      <c r="D150" s="3">
        <v>0.76511935288999999</v>
      </c>
      <c r="E150" s="3">
        <v>0.61173386273999997</v>
      </c>
      <c r="F150" s="3">
        <v>0.48887084848000001</v>
      </c>
      <c r="G150" s="3">
        <v>0.42594628594</v>
      </c>
      <c r="H150" s="3">
        <v>0.37842307800000002</v>
      </c>
      <c r="I150" s="3">
        <v>0.33144348877000002</v>
      </c>
      <c r="J150" s="3">
        <v>0.28337666252999999</v>
      </c>
      <c r="K150" s="3">
        <v>0.23585345544</v>
      </c>
      <c r="L150" s="3">
        <v>0.18620852518</v>
      </c>
      <c r="M150" s="3">
        <v>0.14308261673</v>
      </c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</row>
    <row r="151" spans="1:35" hidden="1" outlineLevel="4" x14ac:dyDescent="0.25">
      <c r="A151" s="5" t="s">
        <v>6</v>
      </c>
      <c r="B151" s="3">
        <v>6.0405033968500002</v>
      </c>
      <c r="C151" s="3">
        <v>6.0445183202399999</v>
      </c>
      <c r="D151" s="3">
        <v>6.0445183202399999</v>
      </c>
      <c r="E151" s="3">
        <v>6.0587046041299999</v>
      </c>
      <c r="F151" s="3">
        <v>3.7125463237399998</v>
      </c>
      <c r="G151" s="3">
        <v>3.7125463237399998</v>
      </c>
      <c r="H151" s="3">
        <v>3.7125463237399998</v>
      </c>
      <c r="I151" s="3">
        <v>3.72271768423</v>
      </c>
      <c r="J151" s="3">
        <v>3.7125463237399998</v>
      </c>
      <c r="K151" s="3">
        <v>3.7125463237399998</v>
      </c>
      <c r="L151" s="3">
        <v>3.7125463237399998</v>
      </c>
      <c r="M151" s="3">
        <v>3.72271768423</v>
      </c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</row>
    <row r="152" spans="1:35" s="10" customFormat="1" outlineLevel="2" x14ac:dyDescent="0.25">
      <c r="A152" s="12" t="s">
        <v>19</v>
      </c>
      <c r="B152" s="12">
        <f t="shared" ref="B152:M152" si="53">B153+B156+B162</f>
        <v>51.505737835030004</v>
      </c>
      <c r="C152" s="12">
        <f t="shared" si="53"/>
        <v>20.744417323690001</v>
      </c>
      <c r="D152" s="12">
        <f t="shared" si="53"/>
        <v>18.297083619230001</v>
      </c>
      <c r="E152" s="12">
        <f t="shared" si="53"/>
        <v>38.329930347569999</v>
      </c>
      <c r="F152" s="12">
        <f t="shared" si="53"/>
        <v>11.922850903759999</v>
      </c>
      <c r="G152" s="12">
        <f t="shared" si="53"/>
        <v>97.529711193409995</v>
      </c>
      <c r="H152" s="12">
        <f t="shared" si="53"/>
        <v>7.9475292906500004</v>
      </c>
      <c r="I152" s="12">
        <f t="shared" si="53"/>
        <v>7.6722670533400006</v>
      </c>
      <c r="J152" s="12">
        <f t="shared" si="53"/>
        <v>7.4860100993300005</v>
      </c>
      <c r="K152" s="12">
        <f t="shared" si="53"/>
        <v>6.6514838664900005</v>
      </c>
      <c r="L152" s="12">
        <f t="shared" si="53"/>
        <v>5.8394864177100008</v>
      </c>
      <c r="M152" s="12">
        <f t="shared" si="53"/>
        <v>4.8935030852199999</v>
      </c>
    </row>
    <row r="153" spans="1:35" outlineLevel="3" collapsed="1" x14ac:dyDescent="0.25">
      <c r="A153" s="4" t="s">
        <v>21</v>
      </c>
      <c r="B153" s="3">
        <f t="shared" ref="B153:M153" si="54">SUM(B154:B155)</f>
        <v>0</v>
      </c>
      <c r="C153" s="3">
        <f t="shared" si="54"/>
        <v>0</v>
      </c>
      <c r="D153" s="3">
        <f t="shared" si="54"/>
        <v>0</v>
      </c>
      <c r="E153" s="3">
        <f t="shared" si="54"/>
        <v>0</v>
      </c>
      <c r="F153" s="3">
        <f t="shared" si="54"/>
        <v>0</v>
      </c>
      <c r="G153" s="3">
        <f t="shared" si="54"/>
        <v>0</v>
      </c>
      <c r="H153" s="3">
        <f t="shared" si="54"/>
        <v>0</v>
      </c>
      <c r="I153" s="3">
        <f t="shared" si="54"/>
        <v>0</v>
      </c>
      <c r="J153" s="3">
        <f t="shared" si="54"/>
        <v>0</v>
      </c>
      <c r="K153" s="3">
        <f t="shared" si="54"/>
        <v>0</v>
      </c>
      <c r="L153" s="3">
        <f t="shared" si="54"/>
        <v>0</v>
      </c>
      <c r="M153" s="3">
        <f t="shared" si="54"/>
        <v>0</v>
      </c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</row>
    <row r="154" spans="1:35" hidden="1" outlineLevel="4" x14ac:dyDescent="0.25">
      <c r="A154" s="5" t="s">
        <v>1</v>
      </c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</row>
    <row r="155" spans="1:35" hidden="1" outlineLevel="4" x14ac:dyDescent="0.25">
      <c r="A155" s="5" t="s">
        <v>2</v>
      </c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</row>
    <row r="156" spans="1:35" outlineLevel="3" collapsed="1" x14ac:dyDescent="0.25">
      <c r="A156" s="4" t="s">
        <v>23</v>
      </c>
      <c r="B156" s="3">
        <f t="shared" ref="B156:M156" si="55">SUM(B157:B161)</f>
        <v>6.7405183132399999</v>
      </c>
      <c r="C156" s="3">
        <f t="shared" si="55"/>
        <v>3.57551831394</v>
      </c>
      <c r="D156" s="3">
        <f t="shared" si="55"/>
        <v>3.57551831394</v>
      </c>
      <c r="E156" s="3">
        <f t="shared" si="55"/>
        <v>3.5755183152600001</v>
      </c>
      <c r="F156" s="3">
        <f t="shared" si="55"/>
        <v>3.5755183157000001</v>
      </c>
      <c r="G156" s="3">
        <f t="shared" si="55"/>
        <v>3.5755183157000001</v>
      </c>
      <c r="H156" s="3">
        <f t="shared" si="55"/>
        <v>3.5755183157000001</v>
      </c>
      <c r="I156" s="3">
        <f t="shared" si="55"/>
        <v>3.5755183157000001</v>
      </c>
      <c r="J156" s="3">
        <f t="shared" si="55"/>
        <v>3.5335775333599999</v>
      </c>
      <c r="K156" s="3">
        <f t="shared" si="55"/>
        <v>3.4916367652</v>
      </c>
      <c r="L156" s="3">
        <f t="shared" si="55"/>
        <v>3.4814454652200002</v>
      </c>
      <c r="M156" s="3">
        <f t="shared" si="55"/>
        <v>3.4814454652200002</v>
      </c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</row>
    <row r="157" spans="1:35" hidden="1" outlineLevel="4" x14ac:dyDescent="0.25">
      <c r="A157" s="5" t="s">
        <v>4</v>
      </c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</row>
    <row r="158" spans="1:35" hidden="1" outlineLevel="4" x14ac:dyDescent="0.25">
      <c r="A158" s="5" t="s">
        <v>1</v>
      </c>
      <c r="B158" s="3">
        <v>3.7042909920999998</v>
      </c>
      <c r="C158" s="3">
        <v>0.53929099280000004</v>
      </c>
      <c r="D158" s="3">
        <v>0.53929099280000004</v>
      </c>
      <c r="E158" s="3">
        <v>0.53929099412000003</v>
      </c>
      <c r="F158" s="3">
        <v>0.53929099455999996</v>
      </c>
      <c r="G158" s="3">
        <v>0.53929099455999996</v>
      </c>
      <c r="H158" s="3">
        <v>0.53929099455999996</v>
      </c>
      <c r="I158" s="3">
        <v>0.53929099455999996</v>
      </c>
      <c r="J158" s="3">
        <v>0.49735021221999998</v>
      </c>
      <c r="K158" s="3">
        <v>0.45540944406</v>
      </c>
      <c r="L158" s="3">
        <v>0.44521814407999999</v>
      </c>
      <c r="M158" s="3">
        <v>0.44521814407999999</v>
      </c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</row>
    <row r="159" spans="1:35" hidden="1" outlineLevel="4" x14ac:dyDescent="0.25">
      <c r="A159" s="5" t="s">
        <v>5</v>
      </c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</row>
    <row r="160" spans="1:35" hidden="1" outlineLevel="4" x14ac:dyDescent="0.25">
      <c r="A160" s="5" t="s">
        <v>3</v>
      </c>
      <c r="B160" s="3">
        <v>3.0362273211400002</v>
      </c>
      <c r="C160" s="3">
        <v>3.0362273211400002</v>
      </c>
      <c r="D160" s="3">
        <v>3.0362273211400002</v>
      </c>
      <c r="E160" s="3">
        <v>3.0362273211400002</v>
      </c>
      <c r="F160" s="3">
        <v>3.0362273211400002</v>
      </c>
      <c r="G160" s="3">
        <v>3.0362273211400002</v>
      </c>
      <c r="H160" s="3">
        <v>3.0362273211400002</v>
      </c>
      <c r="I160" s="3">
        <v>3.0362273211400002</v>
      </c>
      <c r="J160" s="3">
        <v>3.0362273211400002</v>
      </c>
      <c r="K160" s="3">
        <v>3.0362273211400002</v>
      </c>
      <c r="L160" s="3">
        <v>3.0362273211400002</v>
      </c>
      <c r="M160" s="3">
        <v>3.0362273211400002</v>
      </c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</row>
    <row r="161" spans="1:35" hidden="1" outlineLevel="4" x14ac:dyDescent="0.25">
      <c r="A161" s="5" t="s">
        <v>2</v>
      </c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</row>
    <row r="162" spans="1:35" outlineLevel="3" collapsed="1" x14ac:dyDescent="0.25">
      <c r="A162" s="4" t="s">
        <v>22</v>
      </c>
      <c r="B162" s="3">
        <f t="shared" ref="B162:M162" si="56">SUM(B163:B165)</f>
        <v>44.765219521790002</v>
      </c>
      <c r="C162" s="3">
        <f t="shared" si="56"/>
        <v>17.16889900975</v>
      </c>
      <c r="D162" s="3">
        <f t="shared" si="56"/>
        <v>14.72156530529</v>
      </c>
      <c r="E162" s="3">
        <f t="shared" si="56"/>
        <v>34.75441203231</v>
      </c>
      <c r="F162" s="3">
        <f t="shared" si="56"/>
        <v>8.3473325880599987</v>
      </c>
      <c r="G162" s="3">
        <f t="shared" si="56"/>
        <v>93.95419287771</v>
      </c>
      <c r="H162" s="3">
        <f t="shared" si="56"/>
        <v>4.3720109749500002</v>
      </c>
      <c r="I162" s="3">
        <f t="shared" si="56"/>
        <v>4.0967487376400005</v>
      </c>
      <c r="J162" s="3">
        <f t="shared" si="56"/>
        <v>3.9524325659700001</v>
      </c>
      <c r="K162" s="3">
        <f t="shared" si="56"/>
        <v>3.15984710129</v>
      </c>
      <c r="L162" s="3">
        <f t="shared" si="56"/>
        <v>2.3580409524900001</v>
      </c>
      <c r="M162" s="3">
        <f t="shared" si="56"/>
        <v>1.4120576199999999</v>
      </c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</row>
    <row r="163" spans="1:35" hidden="1" outlineLevel="4" x14ac:dyDescent="0.25">
      <c r="A163" s="5" t="s">
        <v>1</v>
      </c>
      <c r="B163" s="3">
        <v>37.150801004340003</v>
      </c>
      <c r="C163" s="3">
        <v>10.420311910680001</v>
      </c>
      <c r="D163" s="3">
        <v>9.9580273594099999</v>
      </c>
      <c r="E163" s="3">
        <v>30.809853816610001</v>
      </c>
      <c r="F163" s="3">
        <v>5.7475085451599996</v>
      </c>
      <c r="G163" s="3">
        <v>92.312133807189994</v>
      </c>
      <c r="H163" s="3">
        <v>3.0618416430100002</v>
      </c>
      <c r="I163" s="3">
        <v>2.7865794057</v>
      </c>
      <c r="J163" s="3">
        <v>2.6422632340300001</v>
      </c>
      <c r="K163" s="3">
        <v>1.8496777693499999</v>
      </c>
      <c r="L163" s="3">
        <v>1.04787162055</v>
      </c>
      <c r="M163" s="3">
        <v>0.38322162154</v>
      </c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</row>
    <row r="164" spans="1:35" hidden="1" outlineLevel="4" x14ac:dyDescent="0.25">
      <c r="A164" s="5" t="s">
        <v>2</v>
      </c>
      <c r="B164" s="3">
        <v>7.6144185174499999</v>
      </c>
      <c r="C164" s="3">
        <v>6.7485870990699999</v>
      </c>
      <c r="D164" s="3">
        <v>4.7635379458799996</v>
      </c>
      <c r="E164" s="3">
        <v>3.9445582156999999</v>
      </c>
      <c r="F164" s="3">
        <v>2.5998240428999999</v>
      </c>
      <c r="G164" s="3">
        <v>1.64205907052</v>
      </c>
      <c r="H164" s="3">
        <v>1.3101693319400001</v>
      </c>
      <c r="I164" s="3">
        <v>1.3101693319400001</v>
      </c>
      <c r="J164" s="3">
        <v>1.3101693319400001</v>
      </c>
      <c r="K164" s="3">
        <v>1.3101693319400001</v>
      </c>
      <c r="L164" s="3">
        <v>1.3101693319400001</v>
      </c>
      <c r="M164" s="3">
        <v>1.02883599846</v>
      </c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</row>
    <row r="165" spans="1:35" hidden="1" outlineLevel="4" x14ac:dyDescent="0.25">
      <c r="A165" s="5" t="s">
        <v>6</v>
      </c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</row>
    <row r="166" spans="1:35" ht="15" customHeight="1" x14ac:dyDescent="0.25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</row>
  </sheetData>
  <mergeCells count="4">
    <mergeCell ref="A56:K56"/>
    <mergeCell ref="A111:K111"/>
    <mergeCell ref="A1:K1"/>
    <mergeCell ref="A166:K166"/>
  </mergeCells>
  <pageMargins left="0.7" right="0.7" top="0.75" bottom="0.75" header="0.3" footer="0.3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2023-2048</vt:lpstr>
      <vt:lpstr>'2023-2048'!Область_друку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BaDM</dc:creator>
  <cp:lastModifiedBy>Ришкова Інна Миколаївна</cp:lastModifiedBy>
  <cp:lastPrinted>2023-01-02T13:36:55Z</cp:lastPrinted>
  <dcterms:created xsi:type="dcterms:W3CDTF">2023-01-02T13:00:09Z</dcterms:created>
  <dcterms:modified xsi:type="dcterms:W3CDTF">2023-01-03T12:53:35Z</dcterms:modified>
</cp:coreProperties>
</file>