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!WEB\"/>
    </mc:Choice>
  </mc:AlternateContent>
  <bookViews>
    <workbookView xWindow="0" yWindow="0" windowWidth="20490" windowHeight="9885"/>
  </bookViews>
  <sheets>
    <sheet name="2022 monthly" sheetId="1" r:id="rId1"/>
  </sheets>
  <definedNames>
    <definedName name="_xlnm.Print_Area" localSheetId="0">'2022 monthly'!$A$1:$N$56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N15" i="1" l="1"/>
  <c r="J15" i="1"/>
  <c r="G15" i="1"/>
  <c r="K6" i="1"/>
  <c r="G6" i="1"/>
  <c r="J43" i="1"/>
  <c r="F43" i="1"/>
  <c r="B43" i="1"/>
  <c r="K23" i="1"/>
  <c r="G23" i="1"/>
  <c r="C23" i="1"/>
  <c r="N23" i="1"/>
  <c r="J23" i="1"/>
  <c r="F23" i="1"/>
  <c r="B23" i="1"/>
  <c r="C6" i="1"/>
  <c r="N43" i="1"/>
  <c r="K15" i="1"/>
  <c r="C15" i="1"/>
  <c r="N6" i="1"/>
  <c r="N5" i="1" s="1"/>
  <c r="J6" i="1"/>
  <c r="J5" i="1" s="1"/>
  <c r="F6" i="1"/>
  <c r="B6" i="1"/>
  <c r="M43" i="1"/>
  <c r="I43" i="1"/>
  <c r="E43" i="1"/>
  <c r="L23" i="1"/>
  <c r="H23" i="1"/>
  <c r="D23" i="1"/>
  <c r="M23" i="1"/>
  <c r="I23" i="1"/>
  <c r="E23" i="1"/>
  <c r="M6" i="1"/>
  <c r="I6" i="1"/>
  <c r="E6" i="1"/>
  <c r="C43" i="1"/>
  <c r="H43" i="1"/>
  <c r="F15" i="1"/>
  <c r="B15" i="1"/>
  <c r="L6" i="1"/>
  <c r="H6" i="1"/>
  <c r="D6" i="1"/>
  <c r="K43" i="1"/>
  <c r="K22" i="1" s="1"/>
  <c r="G43" i="1"/>
  <c r="L43" i="1"/>
  <c r="D43" i="1"/>
  <c r="L15" i="1"/>
  <c r="H15" i="1"/>
  <c r="D15" i="1"/>
  <c r="M15" i="1"/>
  <c r="I15" i="1"/>
  <c r="E15" i="1"/>
  <c r="I22" i="1" l="1"/>
  <c r="B22" i="1"/>
  <c r="N22" i="1"/>
  <c r="N4" i="1" s="1"/>
  <c r="G5" i="1"/>
  <c r="F22" i="1"/>
  <c r="J22" i="1"/>
  <c r="J4" i="1" s="1"/>
  <c r="G22" i="1"/>
  <c r="F5" i="1"/>
  <c r="B5" i="1"/>
  <c r="E22" i="1"/>
  <c r="M22" i="1"/>
  <c r="D5" i="1"/>
  <c r="H5" i="1"/>
  <c r="E5" i="1"/>
  <c r="E4" i="1" s="1"/>
  <c r="C22" i="1"/>
  <c r="C5" i="1"/>
  <c r="K5" i="1"/>
  <c r="K4" i="1" s="1"/>
  <c r="H22" i="1"/>
  <c r="L5" i="1"/>
  <c r="L22" i="1"/>
  <c r="I5" i="1"/>
  <c r="I4" i="1" s="1"/>
  <c r="M5" i="1"/>
  <c r="D22" i="1"/>
  <c r="B4" i="1" l="1"/>
  <c r="F4" i="1"/>
  <c r="G4" i="1"/>
  <c r="D4" i="1"/>
  <c r="H4" i="1"/>
  <c r="M4" i="1"/>
  <c r="C4" i="1"/>
  <c r="L4" i="1"/>
</calcChain>
</file>

<file path=xl/sharedStrings.xml><?xml version="1.0" encoding="utf-8"?>
<sst xmlns="http://schemas.openxmlformats.org/spreadsheetml/2006/main" count="68" uniqueCount="33">
  <si>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</si>
  <si>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</si>
  <si>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</si>
  <si>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</si>
  <si>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</si>
  <si>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</si>
  <si>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</si>
  <si>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</si>
  <si>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</si>
  <si>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</si>
  <si>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</si>
  <si>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</si>
  <si>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UAH</t>
  </si>
  <si>
    <t>EUR</t>
  </si>
  <si>
    <t>USD</t>
  </si>
  <si>
    <t>GBP</t>
  </si>
  <si>
    <t>JPY</t>
  </si>
  <si>
    <t>CAD</t>
  </si>
  <si>
    <t>XDR</t>
  </si>
  <si>
    <t>UAH billion</t>
  </si>
  <si>
    <t>Estimated Government Debt Repayment Profile for the year 2022 under the existing agreements as of 01.09.2022*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</si>
  <si>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</si>
  <si>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</si>
  <si>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</si>
  <si>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</si>
  <si>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</si>
  <si>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</si>
  <si>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</si>
  <si>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</si>
  <si>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</si>
  <si>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</si>
  <si>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</si>
  <si>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September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</si>
</sst>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2" fillId="0" borderId="0" xfId="1"/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0" fillId="3" borderId="1" xfId="0" applyNumberFormat="1" applyFill="1" applyBorder="1" applyAlignment="1">
      <alignment horizontal="left" indent="2"/>
    </xf>
    <xf numFmtId="4" fontId="0" fillId="3" borderId="1" xfId="0" applyNumberFormat="1" applyFill="1" applyBorder="1"/>
    <xf numFmtId="49" fontId="1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  <xf numFmtId="49" fontId="1" fillId="3" borderId="1" xfId="0" applyNumberFormat="1" applyFont="1" applyFill="1" applyBorder="1" applyAlignment="1">
      <alignment horizontal="left" indent="2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6"/>
  <sheetViews>
    <sheetView tabSelected="1" zoomScale="85" zoomScaleNormal="85" workbookViewId="0">
      <selection activeCell="U22" sqref="U22"/>
    </sheetView>
  </sheetViews>
  <sheetFormatPr defaultRowHeight="15" outlineLevelRow="4" x14ac:dyDescent="0.25"/>
  <cols>
    <col min="1" max="1" width="34.5703125" style="1" customWidth="1"/>
    <col min="2" max="14" width="8.28515625" style="2" bestFit="1" customWidth="1"/>
  </cols>
  <sheetData>
    <row r="1" spans="1:14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7" t="s">
        <v>19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21</v>
      </c>
    </row>
    <row r="4" spans="1:14" s="10" customFormat="1" x14ac:dyDescent="0.25">
      <c r="A4" s="8" t="s">
        <v>21</v>
      </c>
      <c r="B4" s="9">
        <f t="shared" ref="B4:N4" si="0">B5+B22</f>
        <v>25.133888447779999</v>
      </c>
      <c r="C4" s="9">
        <f t="shared" si="0"/>
        <v>75.777335884809986</v>
      </c>
      <c r="D4" s="9">
        <f t="shared" si="0"/>
        <v>34.445423286600004</v>
      </c>
      <c r="E4" s="9">
        <f t="shared" si="0"/>
        <v>47.443207682709996</v>
      </c>
      <c r="F4" s="9">
        <f t="shared" si="0"/>
        <v>61.436815232080008</v>
      </c>
      <c r="G4" s="9">
        <f t="shared" si="0"/>
        <v>57.345190398710002</v>
      </c>
      <c r="H4" s="9">
        <f t="shared" si="0"/>
        <v>48.969088765210003</v>
      </c>
      <c r="I4" s="9">
        <f t="shared" si="0"/>
        <v>52.486482487149999</v>
      </c>
      <c r="J4" s="9">
        <f t="shared" si="0"/>
        <v>17.731569214579999</v>
      </c>
      <c r="K4" s="9">
        <f t="shared" si="0"/>
        <v>45.189862076599994</v>
      </c>
      <c r="L4" s="9">
        <f t="shared" si="0"/>
        <v>83.677158552240002</v>
      </c>
      <c r="M4" s="9">
        <f t="shared" si="0"/>
        <v>56.157923459340005</v>
      </c>
      <c r="N4" s="9">
        <f t="shared" si="0"/>
        <v>605.79394548780999</v>
      </c>
    </row>
    <row r="5" spans="1:14" s="10" customFormat="1" outlineLevel="1" x14ac:dyDescent="0.25">
      <c r="A5" s="12" t="s">
        <v>22</v>
      </c>
      <c r="B5" s="13">
        <f t="shared" ref="B5:N5" si="1">B6+B15</f>
        <v>22.004033322649999</v>
      </c>
      <c r="C5" s="13">
        <f t="shared" si="1"/>
        <v>58.330344303549992</v>
      </c>
      <c r="D5" s="13">
        <f t="shared" si="1"/>
        <v>26.446698665150002</v>
      </c>
      <c r="E5" s="13">
        <f t="shared" si="1"/>
        <v>35.349959851419996</v>
      </c>
      <c r="F5" s="13">
        <f t="shared" si="1"/>
        <v>56.150704341410005</v>
      </c>
      <c r="G5" s="13">
        <f t="shared" si="1"/>
        <v>52.493872358330002</v>
      </c>
      <c r="H5" s="13">
        <f t="shared" si="1"/>
        <v>47.592699722840003</v>
      </c>
      <c r="I5" s="13">
        <f t="shared" si="1"/>
        <v>44.537045068499999</v>
      </c>
      <c r="J5" s="13">
        <f t="shared" si="1"/>
        <v>5.3764146132799997</v>
      </c>
      <c r="K5" s="13">
        <f t="shared" si="1"/>
        <v>40.858912551259998</v>
      </c>
      <c r="L5" s="13">
        <f t="shared" si="1"/>
        <v>79.063068609959998</v>
      </c>
      <c r="M5" s="13">
        <f t="shared" si="1"/>
        <v>49.278087075490006</v>
      </c>
      <c r="N5" s="13">
        <f t="shared" si="1"/>
        <v>517.48184048383996</v>
      </c>
    </row>
    <row r="6" spans="1:14" outlineLevel="2" x14ac:dyDescent="0.25">
      <c r="A6" s="14" t="s">
        <v>23</v>
      </c>
      <c r="B6" s="15">
        <f t="shared" ref="B6:N6" si="2">B7+B9+B11</f>
        <v>3.8358705844600003</v>
      </c>
      <c r="C6" s="15">
        <f t="shared" si="2"/>
        <v>8.2671660654199997</v>
      </c>
      <c r="D6" s="15">
        <f t="shared" si="2"/>
        <v>7.4314974659300006</v>
      </c>
      <c r="E6" s="15">
        <f t="shared" si="2"/>
        <v>4.93285494597</v>
      </c>
      <c r="F6" s="15">
        <f t="shared" si="2"/>
        <v>24.365663628</v>
      </c>
      <c r="G6" s="15">
        <f t="shared" si="2"/>
        <v>8.9037784443299994</v>
      </c>
      <c r="H6" s="15">
        <f t="shared" si="2"/>
        <v>2.7461824713</v>
      </c>
      <c r="I6" s="15">
        <f t="shared" si="2"/>
        <v>9.2980685889800014</v>
      </c>
      <c r="J6" s="15">
        <f t="shared" si="2"/>
        <v>3.6615620834500002</v>
      </c>
      <c r="K6" s="15">
        <f t="shared" si="2"/>
        <v>5.5268469837400005</v>
      </c>
      <c r="L6" s="15">
        <f t="shared" si="2"/>
        <v>29.46248494033</v>
      </c>
      <c r="M6" s="15">
        <f t="shared" si="2"/>
        <v>5.9867809228999995</v>
      </c>
      <c r="N6" s="15">
        <f t="shared" si="2"/>
        <v>114.41875712481</v>
      </c>
    </row>
    <row r="7" spans="1:14" outlineLevel="3" collapsed="1" x14ac:dyDescent="0.25">
      <c r="A7" s="4" t="s">
        <v>24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3.7774999999999997E-5</v>
      </c>
      <c r="H7" s="3">
        <f t="shared" si="3"/>
        <v>0</v>
      </c>
      <c r="I7" s="3">
        <f t="shared" si="3"/>
        <v>0</v>
      </c>
      <c r="J7" s="3">
        <f t="shared" si="3"/>
        <v>5.0000000000000002E-5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1.87775E-4</v>
      </c>
    </row>
    <row r="8" spans="1:14" hidden="1" outlineLevel="4" x14ac:dyDescent="0.25">
      <c r="A8" s="5" t="s">
        <v>12</v>
      </c>
      <c r="B8" s="3"/>
      <c r="C8" s="3"/>
      <c r="D8" s="3"/>
      <c r="E8" s="3"/>
      <c r="F8" s="3"/>
      <c r="G8" s="3">
        <v>3.7774999999999997E-5</v>
      </c>
      <c r="H8" s="3"/>
      <c r="I8" s="3"/>
      <c r="J8" s="3">
        <v>5.0000000000000002E-5</v>
      </c>
      <c r="K8" s="3">
        <v>5.0000000000000002E-5</v>
      </c>
      <c r="L8" s="3"/>
      <c r="M8" s="3">
        <v>5.0000000000000002E-5</v>
      </c>
      <c r="N8" s="3">
        <v>1.87775E-4</v>
      </c>
    </row>
    <row r="9" spans="1:14" outlineLevel="3" collapsed="1" x14ac:dyDescent="0.25">
      <c r="A9" s="4" t="s">
        <v>25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5">
      <c r="A10" s="5" t="s">
        <v>12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5">
      <c r="A11" s="4" t="s">
        <v>26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24.365663628</v>
      </c>
      <c r="G11" s="3">
        <f t="shared" si="5"/>
        <v>8.8810720434699988</v>
      </c>
      <c r="H11" s="3">
        <f t="shared" si="5"/>
        <v>2.7461824713</v>
      </c>
      <c r="I11" s="3">
        <f t="shared" si="5"/>
        <v>9.2980685889800014</v>
      </c>
      <c r="J11" s="3">
        <f t="shared" si="5"/>
        <v>3.63901103784</v>
      </c>
      <c r="K11" s="3">
        <f t="shared" si="5"/>
        <v>5.5267969837400006</v>
      </c>
      <c r="L11" s="3">
        <f t="shared" si="5"/>
        <v>29.46248494033</v>
      </c>
      <c r="M11" s="3">
        <f t="shared" si="5"/>
        <v>5.9646465633199997</v>
      </c>
      <c r="N11" s="3">
        <f t="shared" si="5"/>
        <v>114.32848817103999</v>
      </c>
    </row>
    <row r="12" spans="1:14" hidden="1" outlineLevel="4" x14ac:dyDescent="0.25">
      <c r="A12" s="5" t="s">
        <v>13</v>
      </c>
      <c r="B12" s="3"/>
      <c r="C12" s="3">
        <v>0.13807882416</v>
      </c>
      <c r="D12" s="3">
        <v>1.0535263099999999E-2</v>
      </c>
      <c r="E12" s="3">
        <v>-4.9331192959999999E-2</v>
      </c>
      <c r="F12" s="3">
        <v>-1.9480678120000001E-2</v>
      </c>
      <c r="G12" s="3">
        <v>0.24509256508999999</v>
      </c>
      <c r="H12" s="3">
        <v>-3.5577729699999999E-3</v>
      </c>
      <c r="I12" s="3">
        <v>-6.2562095699999999E-3</v>
      </c>
      <c r="J12" s="3"/>
      <c r="K12" s="3"/>
      <c r="L12" s="3">
        <v>0.22269267218</v>
      </c>
      <c r="M12" s="3">
        <v>2.787624381E-2</v>
      </c>
      <c r="N12" s="3">
        <v>0.56564971472000003</v>
      </c>
    </row>
    <row r="13" spans="1:14" hidden="1" outlineLevel="4" x14ac:dyDescent="0.25">
      <c r="A13" s="5" t="s">
        <v>12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24.382027920590001</v>
      </c>
      <c r="G13" s="3">
        <v>8.0538362086599999</v>
      </c>
      <c r="H13" s="3">
        <v>2.4149631272200001</v>
      </c>
      <c r="I13" s="3">
        <v>9.0715736094300006</v>
      </c>
      <c r="J13" s="3">
        <v>3.56287680329</v>
      </c>
      <c r="K13" s="3">
        <v>4.6490604915900002</v>
      </c>
      <c r="L13" s="3">
        <v>29.169167056620001</v>
      </c>
      <c r="M13" s="3">
        <v>5.3523134299599997</v>
      </c>
      <c r="N13" s="3">
        <v>109.73704494467999</v>
      </c>
    </row>
    <row r="14" spans="1:14" hidden="1" outlineLevel="4" x14ac:dyDescent="0.25">
      <c r="A14" s="5" t="s">
        <v>14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>
        <v>3.1163855300000002E-3</v>
      </c>
      <c r="G14" s="3">
        <v>0.58214326971999997</v>
      </c>
      <c r="H14" s="3">
        <v>0.33477711705000002</v>
      </c>
      <c r="I14" s="3">
        <v>0.23275118912000001</v>
      </c>
      <c r="J14" s="3">
        <v>7.6134234549999999E-2</v>
      </c>
      <c r="K14" s="3">
        <v>0.87773649215000005</v>
      </c>
      <c r="L14" s="3">
        <v>7.0625211529999996E-2</v>
      </c>
      <c r="M14" s="3">
        <v>0.58445688954999997</v>
      </c>
      <c r="N14" s="3">
        <v>4.0257935116399999</v>
      </c>
    </row>
    <row r="15" spans="1:14" outlineLevel="2" x14ac:dyDescent="0.25">
      <c r="A15" s="14" t="s">
        <v>27</v>
      </c>
      <c r="B15" s="15">
        <f t="shared" ref="B15:N15" si="6">B16+B18</f>
        <v>18.168162738189999</v>
      </c>
      <c r="C15" s="15">
        <f t="shared" si="6"/>
        <v>50.063178238129993</v>
      </c>
      <c r="D15" s="15">
        <f t="shared" si="6"/>
        <v>19.015201199220002</v>
      </c>
      <c r="E15" s="15">
        <f t="shared" si="6"/>
        <v>30.417104905449996</v>
      </c>
      <c r="F15" s="15">
        <f t="shared" si="6"/>
        <v>31.785040713410002</v>
      </c>
      <c r="G15" s="15">
        <f t="shared" si="6"/>
        <v>43.590093914000001</v>
      </c>
      <c r="H15" s="15">
        <f t="shared" si="6"/>
        <v>44.84651725154</v>
      </c>
      <c r="I15" s="15">
        <f t="shared" si="6"/>
        <v>35.238976479519998</v>
      </c>
      <c r="J15" s="15">
        <f t="shared" si="6"/>
        <v>1.7148525298299999</v>
      </c>
      <c r="K15" s="15">
        <f t="shared" si="6"/>
        <v>35.332065567519997</v>
      </c>
      <c r="L15" s="15">
        <f t="shared" si="6"/>
        <v>49.600583669629998</v>
      </c>
      <c r="M15" s="15">
        <f t="shared" si="6"/>
        <v>43.291306152590003</v>
      </c>
      <c r="N15" s="15">
        <f t="shared" si="6"/>
        <v>403.06308335902997</v>
      </c>
    </row>
    <row r="16" spans="1:14" outlineLevel="3" collapsed="1" x14ac:dyDescent="0.25">
      <c r="A16" s="4" t="s">
        <v>25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26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43.55703078338</v>
      </c>
      <c r="H18" s="3">
        <f t="shared" si="8"/>
        <v>44.84651725154</v>
      </c>
      <c r="I18" s="3">
        <f t="shared" si="8"/>
        <v>35.238976479519998</v>
      </c>
      <c r="J18" s="3">
        <f t="shared" si="8"/>
        <v>1.6817893992099999</v>
      </c>
      <c r="K18" s="3">
        <f t="shared" si="8"/>
        <v>35.332065567519997</v>
      </c>
      <c r="L18" s="3">
        <f t="shared" si="8"/>
        <v>49.600583669629998</v>
      </c>
      <c r="M18" s="3">
        <f t="shared" si="8"/>
        <v>43.258243021970003</v>
      </c>
      <c r="N18" s="3">
        <f t="shared" si="8"/>
        <v>402.93083083655</v>
      </c>
    </row>
    <row r="19" spans="1:14" hidden="1" outlineLevel="4" x14ac:dyDescent="0.25">
      <c r="A19" s="5" t="s">
        <v>13</v>
      </c>
      <c r="B19" s="3"/>
      <c r="C19" s="3">
        <v>11.1848268411</v>
      </c>
      <c r="D19" s="3">
        <v>1.2040300686000001</v>
      </c>
      <c r="E19" s="3"/>
      <c r="F19" s="3"/>
      <c r="G19" s="3">
        <v>4.1085471126000002</v>
      </c>
      <c r="H19" s="3"/>
      <c r="I19" s="3"/>
      <c r="J19" s="3"/>
      <c r="K19" s="3"/>
      <c r="L19" s="3">
        <v>16.497667928950001</v>
      </c>
      <c r="M19" s="3">
        <v>3.3976837083000002</v>
      </c>
      <c r="N19" s="3">
        <v>36.392755659549998</v>
      </c>
    </row>
    <row r="20" spans="1:14" hidden="1" outlineLevel="4" x14ac:dyDescent="0.25">
      <c r="A20" s="5" t="s">
        <v>12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26.750577052640001</v>
      </c>
      <c r="I20" s="3">
        <v>35.238976479519998</v>
      </c>
      <c r="J20" s="3">
        <v>1.6817893992099999</v>
      </c>
      <c r="K20" s="3">
        <v>15.75583880051</v>
      </c>
      <c r="L20" s="3">
        <v>33.102915740679997</v>
      </c>
      <c r="M20" s="3">
        <v>14.37810813504</v>
      </c>
      <c r="N20" s="3">
        <v>261.72524032062</v>
      </c>
    </row>
    <row r="21" spans="1:14" hidden="1" outlineLevel="4" x14ac:dyDescent="0.25">
      <c r="A21" s="5" t="s">
        <v>14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14.72446926265</v>
      </c>
      <c r="H21" s="3">
        <v>18.095940198899999</v>
      </c>
      <c r="I21" s="3"/>
      <c r="J21" s="3"/>
      <c r="K21" s="3">
        <v>19.576226767009999</v>
      </c>
      <c r="L21" s="3"/>
      <c r="M21" s="3">
        <v>25.482451178630001</v>
      </c>
      <c r="N21" s="3">
        <v>104.81283485637999</v>
      </c>
    </row>
    <row r="22" spans="1:14" s="10" customFormat="1" outlineLevel="1" x14ac:dyDescent="0.25">
      <c r="A22" s="12" t="s">
        <v>28</v>
      </c>
      <c r="B22" s="13">
        <f t="shared" ref="B22:N22" si="9">B23+B43</f>
        <v>3.1298551251300002</v>
      </c>
      <c r="C22" s="13">
        <f t="shared" si="9"/>
        <v>17.446991581259997</v>
      </c>
      <c r="D22" s="13">
        <f t="shared" si="9"/>
        <v>7.9987246214500001</v>
      </c>
      <c r="E22" s="13">
        <f t="shared" si="9"/>
        <v>12.09324783129</v>
      </c>
      <c r="F22" s="13">
        <f t="shared" si="9"/>
        <v>5.2861108906699998</v>
      </c>
      <c r="G22" s="13">
        <f t="shared" si="9"/>
        <v>4.8513180403799989</v>
      </c>
      <c r="H22" s="13">
        <f t="shared" si="9"/>
        <v>1.37638904237</v>
      </c>
      <c r="I22" s="13">
        <f t="shared" si="9"/>
        <v>7.9494374186500005</v>
      </c>
      <c r="J22" s="13">
        <f t="shared" si="9"/>
        <v>12.355154601299999</v>
      </c>
      <c r="K22" s="13">
        <f t="shared" si="9"/>
        <v>4.3309495253399994</v>
      </c>
      <c r="L22" s="13">
        <f t="shared" si="9"/>
        <v>4.6140899422799997</v>
      </c>
      <c r="M22" s="13">
        <f t="shared" si="9"/>
        <v>6.8798363838499998</v>
      </c>
      <c r="N22" s="13">
        <f t="shared" si="9"/>
        <v>88.312105003970004</v>
      </c>
    </row>
    <row r="23" spans="1:14" outlineLevel="2" x14ac:dyDescent="0.25">
      <c r="A23" s="14" t="s">
        <v>23</v>
      </c>
      <c r="B23" s="15">
        <f t="shared" ref="B23:N23" si="10">B24+B30+B33+B39</f>
        <v>1.9479046015500001</v>
      </c>
      <c r="C23" s="15">
        <f t="shared" si="10"/>
        <v>10.430182745459998</v>
      </c>
      <c r="D23" s="15">
        <f t="shared" si="10"/>
        <v>7.29928476133</v>
      </c>
      <c r="E23" s="15">
        <f t="shared" si="10"/>
        <v>3.4069478043900006</v>
      </c>
      <c r="F23" s="15">
        <f t="shared" si="10"/>
        <v>3.0544068114499998</v>
      </c>
      <c r="G23" s="15">
        <f t="shared" si="10"/>
        <v>2.8639298454399995</v>
      </c>
      <c r="H23" s="15">
        <f t="shared" si="10"/>
        <v>0.19765190434000002</v>
      </c>
      <c r="I23" s="15">
        <f t="shared" si="10"/>
        <v>3.0066607002400003</v>
      </c>
      <c r="J23" s="15">
        <f t="shared" si="10"/>
        <v>1.3081226693500001</v>
      </c>
      <c r="K23" s="15">
        <f t="shared" si="10"/>
        <v>1.3706988448200002</v>
      </c>
      <c r="L23" s="15">
        <f t="shared" si="10"/>
        <v>1.6520353714499998</v>
      </c>
      <c r="M23" s="15">
        <f t="shared" si="10"/>
        <v>1.6316901962300001</v>
      </c>
      <c r="N23" s="15">
        <f t="shared" si="10"/>
        <v>38.169516256050002</v>
      </c>
    </row>
    <row r="24" spans="1:14" outlineLevel="3" collapsed="1" x14ac:dyDescent="0.25">
      <c r="A24" s="4" t="s">
        <v>24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1.966941258E-2</v>
      </c>
      <c r="G24" s="3">
        <f t="shared" si="11"/>
        <v>2.8069670850000002E-2</v>
      </c>
      <c r="H24" s="3">
        <f t="shared" si="11"/>
        <v>6.0418775999999995E-4</v>
      </c>
      <c r="I24" s="3">
        <f t="shared" si="11"/>
        <v>4.9972242999999999E-4</v>
      </c>
      <c r="J24" s="3">
        <f t="shared" si="11"/>
        <v>0.55478485244999998</v>
      </c>
      <c r="K24" s="3">
        <f t="shared" si="11"/>
        <v>0.20212505637</v>
      </c>
      <c r="L24" s="3">
        <f t="shared" si="11"/>
        <v>4.4555420140000003E-2</v>
      </c>
      <c r="M24" s="3">
        <f t="shared" si="11"/>
        <v>0.12532262153000001</v>
      </c>
      <c r="N24" s="3">
        <f t="shared" si="11"/>
        <v>1.0421557633</v>
      </c>
    </row>
    <row r="25" spans="1:14" hidden="1" outlineLevel="4" x14ac:dyDescent="0.25">
      <c r="A25" s="5" t="s">
        <v>13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4.3097588000000001E-4</v>
      </c>
      <c r="G25" s="3">
        <v>1.231053E-3</v>
      </c>
      <c r="H25" s="3">
        <v>2.3122813000000001E-4</v>
      </c>
      <c r="I25" s="3">
        <v>4.9935674999999999E-4</v>
      </c>
      <c r="J25" s="3">
        <v>1.6090184E-3</v>
      </c>
      <c r="K25" s="3">
        <v>2.5140912999999999E-4</v>
      </c>
      <c r="L25" s="3">
        <v>5.5310007999999995E-4</v>
      </c>
      <c r="M25" s="3">
        <v>1.6090184E-3</v>
      </c>
      <c r="N25" s="3">
        <v>9.2410649500000008E-3</v>
      </c>
    </row>
    <row r="26" spans="1:14" hidden="1" outlineLevel="4" x14ac:dyDescent="0.25">
      <c r="A26" s="5" t="s">
        <v>15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5">
      <c r="A27" s="5" t="s">
        <v>16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7.3722298000000004E-4</v>
      </c>
      <c r="N27" s="3">
        <v>7.3722298000000004E-4</v>
      </c>
    </row>
    <row r="28" spans="1:14" hidden="1" outlineLevel="4" x14ac:dyDescent="0.25">
      <c r="A28" s="5" t="s">
        <v>12</v>
      </c>
      <c r="B28" s="3">
        <v>3.0041296999999998E-4</v>
      </c>
      <c r="C28" s="3">
        <v>1.2E-4</v>
      </c>
      <c r="D28" s="3"/>
      <c r="E28" s="3">
        <v>2.4000000000000001E-4</v>
      </c>
      <c r="F28" s="3">
        <v>4.4889669999999997E-4</v>
      </c>
      <c r="G28" s="3">
        <v>1.07E-3</v>
      </c>
      <c r="H28" s="3">
        <v>1.2E-4</v>
      </c>
      <c r="I28" s="3"/>
      <c r="J28" s="3">
        <v>1.1900000000000001E-3</v>
      </c>
      <c r="K28" s="3">
        <v>1.2E-4</v>
      </c>
      <c r="L28" s="3">
        <v>1.2E-4</v>
      </c>
      <c r="M28" s="3">
        <v>2.3E-3</v>
      </c>
      <c r="N28" s="3">
        <v>6.02930967E-3</v>
      </c>
    </row>
    <row r="29" spans="1:14" hidden="1" outlineLevel="4" x14ac:dyDescent="0.25">
      <c r="A29" s="5" t="s">
        <v>14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1.878954E-2</v>
      </c>
      <c r="G29" s="3">
        <v>2.5768617850000002E-2</v>
      </c>
      <c r="H29" s="3">
        <v>2.5295963000000001E-4</v>
      </c>
      <c r="I29" s="3">
        <v>3.6567999999999998E-7</v>
      </c>
      <c r="J29" s="3">
        <v>0.55198583405000001</v>
      </c>
      <c r="K29" s="3">
        <v>0.20175364724</v>
      </c>
      <c r="L29" s="3">
        <v>4.388232006E-2</v>
      </c>
      <c r="M29" s="3">
        <v>0.12067638015</v>
      </c>
      <c r="N29" s="3">
        <v>1.0233036229200001</v>
      </c>
    </row>
    <row r="30" spans="1:14" outlineLevel="3" collapsed="1" x14ac:dyDescent="0.25">
      <c r="A30" s="4" t="s">
        <v>29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1.8820911441999999</v>
      </c>
      <c r="G30" s="3">
        <f t="shared" si="12"/>
        <v>2.3939158746999998</v>
      </c>
      <c r="H30" s="3">
        <f t="shared" si="12"/>
        <v>6.9376599060000002E-2</v>
      </c>
      <c r="I30" s="3">
        <f t="shared" si="12"/>
        <v>0.43160748789999998</v>
      </c>
      <c r="J30" s="3">
        <f t="shared" si="12"/>
        <v>0.19768694451999999</v>
      </c>
      <c r="K30" s="3">
        <f t="shared" si="12"/>
        <v>9.6373497890000007E-2</v>
      </c>
      <c r="L30" s="3">
        <f t="shared" si="12"/>
        <v>0.16284144908000001</v>
      </c>
      <c r="M30" s="3">
        <f t="shared" si="12"/>
        <v>0.45175215480000003</v>
      </c>
      <c r="N30" s="3">
        <f t="shared" si="12"/>
        <v>26.106686857030002</v>
      </c>
    </row>
    <row r="31" spans="1:14" hidden="1" outlineLevel="4" x14ac:dyDescent="0.25">
      <c r="A31" s="5" t="s">
        <v>13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0.12197008569999999</v>
      </c>
      <c r="G31" s="3">
        <v>2.3939158746999998</v>
      </c>
      <c r="H31" s="3">
        <v>6.9376599060000002E-2</v>
      </c>
      <c r="I31" s="3">
        <v>0.43160734164999998</v>
      </c>
      <c r="J31" s="3">
        <v>0.19768694451999999</v>
      </c>
      <c r="K31" s="3">
        <v>9.6373497890000007E-2</v>
      </c>
      <c r="L31" s="3">
        <v>0.16284144908000001</v>
      </c>
      <c r="M31" s="3">
        <v>0.45175215480000003</v>
      </c>
      <c r="N31" s="3">
        <v>6.4218661571300002</v>
      </c>
    </row>
    <row r="32" spans="1:14" hidden="1" outlineLevel="4" x14ac:dyDescent="0.25">
      <c r="A32" s="5" t="s">
        <v>14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1.7601210585</v>
      </c>
      <c r="G32" s="3"/>
      <c r="H32" s="3"/>
      <c r="I32" s="3">
        <v>1.4625E-7</v>
      </c>
      <c r="J32" s="3"/>
      <c r="K32" s="3"/>
      <c r="L32" s="3"/>
      <c r="M32" s="3"/>
      <c r="N32" s="3">
        <v>19.684820699900001</v>
      </c>
    </row>
    <row r="33" spans="1:14" outlineLevel="3" collapsed="1" x14ac:dyDescent="0.25">
      <c r="A33" s="4" t="s">
        <v>30</v>
      </c>
      <c r="B33" s="3">
        <f t="shared" ref="B33:N33" si="13">SUM(B34:B38)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3.123210002E-2</v>
      </c>
      <c r="F33" s="3">
        <f t="shared" si="13"/>
        <v>4.9330714740000003E-2</v>
      </c>
      <c r="G33" s="3">
        <f t="shared" si="13"/>
        <v>0.18036388766999997</v>
      </c>
      <c r="H33" s="3">
        <f t="shared" si="13"/>
        <v>1.7860078999999999E-4</v>
      </c>
      <c r="I33" s="3">
        <f t="shared" si="13"/>
        <v>5.8877999999999996E-7</v>
      </c>
      <c r="J33" s="3">
        <f t="shared" si="13"/>
        <v>0.10406665813</v>
      </c>
      <c r="K33" s="3">
        <f t="shared" si="13"/>
        <v>0.22204293044000001</v>
      </c>
      <c r="L33" s="3">
        <f t="shared" si="13"/>
        <v>0.2061691279</v>
      </c>
      <c r="M33" s="3">
        <f t="shared" si="13"/>
        <v>0.43190360223000002</v>
      </c>
      <c r="N33" s="3">
        <f t="shared" si="13"/>
        <v>1.2567824882299998</v>
      </c>
    </row>
    <row r="34" spans="1:14" hidden="1" outlineLevel="4" x14ac:dyDescent="0.25">
      <c r="A34" s="5" t="s">
        <v>17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0.23298106679</v>
      </c>
      <c r="N34" s="3">
        <v>0.23298106679</v>
      </c>
    </row>
    <row r="35" spans="1:14" hidden="1" outlineLevel="4" x14ac:dyDescent="0.25">
      <c r="A35" s="5" t="s">
        <v>13</v>
      </c>
      <c r="B35" s="3"/>
      <c r="C35" s="3">
        <v>4.5256000000000002E-7</v>
      </c>
      <c r="D35" s="3">
        <v>7.7227306499999997E-3</v>
      </c>
      <c r="E35" s="3"/>
      <c r="F35" s="3">
        <v>2.88515952E-2</v>
      </c>
      <c r="G35" s="3">
        <v>0.16246424877999999</v>
      </c>
      <c r="H35" s="3"/>
      <c r="I35" s="3">
        <v>5.8877999999999996E-7</v>
      </c>
      <c r="J35" s="3">
        <v>7.1927374010000003E-2</v>
      </c>
      <c r="K35" s="3"/>
      <c r="L35" s="3">
        <v>9.0512164450000002E-2</v>
      </c>
      <c r="M35" s="3">
        <v>0.17104114583999999</v>
      </c>
      <c r="N35" s="3">
        <v>0.53252030026999997</v>
      </c>
    </row>
    <row r="36" spans="1:14" hidden="1" outlineLevel="4" x14ac:dyDescent="0.25">
      <c r="A36" s="5" t="s">
        <v>15</v>
      </c>
      <c r="B36" s="3"/>
      <c r="C36" s="3"/>
      <c r="D36" s="3"/>
      <c r="E36" s="3"/>
      <c r="F36" s="3"/>
      <c r="G36" s="3">
        <v>5.0947629499999997E-3</v>
      </c>
      <c r="H36" s="3"/>
      <c r="I36" s="3"/>
      <c r="J36" s="3"/>
      <c r="K36" s="3"/>
      <c r="L36" s="3"/>
      <c r="M36" s="3">
        <v>7.1394603299999998E-3</v>
      </c>
      <c r="N36" s="3">
        <v>1.223422328E-2</v>
      </c>
    </row>
    <row r="37" spans="1:14" hidden="1" outlineLevel="4" x14ac:dyDescent="0.25">
      <c r="A37" s="5" t="s">
        <v>16</v>
      </c>
      <c r="B37" s="3">
        <v>0</v>
      </c>
      <c r="C37" s="3"/>
      <c r="D37" s="3">
        <v>2.3771094319999998E-2</v>
      </c>
      <c r="E37" s="3"/>
      <c r="F37" s="3"/>
      <c r="G37" s="3">
        <v>1.280487594E-2</v>
      </c>
      <c r="H37" s="3">
        <v>1.7860078999999999E-4</v>
      </c>
      <c r="I37" s="3"/>
      <c r="J37" s="3">
        <v>3.213928412E-2</v>
      </c>
      <c r="K37" s="3"/>
      <c r="L37" s="3">
        <v>0.11565696345</v>
      </c>
      <c r="M37" s="3">
        <v>2.005070301E-2</v>
      </c>
      <c r="N37" s="3">
        <v>0.20460152163000001</v>
      </c>
    </row>
    <row r="38" spans="1:14" hidden="1" outlineLevel="4" x14ac:dyDescent="0.25">
      <c r="A38" s="5" t="s">
        <v>14</v>
      </c>
      <c r="B38" s="3"/>
      <c r="C38" s="3"/>
      <c r="D38" s="3"/>
      <c r="E38" s="3">
        <v>3.123210002E-2</v>
      </c>
      <c r="F38" s="3">
        <v>2.047911954E-2</v>
      </c>
      <c r="G38" s="3"/>
      <c r="H38" s="3"/>
      <c r="I38" s="3"/>
      <c r="J38" s="3"/>
      <c r="K38" s="3">
        <v>0.22204293044000001</v>
      </c>
      <c r="L38" s="3"/>
      <c r="M38" s="3">
        <v>6.9122626000000002E-4</v>
      </c>
      <c r="N38" s="3">
        <v>0.27444537625999998</v>
      </c>
    </row>
    <row r="39" spans="1:14" outlineLevel="3" collapsed="1" x14ac:dyDescent="0.25">
      <c r="A39" s="4" t="s">
        <v>31</v>
      </c>
      <c r="B39" s="3">
        <f t="shared" ref="B39:N39" si="14">SUM(B40:B42)</f>
        <v>9.0250685139999995E-2</v>
      </c>
      <c r="C39" s="3">
        <f t="shared" si="14"/>
        <v>0.37301680061000003</v>
      </c>
      <c r="D39" s="3">
        <f t="shared" si="14"/>
        <v>1.1010020919599999</v>
      </c>
      <c r="E39" s="3">
        <f t="shared" si="14"/>
        <v>0.96975743340000009</v>
      </c>
      <c r="F39" s="3">
        <f t="shared" si="14"/>
        <v>1.1033155399300001</v>
      </c>
      <c r="G39" s="3">
        <f t="shared" si="14"/>
        <v>0.26158041222</v>
      </c>
      <c r="H39" s="3">
        <f t="shared" si="14"/>
        <v>0.12749251673000001</v>
      </c>
      <c r="I39" s="3">
        <f t="shared" si="14"/>
        <v>2.5745529011300001</v>
      </c>
      <c r="J39" s="3">
        <f t="shared" si="14"/>
        <v>0.45158421425000006</v>
      </c>
      <c r="K39" s="3">
        <f t="shared" si="14"/>
        <v>0.85015736012000009</v>
      </c>
      <c r="L39" s="3">
        <f t="shared" si="14"/>
        <v>1.2384693743299999</v>
      </c>
      <c r="M39" s="3">
        <f t="shared" si="14"/>
        <v>0.62271181766999995</v>
      </c>
      <c r="N39" s="3">
        <f t="shared" si="14"/>
        <v>9.7638911474899999</v>
      </c>
    </row>
    <row r="40" spans="1:14" hidden="1" outlineLevel="4" x14ac:dyDescent="0.25">
      <c r="A40" s="5" t="s">
        <v>13</v>
      </c>
      <c r="B40" s="3"/>
      <c r="C40" s="3">
        <v>4.3804972900000003E-3</v>
      </c>
      <c r="D40" s="3">
        <v>5.7230436010000003E-2</v>
      </c>
      <c r="E40" s="3">
        <v>0.84589050464000004</v>
      </c>
      <c r="F40" s="3">
        <v>4.0919312559999997E-2</v>
      </c>
      <c r="G40" s="3">
        <v>0.18053111365999999</v>
      </c>
      <c r="H40" s="3">
        <v>3.5998000000000002E-7</v>
      </c>
      <c r="I40" s="3">
        <v>5.7454791899999996E-3</v>
      </c>
      <c r="J40" s="3">
        <v>9.3059666580000006E-2</v>
      </c>
      <c r="K40" s="3">
        <v>0.47771564032000002</v>
      </c>
      <c r="L40" s="3">
        <v>8.8046515500000005E-2</v>
      </c>
      <c r="M40" s="3">
        <v>4.4068516029999998E-2</v>
      </c>
      <c r="N40" s="3">
        <v>1.8375880417599999</v>
      </c>
    </row>
    <row r="41" spans="1:14" hidden="1" outlineLevel="4" x14ac:dyDescent="0.25">
      <c r="A41" s="5" t="s">
        <v>14</v>
      </c>
      <c r="B41" s="3">
        <v>9.0250685139999995E-2</v>
      </c>
      <c r="C41" s="3">
        <v>0.36863630332000002</v>
      </c>
      <c r="D41" s="3">
        <v>7.8242742020000006E-2</v>
      </c>
      <c r="E41" s="3">
        <v>0.12386692875999999</v>
      </c>
      <c r="F41" s="3">
        <v>3.0507430679999999E-2</v>
      </c>
      <c r="G41" s="3">
        <v>8.1049298559999997E-2</v>
      </c>
      <c r="H41" s="3">
        <v>0.12749215675</v>
      </c>
      <c r="I41" s="3">
        <v>0.66685306315000004</v>
      </c>
      <c r="J41" s="3">
        <v>0.35852454767000003</v>
      </c>
      <c r="K41" s="3">
        <v>0.37244171980000002</v>
      </c>
      <c r="L41" s="3">
        <v>7.1035570110000001E-2</v>
      </c>
      <c r="M41" s="3">
        <v>0.25124241306</v>
      </c>
      <c r="N41" s="3">
        <v>2.62014285902</v>
      </c>
    </row>
    <row r="42" spans="1:14" hidden="1" outlineLevel="4" x14ac:dyDescent="0.25">
      <c r="A42" s="5" t="s">
        <v>18</v>
      </c>
      <c r="B42" s="3"/>
      <c r="C42" s="3"/>
      <c r="D42" s="3">
        <v>0.96552891392999995</v>
      </c>
      <c r="E42" s="3"/>
      <c r="F42" s="3">
        <v>1.0318887966900001</v>
      </c>
      <c r="G42" s="3"/>
      <c r="H42" s="3"/>
      <c r="I42" s="3">
        <v>1.9019543587900001</v>
      </c>
      <c r="J42" s="3"/>
      <c r="K42" s="3"/>
      <c r="L42" s="3">
        <v>1.07938728872</v>
      </c>
      <c r="M42" s="3">
        <v>0.32740088857999999</v>
      </c>
      <c r="N42" s="3">
        <v>5.3061602467100002</v>
      </c>
    </row>
    <row r="43" spans="1:14" outlineLevel="2" x14ac:dyDescent="0.25">
      <c r="A43" s="19" t="s">
        <v>27</v>
      </c>
      <c r="B43" s="15">
        <f t="shared" ref="B43:N43" si="15">B44+B47+B52</f>
        <v>1.1819505235800001</v>
      </c>
      <c r="C43" s="15">
        <f t="shared" si="15"/>
        <v>7.0168088358</v>
      </c>
      <c r="D43" s="15">
        <f t="shared" si="15"/>
        <v>0.69943986012000003</v>
      </c>
      <c r="E43" s="15">
        <f t="shared" si="15"/>
        <v>8.6863000268999997</v>
      </c>
      <c r="F43" s="15">
        <f t="shared" si="15"/>
        <v>2.23170407922</v>
      </c>
      <c r="G43" s="15">
        <f t="shared" si="15"/>
        <v>1.9873881949399999</v>
      </c>
      <c r="H43" s="15">
        <f t="shared" si="15"/>
        <v>1.17873713803</v>
      </c>
      <c r="I43" s="15">
        <f t="shared" si="15"/>
        <v>4.9427767184100002</v>
      </c>
      <c r="J43" s="15">
        <f t="shared" si="15"/>
        <v>11.047031931949999</v>
      </c>
      <c r="K43" s="15">
        <f t="shared" si="15"/>
        <v>2.9602506805199997</v>
      </c>
      <c r="L43" s="15">
        <f t="shared" si="15"/>
        <v>2.9620545708300003</v>
      </c>
      <c r="M43" s="15">
        <f t="shared" si="15"/>
        <v>5.2481461876199997</v>
      </c>
      <c r="N43" s="15">
        <f t="shared" si="15"/>
        <v>50.142588747919994</v>
      </c>
    </row>
    <row r="44" spans="1:14" outlineLevel="3" collapsed="1" x14ac:dyDescent="0.25">
      <c r="A44" s="4" t="s">
        <v>29</v>
      </c>
      <c r="B44" s="3">
        <f t="shared" ref="B44:N44" si="16">SUM(B45:B46)</f>
        <v>0</v>
      </c>
      <c r="C44" s="3">
        <f t="shared" si="16"/>
        <v>3.92301828</v>
      </c>
      <c r="D44" s="3">
        <f t="shared" si="16"/>
        <v>0.27882821671000002</v>
      </c>
      <c r="E44" s="3">
        <f t="shared" si="16"/>
        <v>0</v>
      </c>
      <c r="F44" s="3">
        <f t="shared" si="16"/>
        <v>0.17502197708</v>
      </c>
      <c r="G44" s="3">
        <f t="shared" si="16"/>
        <v>0.26440253362999999</v>
      </c>
      <c r="H44" s="3">
        <f t="shared" si="16"/>
        <v>0</v>
      </c>
      <c r="I44" s="3">
        <f t="shared" si="16"/>
        <v>1.2999219122000001</v>
      </c>
      <c r="J44" s="3">
        <f t="shared" si="16"/>
        <v>0.61987777175000003</v>
      </c>
      <c r="K44" s="3">
        <f t="shared" si="16"/>
        <v>0</v>
      </c>
      <c r="L44" s="3">
        <f t="shared" si="16"/>
        <v>0.30215762081000003</v>
      </c>
      <c r="M44" s="3">
        <f t="shared" si="16"/>
        <v>2.6089399966900002</v>
      </c>
      <c r="N44" s="3">
        <f t="shared" si="16"/>
        <v>9.4721683088699997</v>
      </c>
    </row>
    <row r="45" spans="1:14" hidden="1" outlineLevel="4" x14ac:dyDescent="0.25">
      <c r="A45" s="5" t="s">
        <v>13</v>
      </c>
      <c r="B45" s="3"/>
      <c r="C45" s="3">
        <v>1.1639988263100001</v>
      </c>
      <c r="D45" s="3">
        <v>0.27882821671000002</v>
      </c>
      <c r="E45" s="3"/>
      <c r="F45" s="3">
        <v>0.17502197708</v>
      </c>
      <c r="G45" s="3">
        <v>0.26440253362999999</v>
      </c>
      <c r="H45" s="3"/>
      <c r="I45" s="3">
        <v>1.2999219122000001</v>
      </c>
      <c r="J45" s="3">
        <v>0.61987777175000003</v>
      </c>
      <c r="K45" s="3"/>
      <c r="L45" s="3">
        <v>0.30215762081000003</v>
      </c>
      <c r="M45" s="3">
        <v>2.6089399966900002</v>
      </c>
      <c r="N45" s="3">
        <v>6.71314885518</v>
      </c>
    </row>
    <row r="46" spans="1:14" hidden="1" outlineLevel="4" x14ac:dyDescent="0.25">
      <c r="A46" s="5" t="s">
        <v>14</v>
      </c>
      <c r="B46" s="3"/>
      <c r="C46" s="3">
        <v>2.7590194536900001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v>2.7590194536900001</v>
      </c>
    </row>
    <row r="47" spans="1:14" outlineLevel="3" collapsed="1" x14ac:dyDescent="0.25">
      <c r="A47" s="4" t="s">
        <v>30</v>
      </c>
      <c r="B47" s="3">
        <f t="shared" ref="B47:N47" si="17">SUM(B48:B51)</f>
        <v>0</v>
      </c>
      <c r="C47" s="3">
        <f t="shared" si="17"/>
        <v>0</v>
      </c>
      <c r="D47" s="3">
        <f t="shared" si="17"/>
        <v>0.16107450557</v>
      </c>
      <c r="E47" s="3">
        <f t="shared" si="17"/>
        <v>0</v>
      </c>
      <c r="F47" s="3">
        <f t="shared" si="17"/>
        <v>0</v>
      </c>
      <c r="G47" s="3">
        <f t="shared" si="17"/>
        <v>1.0227404795699999</v>
      </c>
      <c r="H47" s="3">
        <f t="shared" si="17"/>
        <v>0</v>
      </c>
      <c r="I47" s="3">
        <f t="shared" si="17"/>
        <v>0</v>
      </c>
      <c r="J47" s="3">
        <f t="shared" si="17"/>
        <v>0.26746315320000003</v>
      </c>
      <c r="K47" s="3">
        <f t="shared" si="17"/>
        <v>0</v>
      </c>
      <c r="L47" s="3">
        <f t="shared" si="17"/>
        <v>0</v>
      </c>
      <c r="M47" s="3">
        <f t="shared" si="17"/>
        <v>1.4877883597100001</v>
      </c>
      <c r="N47" s="3">
        <f t="shared" si="17"/>
        <v>2.9390664980500003</v>
      </c>
    </row>
    <row r="48" spans="1:14" hidden="1" outlineLevel="4" x14ac:dyDescent="0.25">
      <c r="A48" s="5" t="s">
        <v>13</v>
      </c>
      <c r="B48" s="3"/>
      <c r="C48" s="3"/>
      <c r="D48" s="3">
        <v>4.2713555129999997E-2</v>
      </c>
      <c r="E48" s="3"/>
      <c r="F48" s="3"/>
      <c r="G48" s="3">
        <v>0.57670590149000001</v>
      </c>
      <c r="H48" s="3"/>
      <c r="I48" s="3"/>
      <c r="J48" s="3">
        <v>0.10398992608</v>
      </c>
      <c r="K48" s="3"/>
      <c r="L48" s="3"/>
      <c r="M48" s="3">
        <v>0.77235474936000004</v>
      </c>
      <c r="N48" s="3">
        <v>1.4957641320599999</v>
      </c>
    </row>
    <row r="49" spans="1:14" hidden="1" outlineLevel="4" x14ac:dyDescent="0.25">
      <c r="A49" s="5" t="s">
        <v>15</v>
      </c>
      <c r="B49" s="3"/>
      <c r="C49" s="3"/>
      <c r="D49" s="3"/>
      <c r="E49" s="3"/>
      <c r="F49" s="3"/>
      <c r="G49" s="3">
        <v>9.3848209079999995E-2</v>
      </c>
      <c r="H49" s="3"/>
      <c r="I49" s="3"/>
      <c r="J49" s="3"/>
      <c r="K49" s="3"/>
      <c r="L49" s="3"/>
      <c r="M49" s="3">
        <v>0.12957148823</v>
      </c>
      <c r="N49" s="3">
        <v>0.22341969731</v>
      </c>
    </row>
    <row r="50" spans="1:14" hidden="1" outlineLevel="4" x14ac:dyDescent="0.25">
      <c r="A50" s="5" t="s">
        <v>16</v>
      </c>
      <c r="B50" s="3"/>
      <c r="C50" s="3"/>
      <c r="D50" s="3">
        <v>0.11836095044</v>
      </c>
      <c r="E50" s="3"/>
      <c r="F50" s="3"/>
      <c r="G50" s="3">
        <v>0.352186369</v>
      </c>
      <c r="H50" s="3"/>
      <c r="I50" s="3"/>
      <c r="J50" s="3">
        <v>0.16347322712000001</v>
      </c>
      <c r="K50" s="3"/>
      <c r="L50" s="3"/>
      <c r="M50" s="3">
        <v>0.56858146561</v>
      </c>
      <c r="N50" s="3">
        <v>1.2026020121700001</v>
      </c>
    </row>
    <row r="51" spans="1:14" hidden="1" outlineLevel="4" x14ac:dyDescent="0.25">
      <c r="A51" s="5" t="s">
        <v>14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1.7280656509999999E-2</v>
      </c>
      <c r="N51" s="3">
        <v>1.7280656509999999E-2</v>
      </c>
    </row>
    <row r="52" spans="1:14" outlineLevel="3" collapsed="1" x14ac:dyDescent="0.25">
      <c r="A52" s="4" t="s">
        <v>31</v>
      </c>
      <c r="B52" s="3">
        <f t="shared" ref="B52:N52" si="18">SUM(B53:B55)</f>
        <v>1.1819505235800001</v>
      </c>
      <c r="C52" s="3">
        <f t="shared" si="18"/>
        <v>3.0937905558000001</v>
      </c>
      <c r="D52" s="3">
        <f t="shared" si="18"/>
        <v>0.25953713783999999</v>
      </c>
      <c r="E52" s="3">
        <f t="shared" si="18"/>
        <v>8.6863000268999997</v>
      </c>
      <c r="F52" s="3">
        <f t="shared" si="18"/>
        <v>2.0566821021399999</v>
      </c>
      <c r="G52" s="3">
        <f t="shared" si="18"/>
        <v>0.70024518173999994</v>
      </c>
      <c r="H52" s="3">
        <f t="shared" si="18"/>
        <v>1.17873713803</v>
      </c>
      <c r="I52" s="3">
        <f t="shared" si="18"/>
        <v>3.6428548062099999</v>
      </c>
      <c r="J52" s="3">
        <f t="shared" si="18"/>
        <v>10.159691006999999</v>
      </c>
      <c r="K52" s="3">
        <f t="shared" si="18"/>
        <v>2.9602506805199997</v>
      </c>
      <c r="L52" s="3">
        <f t="shared" si="18"/>
        <v>2.6598969500200003</v>
      </c>
      <c r="M52" s="3">
        <f t="shared" si="18"/>
        <v>1.1514178312200001</v>
      </c>
      <c r="N52" s="3">
        <f t="shared" si="18"/>
        <v>37.731353940999995</v>
      </c>
    </row>
    <row r="53" spans="1:14" hidden="1" outlineLevel="4" x14ac:dyDescent="0.25">
      <c r="A53" s="5" t="s">
        <v>13</v>
      </c>
      <c r="B53" s="3"/>
      <c r="C53" s="3">
        <v>0.62396130969999997</v>
      </c>
      <c r="D53" s="3">
        <v>5.8479588839999999E-2</v>
      </c>
      <c r="E53" s="3">
        <v>0.29122708506</v>
      </c>
      <c r="F53" s="3">
        <v>1.4092821585399999</v>
      </c>
      <c r="G53" s="3">
        <v>0.11931462152</v>
      </c>
      <c r="H53" s="3"/>
      <c r="I53" s="3">
        <v>0.39415702259000002</v>
      </c>
      <c r="J53" s="3">
        <v>0.12119888031000001</v>
      </c>
      <c r="K53" s="3">
        <v>0.45871778186000001</v>
      </c>
      <c r="L53" s="3">
        <v>1.84365704976</v>
      </c>
      <c r="M53" s="3">
        <v>0.22997712931</v>
      </c>
      <c r="N53" s="3">
        <v>5.5499726274899999</v>
      </c>
    </row>
    <row r="54" spans="1:14" hidden="1" outlineLevel="4" x14ac:dyDescent="0.25">
      <c r="A54" s="5" t="s">
        <v>14</v>
      </c>
      <c r="B54" s="3">
        <v>1.1819505235800001</v>
      </c>
      <c r="C54" s="3">
        <v>2.4698292461000002</v>
      </c>
      <c r="D54" s="3">
        <v>0.201057549</v>
      </c>
      <c r="E54" s="3">
        <v>1.99817543706</v>
      </c>
      <c r="F54" s="3">
        <v>0.64739994359999997</v>
      </c>
      <c r="G54" s="3">
        <v>0.58093056022</v>
      </c>
      <c r="H54" s="3">
        <v>1.17873713803</v>
      </c>
      <c r="I54" s="3">
        <v>3.2486977836199999</v>
      </c>
      <c r="J54" s="3">
        <v>1.2853862914900001</v>
      </c>
      <c r="K54" s="3">
        <v>2.5015328986599998</v>
      </c>
      <c r="L54" s="3">
        <v>0.81623990026000004</v>
      </c>
      <c r="M54" s="3">
        <v>0.92144070191000005</v>
      </c>
      <c r="N54" s="3">
        <v>17.031377973529999</v>
      </c>
    </row>
    <row r="55" spans="1:14" hidden="1" outlineLevel="4" x14ac:dyDescent="0.25">
      <c r="A55" s="5" t="s">
        <v>18</v>
      </c>
      <c r="B55" s="3"/>
      <c r="C55" s="3"/>
      <c r="D55" s="3"/>
      <c r="E55" s="3">
        <v>6.3968975047800001</v>
      </c>
      <c r="F55" s="3"/>
      <c r="G55" s="3"/>
      <c r="H55" s="3"/>
      <c r="I55" s="3"/>
      <c r="J55" s="3">
        <v>8.7531058351999995</v>
      </c>
      <c r="K55" s="3"/>
      <c r="L55" s="3"/>
      <c r="M55" s="3"/>
      <c r="N55" s="3">
        <v>15.15000333998</v>
      </c>
    </row>
    <row r="56" spans="1:14" x14ac:dyDescent="0.25">
      <c r="A56" s="18" t="s">
        <v>32</v>
      </c>
      <c r="B56" s="18"/>
      <c r="C56" s="18"/>
      <c r="D56" s="18"/>
      <c r="E56" s="18"/>
      <c r="F56" s="18"/>
      <c r="G56" s="18"/>
    </row>
  </sheetData>
  <mergeCells count="3">
    <mergeCell ref="A1:N1"/>
    <mergeCell ref="M2:N2"/>
    <mergeCell ref="A56:G5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2022 monthly</vt:lpstr>
      <vt:lpstr>'2022 monthly'!Область_друку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2022-09-01T14:24:06Z</cp:lastPrinted>
  <dcterms:created xsi:type="dcterms:W3CDTF">2022-09-01T13:41:17Z</dcterms:created>
  <dcterms:modified xsi:type="dcterms:W3CDTF">2022-09-02T14:52:34Z</dcterms:modified>
</cp:coreProperties>
</file>