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ylchuk\Documents\!WEB\"/>
    </mc:Choice>
  </mc:AlternateContent>
  <bookViews>
    <workbookView xWindow="0" yWindow="0" windowWidth="20490" windowHeight="9885"/>
  </bookViews>
  <sheets>
    <sheet name="2022-2047" sheetId="2" r:id="rId1"/>
  </sheets>
  <definedNames>
    <definedName name="_xlnm.Print_Area" localSheetId="0">'2022-2047'!$A$1:$M$169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5" i="2" l="1"/>
  <c r="L165" i="2"/>
  <c r="K165" i="2"/>
  <c r="J165" i="2"/>
  <c r="I165" i="2"/>
  <c r="H165" i="2"/>
  <c r="G165" i="2"/>
  <c r="F165" i="2"/>
  <c r="E165" i="2"/>
  <c r="D165" i="2"/>
  <c r="C165" i="2"/>
  <c r="B165" i="2"/>
  <c r="M159" i="2"/>
  <c r="L159" i="2"/>
  <c r="K159" i="2"/>
  <c r="J159" i="2"/>
  <c r="I159" i="2"/>
  <c r="H159" i="2"/>
  <c r="G159" i="2"/>
  <c r="F159" i="2"/>
  <c r="E159" i="2"/>
  <c r="D159" i="2"/>
  <c r="C159" i="2"/>
  <c r="B159" i="2"/>
  <c r="M156" i="2"/>
  <c r="L156" i="2"/>
  <c r="K156" i="2"/>
  <c r="K155" i="2" s="1"/>
  <c r="J156" i="2"/>
  <c r="I156" i="2"/>
  <c r="H156" i="2"/>
  <c r="G156" i="2"/>
  <c r="F156" i="2"/>
  <c r="E156" i="2"/>
  <c r="D156" i="2"/>
  <c r="C156" i="2"/>
  <c r="C155" i="2" s="1"/>
  <c r="B156" i="2"/>
  <c r="M155" i="2"/>
  <c r="L155" i="2"/>
  <c r="M151" i="2"/>
  <c r="L151" i="2"/>
  <c r="K151" i="2"/>
  <c r="J151" i="2"/>
  <c r="I151" i="2"/>
  <c r="H151" i="2"/>
  <c r="G151" i="2"/>
  <c r="F151" i="2"/>
  <c r="E151" i="2"/>
  <c r="D151" i="2"/>
  <c r="C151" i="2"/>
  <c r="B151" i="2"/>
  <c r="M145" i="2"/>
  <c r="L145" i="2"/>
  <c r="K145" i="2"/>
  <c r="J145" i="2"/>
  <c r="I145" i="2"/>
  <c r="H145" i="2"/>
  <c r="G145" i="2"/>
  <c r="F145" i="2"/>
  <c r="E145" i="2"/>
  <c r="D145" i="2"/>
  <c r="C145" i="2"/>
  <c r="B145" i="2"/>
  <c r="M142" i="2"/>
  <c r="L142" i="2"/>
  <c r="K142" i="2"/>
  <c r="J142" i="2"/>
  <c r="I142" i="2"/>
  <c r="H142" i="2"/>
  <c r="G142" i="2"/>
  <c r="F142" i="2"/>
  <c r="E142" i="2"/>
  <c r="D142" i="2"/>
  <c r="C142" i="2"/>
  <c r="B142" i="2"/>
  <c r="M136" i="2"/>
  <c r="L136" i="2"/>
  <c r="K136" i="2"/>
  <c r="J136" i="2"/>
  <c r="I136" i="2"/>
  <c r="H136" i="2"/>
  <c r="G136" i="2"/>
  <c r="F136" i="2"/>
  <c r="E136" i="2"/>
  <c r="D136" i="2"/>
  <c r="C136" i="2"/>
  <c r="B136" i="2"/>
  <c r="M130" i="2"/>
  <c r="L130" i="2"/>
  <c r="K130" i="2"/>
  <c r="J130" i="2"/>
  <c r="I130" i="2"/>
  <c r="H130" i="2"/>
  <c r="G130" i="2"/>
  <c r="F130" i="2"/>
  <c r="E130" i="2"/>
  <c r="D130" i="2"/>
  <c r="C130" i="2"/>
  <c r="B130" i="2"/>
  <c r="M128" i="2"/>
  <c r="L128" i="2"/>
  <c r="K128" i="2"/>
  <c r="J128" i="2"/>
  <c r="I128" i="2"/>
  <c r="H128" i="2"/>
  <c r="G128" i="2"/>
  <c r="F128" i="2"/>
  <c r="E128" i="2"/>
  <c r="D128" i="2"/>
  <c r="C128" i="2"/>
  <c r="B128" i="2"/>
  <c r="M123" i="2"/>
  <c r="L123" i="2"/>
  <c r="K123" i="2"/>
  <c r="J123" i="2"/>
  <c r="I123" i="2"/>
  <c r="H123" i="2"/>
  <c r="G123" i="2"/>
  <c r="F123" i="2"/>
  <c r="E123" i="2"/>
  <c r="D123" i="2"/>
  <c r="C123" i="2"/>
  <c r="B123" i="2"/>
  <c r="M121" i="2"/>
  <c r="L121" i="2"/>
  <c r="K121" i="2"/>
  <c r="J121" i="2"/>
  <c r="I121" i="2"/>
  <c r="H121" i="2"/>
  <c r="G121" i="2"/>
  <c r="F121" i="2"/>
  <c r="E121" i="2"/>
  <c r="D121" i="2"/>
  <c r="C121" i="2"/>
  <c r="B121" i="2"/>
  <c r="M119" i="2"/>
  <c r="L119" i="2"/>
  <c r="K119" i="2"/>
  <c r="J119" i="2"/>
  <c r="I119" i="2"/>
  <c r="H119" i="2"/>
  <c r="G119" i="2"/>
  <c r="F119" i="2"/>
  <c r="E119" i="2"/>
  <c r="D119" i="2"/>
  <c r="C119" i="2"/>
  <c r="B119" i="2"/>
  <c r="M109" i="2"/>
  <c r="L109" i="2"/>
  <c r="K109" i="2"/>
  <c r="J109" i="2"/>
  <c r="I109" i="2"/>
  <c r="H109" i="2"/>
  <c r="G109" i="2"/>
  <c r="F109" i="2"/>
  <c r="E109" i="2"/>
  <c r="D109" i="2"/>
  <c r="C109" i="2"/>
  <c r="B109" i="2"/>
  <c r="M103" i="2"/>
  <c r="L103" i="2"/>
  <c r="K103" i="2"/>
  <c r="J103" i="2"/>
  <c r="I103" i="2"/>
  <c r="H103" i="2"/>
  <c r="G103" i="2"/>
  <c r="F103" i="2"/>
  <c r="E103" i="2"/>
  <c r="D103" i="2"/>
  <c r="C103" i="2"/>
  <c r="B103" i="2"/>
  <c r="M100" i="2"/>
  <c r="L100" i="2"/>
  <c r="K100" i="2"/>
  <c r="J100" i="2"/>
  <c r="I100" i="2"/>
  <c r="H100" i="2"/>
  <c r="G100" i="2"/>
  <c r="F100" i="2"/>
  <c r="E100" i="2"/>
  <c r="D100" i="2"/>
  <c r="C100" i="2"/>
  <c r="B100" i="2"/>
  <c r="M95" i="2"/>
  <c r="L95" i="2"/>
  <c r="K95" i="2"/>
  <c r="J95" i="2"/>
  <c r="I95" i="2"/>
  <c r="H95" i="2"/>
  <c r="G95" i="2"/>
  <c r="F95" i="2"/>
  <c r="E95" i="2"/>
  <c r="D95" i="2"/>
  <c r="C95" i="2"/>
  <c r="B95" i="2"/>
  <c r="M89" i="2"/>
  <c r="L89" i="2"/>
  <c r="K89" i="2"/>
  <c r="J89" i="2"/>
  <c r="I89" i="2"/>
  <c r="H89" i="2"/>
  <c r="G89" i="2"/>
  <c r="F89" i="2"/>
  <c r="E89" i="2"/>
  <c r="D89" i="2"/>
  <c r="C89" i="2"/>
  <c r="B89" i="2"/>
  <c r="M86" i="2"/>
  <c r="L86" i="2"/>
  <c r="K86" i="2"/>
  <c r="J86" i="2"/>
  <c r="I86" i="2"/>
  <c r="H86" i="2"/>
  <c r="G86" i="2"/>
  <c r="F86" i="2"/>
  <c r="E86" i="2"/>
  <c r="D86" i="2"/>
  <c r="C86" i="2"/>
  <c r="B86" i="2"/>
  <c r="M80" i="2"/>
  <c r="L80" i="2"/>
  <c r="K80" i="2"/>
  <c r="J80" i="2"/>
  <c r="I80" i="2"/>
  <c r="H80" i="2"/>
  <c r="G80" i="2"/>
  <c r="F80" i="2"/>
  <c r="E80" i="2"/>
  <c r="D80" i="2"/>
  <c r="C80" i="2"/>
  <c r="B80" i="2"/>
  <c r="M74" i="2"/>
  <c r="L74" i="2"/>
  <c r="K74" i="2"/>
  <c r="J74" i="2"/>
  <c r="I74" i="2"/>
  <c r="H74" i="2"/>
  <c r="G74" i="2"/>
  <c r="F74" i="2"/>
  <c r="E74" i="2"/>
  <c r="D74" i="2"/>
  <c r="C74" i="2"/>
  <c r="B74" i="2"/>
  <c r="M72" i="2"/>
  <c r="L72" i="2"/>
  <c r="K72" i="2"/>
  <c r="J72" i="2"/>
  <c r="J71" i="2" s="1"/>
  <c r="I72" i="2"/>
  <c r="H72" i="2"/>
  <c r="G72" i="2"/>
  <c r="F72" i="2"/>
  <c r="F71" i="2" s="1"/>
  <c r="E72" i="2"/>
  <c r="D72" i="2"/>
  <c r="C72" i="2"/>
  <c r="B72" i="2"/>
  <c r="B71" i="2" s="1"/>
  <c r="M67" i="2"/>
  <c r="L67" i="2"/>
  <c r="K67" i="2"/>
  <c r="J67" i="2"/>
  <c r="I67" i="2"/>
  <c r="H67" i="2"/>
  <c r="G67" i="2"/>
  <c r="F67" i="2"/>
  <c r="E67" i="2"/>
  <c r="D67" i="2"/>
  <c r="C67" i="2"/>
  <c r="B67" i="2"/>
  <c r="M65" i="2"/>
  <c r="L65" i="2"/>
  <c r="K65" i="2"/>
  <c r="J65" i="2"/>
  <c r="I65" i="2"/>
  <c r="H65" i="2"/>
  <c r="G65" i="2"/>
  <c r="F65" i="2"/>
  <c r="E65" i="2"/>
  <c r="D65" i="2"/>
  <c r="C65" i="2"/>
  <c r="B65" i="2"/>
  <c r="M63" i="2"/>
  <c r="M62" i="2" s="1"/>
  <c r="L63" i="2"/>
  <c r="K63" i="2"/>
  <c r="J63" i="2"/>
  <c r="I63" i="2"/>
  <c r="I62" i="2" s="1"/>
  <c r="H63" i="2"/>
  <c r="G63" i="2"/>
  <c r="F63" i="2"/>
  <c r="E63" i="2"/>
  <c r="D63" i="2"/>
  <c r="C63" i="2"/>
  <c r="C62" i="2" s="1"/>
  <c r="B63" i="2"/>
  <c r="K53" i="2"/>
  <c r="J53" i="2"/>
  <c r="I53" i="2"/>
  <c r="H53" i="2"/>
  <c r="G53" i="2"/>
  <c r="F53" i="2"/>
  <c r="E53" i="2"/>
  <c r="D53" i="2"/>
  <c r="C53" i="2"/>
  <c r="B53" i="2"/>
  <c r="K47" i="2"/>
  <c r="J47" i="2"/>
  <c r="I47" i="2"/>
  <c r="H47" i="2"/>
  <c r="G47" i="2"/>
  <c r="F47" i="2"/>
  <c r="E47" i="2"/>
  <c r="D47" i="2"/>
  <c r="C47" i="2"/>
  <c r="B47" i="2"/>
  <c r="K44" i="2"/>
  <c r="K43" i="2" s="1"/>
  <c r="J44" i="2"/>
  <c r="I44" i="2"/>
  <c r="H44" i="2"/>
  <c r="G44" i="2"/>
  <c r="F44" i="2"/>
  <c r="E44" i="2"/>
  <c r="D44" i="2"/>
  <c r="C44" i="2"/>
  <c r="B44" i="2"/>
  <c r="K39" i="2"/>
  <c r="J39" i="2"/>
  <c r="I39" i="2"/>
  <c r="H39" i="2"/>
  <c r="G39" i="2"/>
  <c r="F39" i="2"/>
  <c r="E39" i="2"/>
  <c r="D39" i="2"/>
  <c r="C39" i="2"/>
  <c r="B39" i="2"/>
  <c r="K33" i="2"/>
  <c r="J33" i="2"/>
  <c r="I33" i="2"/>
  <c r="H33" i="2"/>
  <c r="G33" i="2"/>
  <c r="F33" i="2"/>
  <c r="E33" i="2"/>
  <c r="D33" i="2"/>
  <c r="C33" i="2"/>
  <c r="B33" i="2"/>
  <c r="K30" i="2"/>
  <c r="J30" i="2"/>
  <c r="I30" i="2"/>
  <c r="H30" i="2"/>
  <c r="G30" i="2"/>
  <c r="F30" i="2"/>
  <c r="E30" i="2"/>
  <c r="D30" i="2"/>
  <c r="C30" i="2"/>
  <c r="B30" i="2"/>
  <c r="K24" i="2"/>
  <c r="J24" i="2"/>
  <c r="I24" i="2"/>
  <c r="H24" i="2"/>
  <c r="G24" i="2"/>
  <c r="F24" i="2"/>
  <c r="E24" i="2"/>
  <c r="D24" i="2"/>
  <c r="C24" i="2"/>
  <c r="B24" i="2"/>
  <c r="K18" i="2"/>
  <c r="J18" i="2"/>
  <c r="I18" i="2"/>
  <c r="H18" i="2"/>
  <c r="G18" i="2"/>
  <c r="F18" i="2"/>
  <c r="E18" i="2"/>
  <c r="D18" i="2"/>
  <c r="C18" i="2"/>
  <c r="B18" i="2"/>
  <c r="K16" i="2"/>
  <c r="J16" i="2"/>
  <c r="I16" i="2"/>
  <c r="H16" i="2"/>
  <c r="G16" i="2"/>
  <c r="F16" i="2"/>
  <c r="E16" i="2"/>
  <c r="D16" i="2"/>
  <c r="C16" i="2"/>
  <c r="B16" i="2"/>
  <c r="K11" i="2"/>
  <c r="J11" i="2"/>
  <c r="I11" i="2"/>
  <c r="H11" i="2"/>
  <c r="G11" i="2"/>
  <c r="F11" i="2"/>
  <c r="E11" i="2"/>
  <c r="D11" i="2"/>
  <c r="C11" i="2"/>
  <c r="B11" i="2"/>
  <c r="K9" i="2"/>
  <c r="J9" i="2"/>
  <c r="I9" i="2"/>
  <c r="H9" i="2"/>
  <c r="G9" i="2"/>
  <c r="F9" i="2"/>
  <c r="E9" i="2"/>
  <c r="D9" i="2"/>
  <c r="C9" i="2"/>
  <c r="B9" i="2"/>
  <c r="K7" i="2"/>
  <c r="J7" i="2"/>
  <c r="I7" i="2"/>
  <c r="H7" i="2"/>
  <c r="G7" i="2"/>
  <c r="F7" i="2"/>
  <c r="E7" i="2"/>
  <c r="D7" i="2"/>
  <c r="C7" i="2"/>
  <c r="B7" i="2"/>
  <c r="G155" i="2" l="1"/>
  <c r="E62" i="2"/>
  <c r="M99" i="2"/>
  <c r="E43" i="2"/>
  <c r="C43" i="2"/>
  <c r="G43" i="2"/>
  <c r="B155" i="2"/>
  <c r="G79" i="2"/>
  <c r="L99" i="2"/>
  <c r="J118" i="2"/>
  <c r="D155" i="2"/>
  <c r="H155" i="2"/>
  <c r="H134" i="2" s="1"/>
  <c r="I6" i="2"/>
  <c r="D62" i="2"/>
  <c r="H62" i="2"/>
  <c r="L62" i="2"/>
  <c r="L61" i="2" s="1"/>
  <c r="G62" i="2"/>
  <c r="K62" i="2"/>
  <c r="J62" i="2"/>
  <c r="J61" i="2" s="1"/>
  <c r="G71" i="2"/>
  <c r="K118" i="2"/>
  <c r="E155" i="2"/>
  <c r="F79" i="2"/>
  <c r="J43" i="2"/>
  <c r="B62" i="2"/>
  <c r="B61" i="2" s="1"/>
  <c r="E99" i="2"/>
  <c r="D99" i="2"/>
  <c r="B118" i="2"/>
  <c r="F118" i="2"/>
  <c r="D127" i="2"/>
  <c r="H127" i="2"/>
  <c r="L127" i="2"/>
  <c r="B127" i="2"/>
  <c r="F127" i="2"/>
  <c r="J127" i="2"/>
  <c r="D135" i="2"/>
  <c r="D134" i="2" s="1"/>
  <c r="H135" i="2"/>
  <c r="L135" i="2"/>
  <c r="L134" i="2" s="1"/>
  <c r="B135" i="2"/>
  <c r="B134" i="2" s="1"/>
  <c r="F135" i="2"/>
  <c r="J135" i="2"/>
  <c r="H6" i="2"/>
  <c r="D23" i="2"/>
  <c r="C118" i="2"/>
  <c r="G118" i="2"/>
  <c r="E127" i="2"/>
  <c r="I127" i="2"/>
  <c r="M127" i="2"/>
  <c r="C127" i="2"/>
  <c r="G127" i="2"/>
  <c r="K127" i="2"/>
  <c r="K117" i="2" s="1"/>
  <c r="E135" i="2"/>
  <c r="I135" i="2"/>
  <c r="M135" i="2"/>
  <c r="M134" i="2" s="1"/>
  <c r="C135" i="2"/>
  <c r="C134" i="2" s="1"/>
  <c r="G135" i="2"/>
  <c r="G134" i="2" s="1"/>
  <c r="K135" i="2"/>
  <c r="I155" i="2"/>
  <c r="B79" i="2"/>
  <c r="J79" i="2"/>
  <c r="H99" i="2"/>
  <c r="B15" i="2"/>
  <c r="F15" i="2"/>
  <c r="J15" i="2"/>
  <c r="D15" i="2"/>
  <c r="H15" i="2"/>
  <c r="E23" i="2"/>
  <c r="C15" i="2"/>
  <c r="G15" i="2"/>
  <c r="K15" i="2"/>
  <c r="E15" i="2"/>
  <c r="I15" i="2"/>
  <c r="D43" i="2"/>
  <c r="H43" i="2"/>
  <c r="B43" i="2"/>
  <c r="F43" i="2"/>
  <c r="F22" i="2" s="1"/>
  <c r="F62" i="2"/>
  <c r="F61" i="2" s="1"/>
  <c r="C71" i="2"/>
  <c r="K71" i="2"/>
  <c r="C79" i="2"/>
  <c r="K79" i="2"/>
  <c r="I99" i="2"/>
  <c r="F155" i="2"/>
  <c r="J155" i="2"/>
  <c r="C61" i="2"/>
  <c r="D6" i="2"/>
  <c r="B23" i="2"/>
  <c r="F23" i="2"/>
  <c r="J23" i="2"/>
  <c r="H23" i="2"/>
  <c r="H22" i="2" s="1"/>
  <c r="D71" i="2"/>
  <c r="H71" i="2"/>
  <c r="L71" i="2"/>
  <c r="D79" i="2"/>
  <c r="H79" i="2"/>
  <c r="L79" i="2"/>
  <c r="B99" i="2"/>
  <c r="F99" i="2"/>
  <c r="J99" i="2"/>
  <c r="D118" i="2"/>
  <c r="H118" i="2"/>
  <c r="L118" i="2"/>
  <c r="I43" i="2"/>
  <c r="E6" i="2"/>
  <c r="C23" i="2"/>
  <c r="G23" i="2"/>
  <c r="K23" i="2"/>
  <c r="K22" i="2" s="1"/>
  <c r="I23" i="2"/>
  <c r="E71" i="2"/>
  <c r="E61" i="2" s="1"/>
  <c r="I71" i="2"/>
  <c r="I61" i="2" s="1"/>
  <c r="M71" i="2"/>
  <c r="M61" i="2" s="1"/>
  <c r="E79" i="2"/>
  <c r="I79" i="2"/>
  <c r="I78" i="2" s="1"/>
  <c r="M79" i="2"/>
  <c r="C99" i="2"/>
  <c r="G99" i="2"/>
  <c r="K99" i="2"/>
  <c r="K78" i="2" s="1"/>
  <c r="E118" i="2"/>
  <c r="I118" i="2"/>
  <c r="M118" i="2"/>
  <c r="H117" i="2"/>
  <c r="K134" i="2"/>
  <c r="H61" i="2"/>
  <c r="B6" i="2"/>
  <c r="F6" i="2"/>
  <c r="J6" i="2"/>
  <c r="C6" i="2"/>
  <c r="G6" i="2"/>
  <c r="K6" i="2"/>
  <c r="K5" i="2" s="1"/>
  <c r="I5" i="2" l="1"/>
  <c r="B22" i="2"/>
  <c r="G78" i="2"/>
  <c r="I117" i="2"/>
  <c r="I22" i="2"/>
  <c r="J78" i="2"/>
  <c r="J60" i="2" s="1"/>
  <c r="E22" i="2"/>
  <c r="M78" i="2"/>
  <c r="M60" i="2" s="1"/>
  <c r="L117" i="2"/>
  <c r="L116" i="2" s="1"/>
  <c r="F78" i="2"/>
  <c r="F60" i="2" s="1"/>
  <c r="D78" i="2"/>
  <c r="D22" i="2"/>
  <c r="C117" i="2"/>
  <c r="C116" i="2" s="1"/>
  <c r="B117" i="2"/>
  <c r="B116" i="2" s="1"/>
  <c r="F117" i="2"/>
  <c r="G61" i="2"/>
  <c r="G60" i="2" s="1"/>
  <c r="F5" i="2"/>
  <c r="F4" i="2" s="1"/>
  <c r="C22" i="2"/>
  <c r="B78" i="2"/>
  <c r="B60" i="2" s="1"/>
  <c r="J22" i="2"/>
  <c r="M117" i="2"/>
  <c r="L78" i="2"/>
  <c r="L60" i="2" s="1"/>
  <c r="H5" i="2"/>
  <c r="H4" i="2" s="1"/>
  <c r="J117" i="2"/>
  <c r="E5" i="2"/>
  <c r="F134" i="2"/>
  <c r="J5" i="2"/>
  <c r="J4" i="2" s="1"/>
  <c r="E117" i="2"/>
  <c r="G22" i="2"/>
  <c r="H116" i="2"/>
  <c r="K61" i="2"/>
  <c r="K60" i="2" s="1"/>
  <c r="I60" i="2"/>
  <c r="G117" i="2"/>
  <c r="G116" i="2" s="1"/>
  <c r="D117" i="2"/>
  <c r="E134" i="2"/>
  <c r="E116" i="2" s="1"/>
  <c r="C5" i="2"/>
  <c r="C78" i="2"/>
  <c r="C60" i="2" s="1"/>
  <c r="H78" i="2"/>
  <c r="D61" i="2"/>
  <c r="D60" i="2" s="1"/>
  <c r="I134" i="2"/>
  <c r="D116" i="2"/>
  <c r="K4" i="2"/>
  <c r="E78" i="2"/>
  <c r="E60" i="2" s="1"/>
  <c r="J134" i="2"/>
  <c r="D5" i="2"/>
  <c r="F116" i="2"/>
  <c r="G5" i="2"/>
  <c r="M116" i="2"/>
  <c r="B5" i="2"/>
  <c r="H60" i="2"/>
  <c r="K116" i="2"/>
  <c r="I4" i="2"/>
  <c r="B4" i="2" l="1"/>
  <c r="E4" i="2"/>
  <c r="D4" i="2"/>
  <c r="I116" i="2"/>
  <c r="C4" i="2"/>
  <c r="J116" i="2"/>
  <c r="G4" i="2"/>
</calcChain>
</file>

<file path=xl/sharedStrings.xml><?xml version="1.0" encoding="utf-8"?>
<sst xmlns="http://schemas.openxmlformats.org/spreadsheetml/2006/main" count="172" uniqueCount="27">
  <si>
    <t>UAH</t>
  </si>
  <si>
    <t>EUR</t>
  </si>
  <si>
    <t>USD</t>
  </si>
  <si>
    <t>GBP</t>
  </si>
  <si>
    <t>JPY</t>
  </si>
  <si>
    <t>CAD</t>
  </si>
  <si>
    <t>XDR</t>
  </si>
  <si>
    <t>2022</t>
  </si>
  <si>
    <t>2023</t>
  </si>
  <si>
    <t>Estimated Government Debt Repayment Profile for the years 2022-2047 under the existing agreements as of 01.09.2022*</t>
  </si>
  <si>
    <t>billion, UAH</t>
  </si>
  <si>
    <t>TOTAL</t>
  </si>
  <si>
    <t>Q1</t>
  </si>
  <si>
    <t>Q2</t>
  </si>
  <si>
    <t>Q3</t>
  </si>
  <si>
    <t>Q4</t>
  </si>
  <si>
    <t>Domestic state debt</t>
  </si>
  <si>
    <t>Interest payments</t>
  </si>
  <si>
    <t>Other obligations</t>
  </si>
  <si>
    <t>NBU loans</t>
  </si>
  <si>
    <t>Domestic government bonds</t>
  </si>
  <si>
    <t>Principal payments</t>
  </si>
  <si>
    <t>External state debt</t>
  </si>
  <si>
    <t>Commercial loans</t>
  </si>
  <si>
    <t>Official loans</t>
  </si>
  <si>
    <t>IFI loans</t>
  </si>
  <si>
    <t>* including payments already made before September 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</si>
</sst>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DD7EE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4"/>
    </xf>
    <xf numFmtId="0" fontId="0" fillId="0" borderId="0" xfId="0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49" fontId="1" fillId="0" borderId="1" xfId="0" applyNumberFormat="1" applyFont="1" applyBorder="1"/>
    <xf numFmtId="4" fontId="1" fillId="0" borderId="1" xfId="0" applyNumberFormat="1" applyFont="1" applyBorder="1"/>
    <xf numFmtId="49" fontId="1" fillId="0" borderId="0" xfId="0" applyNumberFormat="1" applyFont="1" applyAlignment="1">
      <alignment horizontal="center" vertical="center" wrapText="1"/>
    </xf>
    <xf numFmtId="49" fontId="1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indent="1"/>
    </xf>
    <xf numFmtId="4" fontId="1" fillId="2" borderId="1" xfId="0" applyNumberFormat="1" applyFont="1" applyFill="1" applyBorder="1"/>
    <xf numFmtId="49" fontId="1" fillId="3" borderId="1" xfId="0" applyNumberFormat="1" applyFont="1" applyFill="1" applyBorder="1" applyAlignment="1">
      <alignment horizontal="left" indent="2"/>
    </xf>
    <xf numFmtId="4" fontId="1" fillId="3" borderId="1" xfId="0" applyNumberFormat="1" applyFont="1" applyFill="1" applyBorder="1"/>
    <xf numFmtId="0" fontId="0" fillId="0" borderId="0" xfId="0"/>
    <xf numFmtId="4" fontId="0" fillId="0" borderId="0" xfId="0" applyNumberFormat="1"/>
    <xf numFmtId="49" fontId="0" fillId="0" borderId="0" xfId="0" applyNumberFormat="1"/>
    <xf numFmtId="4" fontId="0" fillId="0" borderId="0" xfId="0" applyNumberFormat="1"/>
    <xf numFmtId="49" fontId="3" fillId="0" borderId="0" xfId="1" applyNumberFormat="1" applyFont="1" applyAlignment="1">
      <alignment horizontal="left"/>
    </xf>
    <xf numFmtId="49" fontId="5" fillId="0" borderId="0" xfId="1" applyNumberFormat="1" applyFont="1" applyAlignment="1">
      <alignment horizontal="center"/>
    </xf>
    <xf numFmtId="4" fontId="6" fillId="0" borderId="0" xfId="0" applyNumberFormat="1" applyFont="1"/>
    <xf numFmtId="49" fontId="0" fillId="3" borderId="1" xfId="0" applyNumberFormat="1" applyFill="1" applyBorder="1" applyAlignment="1">
      <alignment horizontal="left" indent="2"/>
    </xf>
    <xf numFmtId="49" fontId="7" fillId="0" borderId="1" xfId="0" applyNumberFormat="1" applyFont="1" applyBorder="1" applyAlignment="1">
      <alignment horizontal="left" indent="3"/>
    </xf>
    <xf numFmtId="49" fontId="8" fillId="4" borderId="1" xfId="0" applyNumberFormat="1" applyFont="1" applyFill="1" applyBorder="1" applyAlignment="1">
      <alignment horizontal="left" inden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I168"/>
  <sheetViews>
    <sheetView tabSelected="1" zoomScale="70" zoomScaleNormal="70" workbookViewId="0">
      <selection activeCell="W123" sqref="W123"/>
    </sheetView>
  </sheetViews>
  <sheetFormatPr defaultRowHeight="15" outlineLevelRow="4" x14ac:dyDescent="0.25"/>
  <cols>
    <col min="1" max="1" width="28.7109375" style="1" customWidth="1"/>
    <col min="2" max="5" width="9.140625" style="2"/>
    <col min="6" max="6" width="8.28515625" style="2" bestFit="1" customWidth="1"/>
    <col min="7" max="10" width="9.140625" style="2"/>
    <col min="11" max="35" width="8.28515625" style="2" bestFit="1" customWidth="1"/>
  </cols>
  <sheetData>
    <row r="1" spans="1:35" s="20" customFormat="1" ht="15.75" x14ac:dyDescent="0.25">
      <c r="A1" s="25" t="s">
        <v>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</row>
    <row r="2" spans="1:35" s="20" customFormat="1" x14ac:dyDescent="0.25">
      <c r="A2" s="22"/>
      <c r="B2" s="23"/>
      <c r="C2" s="23"/>
      <c r="D2" s="23"/>
      <c r="E2" s="23"/>
      <c r="F2" s="23"/>
      <c r="G2" s="23"/>
      <c r="H2" s="23"/>
      <c r="I2" s="23"/>
      <c r="J2" s="23"/>
      <c r="K2" s="26" t="s">
        <v>10</v>
      </c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</row>
    <row r="3" spans="1:35" s="13" customFormat="1" x14ac:dyDescent="0.25">
      <c r="A3" s="9"/>
      <c r="B3" s="14" t="s">
        <v>12</v>
      </c>
      <c r="C3" s="14" t="s">
        <v>13</v>
      </c>
      <c r="D3" s="14" t="s">
        <v>14</v>
      </c>
      <c r="E3" s="14" t="s">
        <v>15</v>
      </c>
      <c r="F3" s="15" t="s">
        <v>7</v>
      </c>
      <c r="G3" s="14" t="s">
        <v>12</v>
      </c>
      <c r="H3" s="14" t="s">
        <v>13</v>
      </c>
      <c r="I3" s="14" t="s">
        <v>14</v>
      </c>
      <c r="J3" s="14" t="s">
        <v>15</v>
      </c>
      <c r="K3" s="15" t="s">
        <v>8</v>
      </c>
    </row>
    <row r="4" spans="1:35" s="10" customFormat="1" x14ac:dyDescent="0.25">
      <c r="A4" s="11" t="s">
        <v>11</v>
      </c>
      <c r="B4" s="12">
        <f t="shared" ref="B4:K4" si="0">B5+B22</f>
        <v>135.35664761919</v>
      </c>
      <c r="C4" s="12">
        <f t="shared" si="0"/>
        <v>166.22521331349998</v>
      </c>
      <c r="D4" s="12">
        <f t="shared" si="0"/>
        <v>119.18714046693999</v>
      </c>
      <c r="E4" s="12">
        <f t="shared" si="0"/>
        <v>185.02494408818004</v>
      </c>
      <c r="F4" s="12">
        <f t="shared" si="0"/>
        <v>605.79394548780999</v>
      </c>
      <c r="G4" s="12">
        <f t="shared" si="0"/>
        <v>120.3885454508</v>
      </c>
      <c r="H4" s="12">
        <f t="shared" si="0"/>
        <v>179.47867701952003</v>
      </c>
      <c r="I4" s="12">
        <f t="shared" si="0"/>
        <v>106.0262167493</v>
      </c>
      <c r="J4" s="12">
        <f t="shared" si="0"/>
        <v>116.84429108854998</v>
      </c>
      <c r="K4" s="12">
        <f t="shared" si="0"/>
        <v>522.73773030816994</v>
      </c>
    </row>
    <row r="5" spans="1:35" s="10" customFormat="1" outlineLevel="1" x14ac:dyDescent="0.25">
      <c r="A5" s="16" t="s">
        <v>16</v>
      </c>
      <c r="B5" s="17">
        <f t="shared" ref="B5:K5" si="1">B6+B15</f>
        <v>106.78107629134999</v>
      </c>
      <c r="C5" s="17">
        <f t="shared" si="1"/>
        <v>143.99453655116</v>
      </c>
      <c r="D5" s="17">
        <f t="shared" si="1"/>
        <v>97.506159404619993</v>
      </c>
      <c r="E5" s="17">
        <f t="shared" si="1"/>
        <v>169.20006823671002</v>
      </c>
      <c r="F5" s="17">
        <f t="shared" si="1"/>
        <v>517.48184048383996</v>
      </c>
      <c r="G5" s="17">
        <f t="shared" si="1"/>
        <v>94.140702448589991</v>
      </c>
      <c r="H5" s="17">
        <f t="shared" si="1"/>
        <v>163.30311062124002</v>
      </c>
      <c r="I5" s="17">
        <f t="shared" si="1"/>
        <v>61.293454704810003</v>
      </c>
      <c r="J5" s="17">
        <f t="shared" si="1"/>
        <v>88.965435942419987</v>
      </c>
      <c r="K5" s="17">
        <f t="shared" si="1"/>
        <v>407.70270371705999</v>
      </c>
    </row>
    <row r="6" spans="1:35" s="10" customFormat="1" outlineLevel="2" x14ac:dyDescent="0.25">
      <c r="A6" s="27" t="s">
        <v>17</v>
      </c>
      <c r="B6" s="19">
        <f t="shared" ref="B6:K6" si="2">B7+B9+B11</f>
        <v>19.534534115810001</v>
      </c>
      <c r="C6" s="19">
        <f t="shared" si="2"/>
        <v>38.202297018300008</v>
      </c>
      <c r="D6" s="19">
        <f t="shared" si="2"/>
        <v>15.705813143729998</v>
      </c>
      <c r="E6" s="19">
        <f t="shared" si="2"/>
        <v>40.976112846970004</v>
      </c>
      <c r="F6" s="19">
        <f t="shared" si="2"/>
        <v>114.41875712481</v>
      </c>
      <c r="G6" s="19">
        <f t="shared" si="2"/>
        <v>18.386151131069997</v>
      </c>
      <c r="H6" s="19">
        <f t="shared" si="2"/>
        <v>85.848235992040003</v>
      </c>
      <c r="I6" s="19">
        <f t="shared" si="2"/>
        <v>22.354835191359999</v>
      </c>
      <c r="J6" s="19">
        <f t="shared" si="2"/>
        <v>40.65239670199</v>
      </c>
      <c r="K6" s="19">
        <f t="shared" si="2"/>
        <v>167.24161901646002</v>
      </c>
    </row>
    <row r="7" spans="1:35" outlineLevel="3" collapsed="1" x14ac:dyDescent="0.25">
      <c r="A7" s="7" t="s">
        <v>18</v>
      </c>
      <c r="B7" s="3">
        <f t="shared" ref="B7:K7" si="3">SUM(B8:B8)</f>
        <v>0</v>
      </c>
      <c r="C7" s="3">
        <f t="shared" si="3"/>
        <v>3.7774999999999997E-5</v>
      </c>
      <c r="D7" s="3">
        <f t="shared" si="3"/>
        <v>5.0000000000000002E-5</v>
      </c>
      <c r="E7" s="3">
        <f t="shared" si="3"/>
        <v>1E-4</v>
      </c>
      <c r="F7" s="3">
        <f t="shared" si="3"/>
        <v>1.87775E-4</v>
      </c>
      <c r="G7" s="3">
        <f t="shared" si="3"/>
        <v>0</v>
      </c>
      <c r="H7" s="3">
        <f t="shared" si="3"/>
        <v>0</v>
      </c>
      <c r="I7" s="3">
        <f t="shared" si="3"/>
        <v>2.5750000000000002E-4</v>
      </c>
      <c r="J7" s="3">
        <f t="shared" si="3"/>
        <v>0</v>
      </c>
      <c r="K7" s="3">
        <f t="shared" si="3"/>
        <v>2.5750000000000002E-4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hidden="1" outlineLevel="4" x14ac:dyDescent="0.25">
      <c r="A8" s="4" t="s">
        <v>0</v>
      </c>
      <c r="B8" s="3"/>
      <c r="C8" s="3">
        <v>3.7774999999999997E-5</v>
      </c>
      <c r="D8" s="3">
        <v>5.0000000000000002E-5</v>
      </c>
      <c r="E8" s="3">
        <v>1E-4</v>
      </c>
      <c r="F8" s="3">
        <v>1.87775E-4</v>
      </c>
      <c r="G8" s="3"/>
      <c r="H8" s="3"/>
      <c r="I8" s="3">
        <v>2.5750000000000002E-4</v>
      </c>
      <c r="J8" s="3"/>
      <c r="K8" s="3">
        <v>2.5750000000000002E-4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outlineLevel="3" collapsed="1" x14ac:dyDescent="0.25">
      <c r="A9" s="7" t="s">
        <v>19</v>
      </c>
      <c r="B9" s="3">
        <f t="shared" ref="B9:K9" si="4">SUM(B10:B10)</f>
        <v>2.282714772E-2</v>
      </c>
      <c r="C9" s="3">
        <f t="shared" si="4"/>
        <v>2.266862586E-2</v>
      </c>
      <c r="D9" s="3">
        <f t="shared" si="4"/>
        <v>2.2501045609999999E-2</v>
      </c>
      <c r="E9" s="3">
        <f t="shared" si="4"/>
        <v>2.2084359580000001E-2</v>
      </c>
      <c r="F9" s="3">
        <f t="shared" si="4"/>
        <v>9.0081178770000006E-2</v>
      </c>
      <c r="G9" s="3">
        <f t="shared" si="4"/>
        <v>2.1196637170000001E-2</v>
      </c>
      <c r="H9" s="3">
        <f t="shared" si="4"/>
        <v>2.101999853E-2</v>
      </c>
      <c r="I9" s="3">
        <f t="shared" si="4"/>
        <v>2.0834301489999998E-2</v>
      </c>
      <c r="J9" s="3">
        <f t="shared" si="4"/>
        <v>2.041761546E-2</v>
      </c>
      <c r="K9" s="3">
        <f t="shared" si="4"/>
        <v>8.346855265E-2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hidden="1" outlineLevel="4" x14ac:dyDescent="0.25">
      <c r="A10" s="4" t="s">
        <v>0</v>
      </c>
      <c r="B10" s="3">
        <v>2.282714772E-2</v>
      </c>
      <c r="C10" s="3">
        <v>2.266862586E-2</v>
      </c>
      <c r="D10" s="3">
        <v>2.2501045609999999E-2</v>
      </c>
      <c r="E10" s="3">
        <v>2.2084359580000001E-2</v>
      </c>
      <c r="F10" s="3">
        <v>9.0081178770000006E-2</v>
      </c>
      <c r="G10" s="3">
        <v>2.1196637170000001E-2</v>
      </c>
      <c r="H10" s="3">
        <v>2.101999853E-2</v>
      </c>
      <c r="I10" s="3">
        <v>2.0834301489999998E-2</v>
      </c>
      <c r="J10" s="3">
        <v>2.041761546E-2</v>
      </c>
      <c r="K10" s="3">
        <v>8.346855265E-2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outlineLevel="3" collapsed="1" x14ac:dyDescent="0.25">
      <c r="A11" s="7" t="s">
        <v>20</v>
      </c>
      <c r="B11" s="3">
        <f t="shared" ref="B11:K11" si="5">SUM(B12:B14)</f>
        <v>19.511706968089999</v>
      </c>
      <c r="C11" s="3">
        <f t="shared" si="5"/>
        <v>38.179590617440006</v>
      </c>
      <c r="D11" s="3">
        <f t="shared" si="5"/>
        <v>15.683262098119998</v>
      </c>
      <c r="E11" s="3">
        <f t="shared" si="5"/>
        <v>40.953928487390002</v>
      </c>
      <c r="F11" s="3">
        <f t="shared" si="5"/>
        <v>114.32848817103999</v>
      </c>
      <c r="G11" s="3">
        <f t="shared" si="5"/>
        <v>18.364954493899997</v>
      </c>
      <c r="H11" s="3">
        <f t="shared" si="5"/>
        <v>85.827215993510009</v>
      </c>
      <c r="I11" s="3">
        <f t="shared" si="5"/>
        <v>22.333743389869998</v>
      </c>
      <c r="J11" s="3">
        <f t="shared" si="5"/>
        <v>40.631979086530002</v>
      </c>
      <c r="K11" s="3">
        <f t="shared" si="5"/>
        <v>167.15789296381001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hidden="1" outlineLevel="4" x14ac:dyDescent="0.25">
      <c r="A12" s="4" t="s">
        <v>1</v>
      </c>
      <c r="B12" s="3">
        <v>0.14861408726</v>
      </c>
      <c r="C12" s="3">
        <v>0.17628069400999999</v>
      </c>
      <c r="D12" s="3">
        <v>-9.8139825400000002E-3</v>
      </c>
      <c r="E12" s="3">
        <v>0.25056891598999997</v>
      </c>
      <c r="F12" s="3">
        <v>0.56564971472000003</v>
      </c>
      <c r="G12" s="3">
        <v>8.3090111869999997E-2</v>
      </c>
      <c r="H12" s="3">
        <v>3.070682995E-2</v>
      </c>
      <c r="I12" s="3">
        <v>8.3090111869999997E-2</v>
      </c>
      <c r="J12" s="3"/>
      <c r="K12" s="3">
        <v>0.19688705369000001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hidden="1" outlineLevel="4" x14ac:dyDescent="0.25">
      <c r="A13" s="4" t="s">
        <v>0</v>
      </c>
      <c r="B13" s="3">
        <v>18.52635846626</v>
      </c>
      <c r="C13" s="3">
        <v>36.990731960310001</v>
      </c>
      <c r="D13" s="3">
        <v>15.04941353994</v>
      </c>
      <c r="E13" s="3">
        <v>39.170540978170003</v>
      </c>
      <c r="F13" s="3">
        <v>109.73704494467999</v>
      </c>
      <c r="G13" s="3">
        <v>17.862578619139999</v>
      </c>
      <c r="H13" s="3">
        <v>85.217013195700005</v>
      </c>
      <c r="I13" s="3">
        <v>22.183124838099999</v>
      </c>
      <c r="J13" s="3">
        <v>40.35962716553</v>
      </c>
      <c r="K13" s="3">
        <v>165.62234381847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hidden="1" outlineLevel="4" x14ac:dyDescent="0.25">
      <c r="A14" s="4" t="s">
        <v>2</v>
      </c>
      <c r="B14" s="3">
        <v>0.83673441456999997</v>
      </c>
      <c r="C14" s="3">
        <v>1.01257796312</v>
      </c>
      <c r="D14" s="3">
        <v>0.64366254071999995</v>
      </c>
      <c r="E14" s="3">
        <v>1.53281859323</v>
      </c>
      <c r="F14" s="3">
        <v>4.0257935116399999</v>
      </c>
      <c r="G14" s="3">
        <v>0.41928576289000002</v>
      </c>
      <c r="H14" s="3">
        <v>0.57949596786000002</v>
      </c>
      <c r="I14" s="3">
        <v>6.7528439900000001E-2</v>
      </c>
      <c r="J14" s="3">
        <v>0.272351921</v>
      </c>
      <c r="K14" s="3">
        <v>1.3386620916500001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s="10" customFormat="1" outlineLevel="2" x14ac:dyDescent="0.25">
      <c r="A15" s="18" t="s">
        <v>21</v>
      </c>
      <c r="B15" s="19">
        <f t="shared" ref="B15:K15" si="6">B16+B18</f>
        <v>87.246542175539986</v>
      </c>
      <c r="C15" s="19">
        <f t="shared" si="6"/>
        <v>105.79223953285999</v>
      </c>
      <c r="D15" s="19">
        <f t="shared" si="6"/>
        <v>81.800346260889995</v>
      </c>
      <c r="E15" s="19">
        <f t="shared" si="6"/>
        <v>128.22395538974001</v>
      </c>
      <c r="F15" s="19">
        <f t="shared" si="6"/>
        <v>403.06308335902997</v>
      </c>
      <c r="G15" s="19">
        <f t="shared" si="6"/>
        <v>75.754551317519997</v>
      </c>
      <c r="H15" s="19">
        <f t="shared" si="6"/>
        <v>77.454874629200006</v>
      </c>
      <c r="I15" s="19">
        <f t="shared" si="6"/>
        <v>38.93861951345</v>
      </c>
      <c r="J15" s="19">
        <f t="shared" si="6"/>
        <v>48.313039240429994</v>
      </c>
      <c r="K15" s="19">
        <f t="shared" si="6"/>
        <v>240.46108470059997</v>
      </c>
    </row>
    <row r="16" spans="1:35" outlineLevel="3" collapsed="1" x14ac:dyDescent="0.25">
      <c r="A16" s="7" t="s">
        <v>19</v>
      </c>
      <c r="B16" s="3">
        <f t="shared" ref="B16:K16" si="7">SUM(B17:B17)</f>
        <v>3.3063130619999999E-2</v>
      </c>
      <c r="C16" s="3">
        <f t="shared" si="7"/>
        <v>3.3063130619999999E-2</v>
      </c>
      <c r="D16" s="3">
        <f t="shared" si="7"/>
        <v>3.3063130619999999E-2</v>
      </c>
      <c r="E16" s="3">
        <f t="shared" si="7"/>
        <v>3.3063130619999999E-2</v>
      </c>
      <c r="F16" s="3">
        <f t="shared" si="7"/>
        <v>0.13225252248</v>
      </c>
      <c r="G16" s="3">
        <f t="shared" si="7"/>
        <v>3.3063130619999999E-2</v>
      </c>
      <c r="H16" s="3">
        <f t="shared" si="7"/>
        <v>3.3063130619999999E-2</v>
      </c>
      <c r="I16" s="3">
        <f t="shared" si="7"/>
        <v>3.3063130619999999E-2</v>
      </c>
      <c r="J16" s="3">
        <f t="shared" si="7"/>
        <v>3.3063130619999999E-2</v>
      </c>
      <c r="K16" s="3">
        <f t="shared" si="7"/>
        <v>0.13225252248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hidden="1" outlineLevel="4" x14ac:dyDescent="0.25">
      <c r="A17" s="8" t="s">
        <v>0</v>
      </c>
      <c r="B17" s="3">
        <v>3.3063130619999999E-2</v>
      </c>
      <c r="C17" s="3">
        <v>3.3063130619999999E-2</v>
      </c>
      <c r="D17" s="3">
        <v>3.3063130619999999E-2</v>
      </c>
      <c r="E17" s="3">
        <v>3.3063130619999999E-2</v>
      </c>
      <c r="F17" s="3">
        <v>0.13225252248</v>
      </c>
      <c r="G17" s="3">
        <v>3.3063130619999999E-2</v>
      </c>
      <c r="H17" s="3">
        <v>3.3063130619999999E-2</v>
      </c>
      <c r="I17" s="3">
        <v>3.3063130619999999E-2</v>
      </c>
      <c r="J17" s="3">
        <v>3.3063130619999999E-2</v>
      </c>
      <c r="K17" s="3">
        <v>0.13225252248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outlineLevel="3" collapsed="1" x14ac:dyDescent="0.25">
      <c r="A18" s="7" t="s">
        <v>20</v>
      </c>
      <c r="B18" s="3">
        <f t="shared" ref="B18:K18" si="8">SUM(B19:B21)</f>
        <v>87.213479044919993</v>
      </c>
      <c r="C18" s="3">
        <f t="shared" si="8"/>
        <v>105.75917640224</v>
      </c>
      <c r="D18" s="3">
        <f t="shared" si="8"/>
        <v>81.767283130270002</v>
      </c>
      <c r="E18" s="3">
        <f t="shared" si="8"/>
        <v>128.19089225912001</v>
      </c>
      <c r="F18" s="3">
        <f t="shared" si="8"/>
        <v>402.93083083655</v>
      </c>
      <c r="G18" s="3">
        <f t="shared" si="8"/>
        <v>75.721488186900004</v>
      </c>
      <c r="H18" s="3">
        <f t="shared" si="8"/>
        <v>77.421811498580013</v>
      </c>
      <c r="I18" s="3">
        <f t="shared" si="8"/>
        <v>38.90555638283</v>
      </c>
      <c r="J18" s="3">
        <f t="shared" si="8"/>
        <v>48.279976109809994</v>
      </c>
      <c r="K18" s="3">
        <f t="shared" si="8"/>
        <v>240.32883217811997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hidden="1" outlineLevel="4" x14ac:dyDescent="0.25">
      <c r="A19" s="4" t="s">
        <v>1</v>
      </c>
      <c r="B19" s="3">
        <v>12.388856909699999</v>
      </c>
      <c r="C19" s="3">
        <v>4.1085471126000002</v>
      </c>
      <c r="D19" s="3"/>
      <c r="E19" s="3">
        <v>19.895351637249998</v>
      </c>
      <c r="F19" s="3">
        <v>36.392755659549998</v>
      </c>
      <c r="G19" s="3"/>
      <c r="H19" s="3">
        <v>2.4565463963099998</v>
      </c>
      <c r="I19" s="3"/>
      <c r="J19" s="3"/>
      <c r="K19" s="3">
        <v>2.4565463963099998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hidden="1" outlineLevel="4" x14ac:dyDescent="0.25">
      <c r="A20" s="4" t="s">
        <v>0</v>
      </c>
      <c r="B20" s="3">
        <v>59.70956173703</v>
      </c>
      <c r="C20" s="3">
        <v>75.107472975990007</v>
      </c>
      <c r="D20" s="3">
        <v>63.671342931369999</v>
      </c>
      <c r="E20" s="3">
        <v>63.236862676229997</v>
      </c>
      <c r="F20" s="3">
        <v>261.72524032062</v>
      </c>
      <c r="G20" s="3">
        <v>57.081495014860003</v>
      </c>
      <c r="H20" s="3">
        <v>58.606084000000003</v>
      </c>
      <c r="I20" s="3">
        <v>38.90555638283</v>
      </c>
      <c r="J20" s="3">
        <v>34.313210930769998</v>
      </c>
      <c r="K20" s="3">
        <v>188.90634632845999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hidden="1" outlineLevel="4" x14ac:dyDescent="0.25">
      <c r="A21" s="4" t="s">
        <v>2</v>
      </c>
      <c r="B21" s="3">
        <v>15.11506039819</v>
      </c>
      <c r="C21" s="3">
        <v>26.543156313650002</v>
      </c>
      <c r="D21" s="3">
        <v>18.095940198899999</v>
      </c>
      <c r="E21" s="3">
        <v>45.05867794564</v>
      </c>
      <c r="F21" s="3">
        <v>104.81283485637999</v>
      </c>
      <c r="G21" s="3">
        <v>18.639993172040001</v>
      </c>
      <c r="H21" s="3">
        <v>16.35918110227</v>
      </c>
      <c r="I21" s="3"/>
      <c r="J21" s="3">
        <v>13.966765179039999</v>
      </c>
      <c r="K21" s="3">
        <v>48.965939453350003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s="10" customFormat="1" outlineLevel="1" x14ac:dyDescent="0.25">
      <c r="A22" s="16" t="s">
        <v>22</v>
      </c>
      <c r="B22" s="17">
        <f t="shared" ref="B22:K22" si="9">B23+B43</f>
        <v>28.575571327840002</v>
      </c>
      <c r="C22" s="17">
        <f t="shared" si="9"/>
        <v>22.230676762339996</v>
      </c>
      <c r="D22" s="17">
        <f t="shared" si="9"/>
        <v>21.680981062319997</v>
      </c>
      <c r="E22" s="17">
        <f t="shared" si="9"/>
        <v>15.824875851470001</v>
      </c>
      <c r="F22" s="17">
        <f t="shared" si="9"/>
        <v>88.312105003970004</v>
      </c>
      <c r="G22" s="17">
        <f t="shared" si="9"/>
        <v>26.247843002209997</v>
      </c>
      <c r="H22" s="17">
        <f t="shared" si="9"/>
        <v>16.175566398279997</v>
      </c>
      <c r="I22" s="17">
        <f t="shared" si="9"/>
        <v>44.732762044489995</v>
      </c>
      <c r="J22" s="17">
        <f t="shared" si="9"/>
        <v>27.878855146129997</v>
      </c>
      <c r="K22" s="17">
        <f t="shared" si="9"/>
        <v>115.03502659111</v>
      </c>
    </row>
    <row r="23" spans="1:35" s="10" customFormat="1" outlineLevel="2" x14ac:dyDescent="0.25">
      <c r="A23" s="18" t="s">
        <v>17</v>
      </c>
      <c r="B23" s="19">
        <f t="shared" ref="B23:K23" si="10">B24+B30+B33+B39</f>
        <v>19.677372108340002</v>
      </c>
      <c r="C23" s="19">
        <f t="shared" si="10"/>
        <v>9.325284461279999</v>
      </c>
      <c r="D23" s="19">
        <f t="shared" si="10"/>
        <v>4.5124352739299995</v>
      </c>
      <c r="E23" s="19">
        <f t="shared" si="10"/>
        <v>4.6544244125000001</v>
      </c>
      <c r="F23" s="19">
        <f t="shared" si="10"/>
        <v>38.169516256050002</v>
      </c>
      <c r="G23" s="19">
        <f t="shared" si="10"/>
        <v>5.7099104412999999</v>
      </c>
      <c r="H23" s="19">
        <f t="shared" si="10"/>
        <v>5.0911941115499992</v>
      </c>
      <c r="I23" s="19">
        <f t="shared" si="10"/>
        <v>6.0488281132699999</v>
      </c>
      <c r="J23" s="19">
        <f t="shared" si="10"/>
        <v>4.8084668220699998</v>
      </c>
      <c r="K23" s="19">
        <f t="shared" si="10"/>
        <v>21.65839948819</v>
      </c>
    </row>
    <row r="24" spans="1:35" outlineLevel="3" collapsed="1" x14ac:dyDescent="0.25">
      <c r="A24" s="7" t="s">
        <v>18</v>
      </c>
      <c r="B24" s="3">
        <f t="shared" ref="B24:K24" si="11">SUM(B25:B29)</f>
        <v>1.712932034E-2</v>
      </c>
      <c r="C24" s="3">
        <f t="shared" si="11"/>
        <v>9.7134582279999993E-2</v>
      </c>
      <c r="D24" s="3">
        <f t="shared" si="11"/>
        <v>0.55588876263999998</v>
      </c>
      <c r="E24" s="3">
        <f t="shared" si="11"/>
        <v>0.37200309804000004</v>
      </c>
      <c r="F24" s="3">
        <f t="shared" si="11"/>
        <v>1.0421557633</v>
      </c>
      <c r="G24" s="3">
        <f t="shared" si="11"/>
        <v>7.37093895E-2</v>
      </c>
      <c r="H24" s="3">
        <f t="shared" si="11"/>
        <v>6.870759991E-2</v>
      </c>
      <c r="I24" s="3">
        <f t="shared" si="11"/>
        <v>4.6023847429999994E-2</v>
      </c>
      <c r="J24" s="3">
        <f t="shared" si="11"/>
        <v>0.70453760351999994</v>
      </c>
      <c r="K24" s="3">
        <f t="shared" si="11"/>
        <v>0.89297844035999996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hidden="1" outlineLevel="4" x14ac:dyDescent="0.25">
      <c r="A25" s="4" t="s">
        <v>1</v>
      </c>
      <c r="B25" s="3">
        <v>2.62785893E-3</v>
      </c>
      <c r="C25" s="3">
        <v>1.86007513E-3</v>
      </c>
      <c r="D25" s="3">
        <v>2.3396032800000002E-3</v>
      </c>
      <c r="E25" s="3">
        <v>2.4135276100000001E-3</v>
      </c>
      <c r="F25" s="3">
        <v>9.2410649500000008E-3</v>
      </c>
      <c r="G25" s="3">
        <v>2.6586000000000001E-3</v>
      </c>
      <c r="H25" s="3">
        <v>2.6586000000000001E-3</v>
      </c>
      <c r="I25" s="3">
        <v>2.6586000000000001E-3</v>
      </c>
      <c r="J25" s="3">
        <v>2.6586000000000001E-3</v>
      </c>
      <c r="K25" s="3">
        <v>1.06344E-2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hidden="1" outlineLevel="4" x14ac:dyDescent="0.25">
      <c r="A26" s="4" t="s">
        <v>3</v>
      </c>
      <c r="B26" s="3">
        <v>2.8445427800000002E-3</v>
      </c>
      <c r="C26" s="3"/>
      <c r="D26" s="3"/>
      <c r="E26" s="3"/>
      <c r="F26" s="3">
        <v>2.8445427800000002E-3</v>
      </c>
      <c r="G26" s="3"/>
      <c r="H26" s="3"/>
      <c r="I26" s="3"/>
      <c r="J26" s="3"/>
      <c r="K26" s="3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 hidden="1" outlineLevel="4" x14ac:dyDescent="0.25">
      <c r="A27" s="4" t="s">
        <v>4</v>
      </c>
      <c r="B27" s="3"/>
      <c r="C27" s="3"/>
      <c r="D27" s="3"/>
      <c r="E27" s="3">
        <v>7.3722298000000004E-4</v>
      </c>
      <c r="F27" s="3">
        <v>7.3722298000000004E-4</v>
      </c>
      <c r="G27" s="3">
        <v>8.9328960000000001E-4</v>
      </c>
      <c r="H27" s="3"/>
      <c r="I27" s="3"/>
      <c r="J27" s="3"/>
      <c r="K27" s="3">
        <v>8.9328960000000001E-4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hidden="1" outlineLevel="4" x14ac:dyDescent="0.25">
      <c r="A28" s="4" t="s">
        <v>0</v>
      </c>
      <c r="B28" s="3">
        <v>4.2041297000000003E-4</v>
      </c>
      <c r="C28" s="3">
        <v>1.7588967E-3</v>
      </c>
      <c r="D28" s="3">
        <v>1.31E-3</v>
      </c>
      <c r="E28" s="3">
        <v>2.5400000000000002E-3</v>
      </c>
      <c r="F28" s="3">
        <v>6.02930967E-3</v>
      </c>
      <c r="G28" s="3"/>
      <c r="H28" s="3">
        <v>6.0000000000000002E-6</v>
      </c>
      <c r="I28" s="3"/>
      <c r="J28" s="3"/>
      <c r="K28" s="3">
        <v>6.0000000000000002E-6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hidden="1" outlineLevel="4" x14ac:dyDescent="0.25">
      <c r="A29" s="4" t="s">
        <v>2</v>
      </c>
      <c r="B29" s="3">
        <v>1.123650566E-2</v>
      </c>
      <c r="C29" s="3">
        <v>9.3515610449999995E-2</v>
      </c>
      <c r="D29" s="3">
        <v>0.55223915936000001</v>
      </c>
      <c r="E29" s="3">
        <v>0.36631234745000002</v>
      </c>
      <c r="F29" s="3">
        <v>1.0233036229200001</v>
      </c>
      <c r="G29" s="3">
        <v>7.0157499900000003E-2</v>
      </c>
      <c r="H29" s="3">
        <v>6.6042999909999997E-2</v>
      </c>
      <c r="I29" s="3">
        <v>4.3365247429999997E-2</v>
      </c>
      <c r="J29" s="3">
        <v>0.70187900351999999</v>
      </c>
      <c r="K29" s="3">
        <v>0.88144475075999995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outlineLevel="3" collapsed="1" x14ac:dyDescent="0.25">
      <c r="A30" s="7" t="s">
        <v>23</v>
      </c>
      <c r="B30" s="3">
        <f t="shared" ref="B30:K30" si="12">SUM(B31:B32)</f>
        <v>18.06447893276</v>
      </c>
      <c r="C30" s="3">
        <f t="shared" si="12"/>
        <v>6.6325697910199999</v>
      </c>
      <c r="D30" s="3">
        <f t="shared" si="12"/>
        <v>0.69867103147999998</v>
      </c>
      <c r="E30" s="3">
        <f t="shared" si="12"/>
        <v>0.71096710177</v>
      </c>
      <c r="F30" s="3">
        <f t="shared" si="12"/>
        <v>26.106686857030002</v>
      </c>
      <c r="G30" s="3">
        <f t="shared" si="12"/>
        <v>0.80162752902000001</v>
      </c>
      <c r="H30" s="3">
        <f t="shared" si="12"/>
        <v>0.72934359234000001</v>
      </c>
      <c r="I30" s="3">
        <f t="shared" si="12"/>
        <v>0.77528331316999999</v>
      </c>
      <c r="J30" s="3">
        <f t="shared" si="12"/>
        <v>0.61166903640000003</v>
      </c>
      <c r="K30" s="3">
        <f t="shared" si="12"/>
        <v>2.9179234709299999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hidden="1" outlineLevel="4" x14ac:dyDescent="0.25">
      <c r="A31" s="4" t="s">
        <v>1</v>
      </c>
      <c r="B31" s="3">
        <v>2.4216616376100002</v>
      </c>
      <c r="C31" s="3">
        <v>2.59056653252</v>
      </c>
      <c r="D31" s="3">
        <v>0.69867088522999998</v>
      </c>
      <c r="E31" s="3">
        <v>0.71096710177</v>
      </c>
      <c r="F31" s="3">
        <v>6.4218661571300002</v>
      </c>
      <c r="G31" s="3">
        <v>0.80162752902000001</v>
      </c>
      <c r="H31" s="3">
        <v>0.72934359234000001</v>
      </c>
      <c r="I31" s="3">
        <v>0.77528331316999999</v>
      </c>
      <c r="J31" s="3">
        <v>0.61166903640000003</v>
      </c>
      <c r="K31" s="3">
        <v>2.9179234709299999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hidden="1" outlineLevel="4" x14ac:dyDescent="0.25">
      <c r="A32" s="4" t="s">
        <v>2</v>
      </c>
      <c r="B32" s="3">
        <v>15.64281729515</v>
      </c>
      <c r="C32" s="3">
        <v>4.0420032585000003</v>
      </c>
      <c r="D32" s="3">
        <v>1.4625E-7</v>
      </c>
      <c r="E32" s="3"/>
      <c r="F32" s="3">
        <v>19.684820699900001</v>
      </c>
      <c r="G32" s="3"/>
      <c r="H32" s="3"/>
      <c r="I32" s="3"/>
      <c r="J32" s="3"/>
      <c r="K32" s="3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outlineLevel="3" collapsed="1" x14ac:dyDescent="0.25">
      <c r="A33" s="7" t="s">
        <v>24</v>
      </c>
      <c r="B33" s="3">
        <f t="shared" ref="B33:K33" si="13">SUM(B34:B38)</f>
        <v>3.1494277529999996E-2</v>
      </c>
      <c r="C33" s="3">
        <f t="shared" si="13"/>
        <v>0.26092670242999999</v>
      </c>
      <c r="D33" s="3">
        <f t="shared" si="13"/>
        <v>0.10424584769999999</v>
      </c>
      <c r="E33" s="3">
        <f t="shared" si="13"/>
        <v>0.86011566057</v>
      </c>
      <c r="F33" s="3">
        <f t="shared" si="13"/>
        <v>1.2567824882299998</v>
      </c>
      <c r="G33" s="3">
        <f t="shared" si="13"/>
        <v>0.23659883087</v>
      </c>
      <c r="H33" s="3">
        <f t="shared" si="13"/>
        <v>1.0513795233100001</v>
      </c>
      <c r="I33" s="3">
        <f t="shared" si="13"/>
        <v>0.24126832490000003</v>
      </c>
      <c r="J33" s="3">
        <f t="shared" si="13"/>
        <v>1.03511884288</v>
      </c>
      <c r="K33" s="3">
        <f t="shared" si="13"/>
        <v>2.5643655219599997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hidden="1" outlineLevel="4" x14ac:dyDescent="0.25">
      <c r="A34" s="4" t="s">
        <v>5</v>
      </c>
      <c r="B34" s="3"/>
      <c r="C34" s="3"/>
      <c r="D34" s="3"/>
      <c r="E34" s="3">
        <v>0.23298106679</v>
      </c>
      <c r="F34" s="3">
        <v>0.23298106679</v>
      </c>
      <c r="G34" s="3">
        <v>0.12239340254</v>
      </c>
      <c r="H34" s="3">
        <v>0.28449042181</v>
      </c>
      <c r="I34" s="3">
        <v>0.12731729853000001</v>
      </c>
      <c r="J34" s="3">
        <v>0.28605357732999998</v>
      </c>
      <c r="K34" s="3">
        <v>0.82025470021000002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hidden="1" outlineLevel="4" x14ac:dyDescent="0.25">
      <c r="A35" s="4" t="s">
        <v>1</v>
      </c>
      <c r="B35" s="3">
        <v>7.7231832099999998E-3</v>
      </c>
      <c r="C35" s="3">
        <v>0.19131584398000001</v>
      </c>
      <c r="D35" s="3">
        <v>7.1927962789999994E-2</v>
      </c>
      <c r="E35" s="3">
        <v>0.26155331029000001</v>
      </c>
      <c r="F35" s="3">
        <v>0.53252030026999997</v>
      </c>
      <c r="G35" s="3">
        <v>7.912477054E-2</v>
      </c>
      <c r="H35" s="3">
        <v>0.31730978325999998</v>
      </c>
      <c r="I35" s="3">
        <v>7.9715405550000007E-2</v>
      </c>
      <c r="J35" s="3">
        <v>0.29723699770000001</v>
      </c>
      <c r="K35" s="3">
        <v>0.77338695705000005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hidden="1" outlineLevel="4" x14ac:dyDescent="0.25">
      <c r="A36" s="4" t="s">
        <v>3</v>
      </c>
      <c r="B36" s="3"/>
      <c r="C36" s="3">
        <v>5.0947629499999997E-3</v>
      </c>
      <c r="D36" s="3"/>
      <c r="E36" s="3">
        <v>7.1394603299999998E-3</v>
      </c>
      <c r="F36" s="3">
        <v>1.223422328E-2</v>
      </c>
      <c r="G36" s="3"/>
      <c r="H36" s="3">
        <v>6.76320553E-3</v>
      </c>
      <c r="I36" s="3"/>
      <c r="J36" s="3">
        <v>5.6669710700000004E-3</v>
      </c>
      <c r="K36" s="3">
        <v>1.24301766E-2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hidden="1" outlineLevel="4" x14ac:dyDescent="0.25">
      <c r="A37" s="4" t="s">
        <v>4</v>
      </c>
      <c r="B37" s="3">
        <v>2.3771094319999998E-2</v>
      </c>
      <c r="C37" s="3">
        <v>1.280487594E-2</v>
      </c>
      <c r="D37" s="3">
        <v>3.2317884909999997E-2</v>
      </c>
      <c r="E37" s="3">
        <v>0.13570766645999999</v>
      </c>
      <c r="F37" s="3">
        <v>0.20460152163000001</v>
      </c>
      <c r="G37" s="3">
        <v>3.5080657789999997E-2</v>
      </c>
      <c r="H37" s="3">
        <v>0.17883941471000001</v>
      </c>
      <c r="I37" s="3">
        <v>3.423562082E-2</v>
      </c>
      <c r="J37" s="3">
        <v>0.18073422698</v>
      </c>
      <c r="K37" s="3">
        <v>0.4288899203</v>
      </c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hidden="1" outlineLevel="4" x14ac:dyDescent="0.25">
      <c r="A38" s="4" t="s">
        <v>2</v>
      </c>
      <c r="B38" s="3"/>
      <c r="C38" s="3">
        <v>5.171121956E-2</v>
      </c>
      <c r="D38" s="3"/>
      <c r="E38" s="3">
        <v>0.22273415669999999</v>
      </c>
      <c r="F38" s="3">
        <v>0.27444537625999998</v>
      </c>
      <c r="G38" s="3"/>
      <c r="H38" s="3">
        <v>0.26397669800000001</v>
      </c>
      <c r="I38" s="3"/>
      <c r="J38" s="3">
        <v>0.26542706980000003</v>
      </c>
      <c r="K38" s="3">
        <v>0.52940376779999998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outlineLevel="3" collapsed="1" x14ac:dyDescent="0.25">
      <c r="A39" s="28" t="s">
        <v>25</v>
      </c>
      <c r="B39" s="3">
        <f t="shared" ref="B39:K39" si="14">SUM(B40:B42)</f>
        <v>1.56426957771</v>
      </c>
      <c r="C39" s="3">
        <f t="shared" si="14"/>
        <v>2.3346533855500002</v>
      </c>
      <c r="D39" s="3">
        <f t="shared" si="14"/>
        <v>3.1536296321099999</v>
      </c>
      <c r="E39" s="3">
        <f t="shared" si="14"/>
        <v>2.71133855212</v>
      </c>
      <c r="F39" s="3">
        <f t="shared" si="14"/>
        <v>9.7638911474899999</v>
      </c>
      <c r="G39" s="3">
        <f t="shared" si="14"/>
        <v>4.5979746919100002</v>
      </c>
      <c r="H39" s="3">
        <f t="shared" si="14"/>
        <v>3.2417633959899996</v>
      </c>
      <c r="I39" s="3">
        <f t="shared" si="14"/>
        <v>4.9862526277699999</v>
      </c>
      <c r="J39" s="3">
        <f t="shared" si="14"/>
        <v>2.4571413392699997</v>
      </c>
      <c r="K39" s="3">
        <f t="shared" si="14"/>
        <v>15.283132054939999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hidden="1" outlineLevel="4" x14ac:dyDescent="0.25">
      <c r="A40" s="4" t="s">
        <v>1</v>
      </c>
      <c r="B40" s="3">
        <v>6.1610933299999997E-2</v>
      </c>
      <c r="C40" s="3">
        <v>1.0673409308599999</v>
      </c>
      <c r="D40" s="3">
        <v>9.8805505749999994E-2</v>
      </c>
      <c r="E40" s="3">
        <v>0.60983067184999995</v>
      </c>
      <c r="F40" s="3">
        <v>1.8375880417599999</v>
      </c>
      <c r="G40" s="3">
        <v>0.91167669023999998</v>
      </c>
      <c r="H40" s="3">
        <v>1.3619399048800001</v>
      </c>
      <c r="I40" s="3">
        <v>1.501425808</v>
      </c>
      <c r="J40" s="3">
        <v>0.66035393094999995</v>
      </c>
      <c r="K40" s="3">
        <v>4.43539633407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hidden="1" outlineLevel="4" x14ac:dyDescent="0.25">
      <c r="A41" s="4" t="s">
        <v>2</v>
      </c>
      <c r="B41" s="3">
        <v>0.53712973048000001</v>
      </c>
      <c r="C41" s="3">
        <v>0.23542365800000001</v>
      </c>
      <c r="D41" s="3">
        <v>1.1528697675699999</v>
      </c>
      <c r="E41" s="3">
        <v>0.69471970296999996</v>
      </c>
      <c r="F41" s="3">
        <v>2.62014285902</v>
      </c>
      <c r="G41" s="3">
        <v>2.10641116032</v>
      </c>
      <c r="H41" s="3">
        <v>0.37231221121000002</v>
      </c>
      <c r="I41" s="3">
        <v>1.98090937582</v>
      </c>
      <c r="J41" s="3">
        <v>0.38369752895999998</v>
      </c>
      <c r="K41" s="3">
        <v>4.8433302763099997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hidden="1" outlineLevel="4" x14ac:dyDescent="0.25">
      <c r="A42" s="4" t="s">
        <v>6</v>
      </c>
      <c r="B42" s="3">
        <v>0.96552891392999995</v>
      </c>
      <c r="C42" s="3">
        <v>1.0318887966900001</v>
      </c>
      <c r="D42" s="3">
        <v>1.9019543587900001</v>
      </c>
      <c r="E42" s="3">
        <v>1.4067881772999999</v>
      </c>
      <c r="F42" s="3">
        <v>5.3061602467100002</v>
      </c>
      <c r="G42" s="3">
        <v>1.57988684135</v>
      </c>
      <c r="H42" s="3">
        <v>1.5075112798999999</v>
      </c>
      <c r="I42" s="3">
        <v>1.50391744395</v>
      </c>
      <c r="J42" s="3">
        <v>1.41308987936</v>
      </c>
      <c r="K42" s="3">
        <v>6.0044054445599997</v>
      </c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35" s="10" customFormat="1" outlineLevel="2" x14ac:dyDescent="0.25">
      <c r="A43" s="18" t="s">
        <v>21</v>
      </c>
      <c r="B43" s="19">
        <f t="shared" ref="B43:K43" si="15">B44+B47+B53</f>
        <v>8.8981992195000004</v>
      </c>
      <c r="C43" s="19">
        <f t="shared" si="15"/>
        <v>12.905392301059999</v>
      </c>
      <c r="D43" s="19">
        <f t="shared" si="15"/>
        <v>17.168545788389999</v>
      </c>
      <c r="E43" s="19">
        <f t="shared" si="15"/>
        <v>11.17045143897</v>
      </c>
      <c r="F43" s="19">
        <f t="shared" si="15"/>
        <v>50.142588747919994</v>
      </c>
      <c r="G43" s="19">
        <f t="shared" si="15"/>
        <v>20.537932560909997</v>
      </c>
      <c r="H43" s="19">
        <f t="shared" si="15"/>
        <v>11.08437228673</v>
      </c>
      <c r="I43" s="19">
        <f t="shared" si="15"/>
        <v>38.683933931219997</v>
      </c>
      <c r="J43" s="19">
        <f t="shared" si="15"/>
        <v>23.070388324059998</v>
      </c>
      <c r="K43" s="19">
        <f t="shared" si="15"/>
        <v>93.376627102919997</v>
      </c>
    </row>
    <row r="44" spans="1:35" outlineLevel="3" collapsed="1" x14ac:dyDescent="0.25">
      <c r="A44" s="7" t="s">
        <v>23</v>
      </c>
      <c r="B44" s="3">
        <f t="shared" ref="B44:K44" si="16">SUM(B45:B46)</f>
        <v>4.20184649671</v>
      </c>
      <c r="C44" s="3">
        <f t="shared" si="16"/>
        <v>0.43942451070999999</v>
      </c>
      <c r="D44" s="3">
        <f t="shared" si="16"/>
        <v>1.91979968395</v>
      </c>
      <c r="E44" s="3">
        <f t="shared" si="16"/>
        <v>2.9110976174999998</v>
      </c>
      <c r="F44" s="3">
        <f t="shared" si="16"/>
        <v>9.4721683088699997</v>
      </c>
      <c r="G44" s="3">
        <f t="shared" si="16"/>
        <v>2.4962395969100002</v>
      </c>
      <c r="H44" s="3">
        <f t="shared" si="16"/>
        <v>2.0241982011999999</v>
      </c>
      <c r="I44" s="3">
        <f t="shared" si="16"/>
        <v>8.7742257477799992</v>
      </c>
      <c r="J44" s="3">
        <f t="shared" si="16"/>
        <v>1.9204817598299999</v>
      </c>
      <c r="K44" s="3">
        <f t="shared" si="16"/>
        <v>15.21514530572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5" hidden="1" outlineLevel="4" x14ac:dyDescent="0.25">
      <c r="A45" s="4" t="s">
        <v>1</v>
      </c>
      <c r="B45" s="3">
        <v>1.4428270430200001</v>
      </c>
      <c r="C45" s="3">
        <v>0.43942451070999999</v>
      </c>
      <c r="D45" s="3">
        <v>1.91979968395</v>
      </c>
      <c r="E45" s="3">
        <v>2.9110976174999998</v>
      </c>
      <c r="F45" s="3">
        <v>6.71314885518</v>
      </c>
      <c r="G45" s="3">
        <v>2.4962395969100002</v>
      </c>
      <c r="H45" s="3">
        <v>2.0241982011999999</v>
      </c>
      <c r="I45" s="3">
        <v>8.7742257477799992</v>
      </c>
      <c r="J45" s="3">
        <v>1.9204817598299999</v>
      </c>
      <c r="K45" s="3">
        <v>15.21514530572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hidden="1" outlineLevel="4" x14ac:dyDescent="0.25">
      <c r="A46" s="4" t="s">
        <v>2</v>
      </c>
      <c r="B46" s="3">
        <v>2.7590194536900001</v>
      </c>
      <c r="C46" s="3"/>
      <c r="D46" s="3"/>
      <c r="E46" s="3"/>
      <c r="F46" s="3">
        <v>2.7590194536900001</v>
      </c>
      <c r="G46" s="3"/>
      <c r="H46" s="3"/>
      <c r="I46" s="3"/>
      <c r="J46" s="3"/>
      <c r="K46" s="3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outlineLevel="3" collapsed="1" x14ac:dyDescent="0.25">
      <c r="A47" s="7" t="s">
        <v>24</v>
      </c>
      <c r="B47" s="3">
        <f t="shared" ref="B47:K47" si="17">SUM(B48:B52)</f>
        <v>0.16107450557</v>
      </c>
      <c r="C47" s="3">
        <f t="shared" si="17"/>
        <v>1.0227404795699999</v>
      </c>
      <c r="D47" s="3">
        <f t="shared" si="17"/>
        <v>0.26746315320000003</v>
      </c>
      <c r="E47" s="3">
        <f t="shared" si="17"/>
        <v>1.4877883597100001</v>
      </c>
      <c r="F47" s="3">
        <f t="shared" si="17"/>
        <v>2.9390664980500003</v>
      </c>
      <c r="G47" s="3">
        <f t="shared" si="17"/>
        <v>0.34633932027000003</v>
      </c>
      <c r="H47" s="3">
        <f t="shared" si="17"/>
        <v>1.6509079549200001</v>
      </c>
      <c r="I47" s="3">
        <f t="shared" si="17"/>
        <v>0.38731378216000001</v>
      </c>
      <c r="J47" s="3">
        <f t="shared" si="17"/>
        <v>1.6638164894399998</v>
      </c>
      <c r="K47" s="3">
        <f t="shared" si="17"/>
        <v>4.0483775467900003</v>
      </c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hidden="1" outlineLevel="4" x14ac:dyDescent="0.25">
      <c r="A48" s="4" t="s">
        <v>5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hidden="1" outlineLevel="4" x14ac:dyDescent="0.25">
      <c r="A49" s="4" t="s">
        <v>1</v>
      </c>
      <c r="B49" s="3">
        <v>4.2713555129999997E-2</v>
      </c>
      <c r="C49" s="3">
        <v>0.57670590149000001</v>
      </c>
      <c r="D49" s="3">
        <v>0.10398992608</v>
      </c>
      <c r="E49" s="3">
        <v>0.77235474936000004</v>
      </c>
      <c r="F49" s="3">
        <v>1.4957641320599999</v>
      </c>
      <c r="G49" s="3">
        <v>0.15769195158999999</v>
      </c>
      <c r="H49" s="3">
        <v>0.85078054678000004</v>
      </c>
      <c r="I49" s="3">
        <v>0.19866641348</v>
      </c>
      <c r="J49" s="3">
        <v>0.86368908129999999</v>
      </c>
      <c r="K49" s="3">
        <v>2.07082799315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hidden="1" outlineLevel="4" x14ac:dyDescent="0.25">
      <c r="A50" s="4" t="s">
        <v>3</v>
      </c>
      <c r="B50" s="3"/>
      <c r="C50" s="3">
        <v>9.3848209079999995E-2</v>
      </c>
      <c r="D50" s="3"/>
      <c r="E50" s="3">
        <v>0.12957148823</v>
      </c>
      <c r="F50" s="3">
        <v>0.22341969731</v>
      </c>
      <c r="G50" s="3"/>
      <c r="H50" s="3">
        <v>0.14398695472</v>
      </c>
      <c r="I50" s="3"/>
      <c r="J50" s="3">
        <v>0.14398695472</v>
      </c>
      <c r="K50" s="3">
        <v>0.28797390944000001</v>
      </c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hidden="1" outlineLevel="4" x14ac:dyDescent="0.25">
      <c r="A51" s="4" t="s">
        <v>4</v>
      </c>
      <c r="B51" s="3">
        <v>0.11836095044</v>
      </c>
      <c r="C51" s="3">
        <v>0.352186369</v>
      </c>
      <c r="D51" s="3">
        <v>0.16347322712000001</v>
      </c>
      <c r="E51" s="3">
        <v>0.56858146561</v>
      </c>
      <c r="F51" s="3">
        <v>1.2026020121700001</v>
      </c>
      <c r="G51" s="3">
        <v>0.18864736868000001</v>
      </c>
      <c r="H51" s="3">
        <v>0.65614045342000005</v>
      </c>
      <c r="I51" s="3">
        <v>0.18864736868000001</v>
      </c>
      <c r="J51" s="3">
        <v>0.65614045342000005</v>
      </c>
      <c r="K51" s="3">
        <v>1.6895756442000001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hidden="1" outlineLevel="4" x14ac:dyDescent="0.25">
      <c r="A52" s="4" t="s">
        <v>2</v>
      </c>
      <c r="B52" s="3"/>
      <c r="C52" s="3"/>
      <c r="D52" s="3"/>
      <c r="E52" s="3">
        <v>1.7280656509999999E-2</v>
      </c>
      <c r="F52" s="3">
        <v>1.7280656509999999E-2</v>
      </c>
      <c r="G52" s="3"/>
      <c r="H52" s="3"/>
      <c r="I52" s="3"/>
      <c r="J52" s="3"/>
      <c r="K52" s="3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outlineLevel="3" collapsed="1" x14ac:dyDescent="0.25">
      <c r="A53" s="7" t="s">
        <v>25</v>
      </c>
      <c r="B53" s="3">
        <f t="shared" ref="B53:K53" si="18">SUM(B54:B56)</f>
        <v>4.5352782172200001</v>
      </c>
      <c r="C53" s="3">
        <f t="shared" si="18"/>
        <v>11.443227310779999</v>
      </c>
      <c r="D53" s="3">
        <f t="shared" si="18"/>
        <v>14.981282951239999</v>
      </c>
      <c r="E53" s="3">
        <f t="shared" si="18"/>
        <v>6.7715654617599998</v>
      </c>
      <c r="F53" s="3">
        <f t="shared" si="18"/>
        <v>37.731353940999995</v>
      </c>
      <c r="G53" s="3">
        <f t="shared" si="18"/>
        <v>17.695353643729998</v>
      </c>
      <c r="H53" s="3">
        <f t="shared" si="18"/>
        <v>7.4092661306099998</v>
      </c>
      <c r="I53" s="3">
        <f t="shared" si="18"/>
        <v>29.52239440128</v>
      </c>
      <c r="J53" s="3">
        <f t="shared" si="18"/>
        <v>19.486090074789999</v>
      </c>
      <c r="K53" s="3">
        <f t="shared" si="18"/>
        <v>74.113104250410004</v>
      </c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hidden="1" outlineLevel="4" x14ac:dyDescent="0.25">
      <c r="A54" s="4" t="s">
        <v>1</v>
      </c>
      <c r="B54" s="3">
        <v>0.68244089854000001</v>
      </c>
      <c r="C54" s="3">
        <v>1.8198238651200001</v>
      </c>
      <c r="D54" s="3">
        <v>0.5153559029</v>
      </c>
      <c r="E54" s="3">
        <v>2.5323519609299998</v>
      </c>
      <c r="F54" s="3">
        <v>5.5499726274899999</v>
      </c>
      <c r="G54" s="3">
        <v>0.61805386981999999</v>
      </c>
      <c r="H54" s="3">
        <v>2.5024130907400002</v>
      </c>
      <c r="I54" s="3">
        <v>0.61805386628000003</v>
      </c>
      <c r="J54" s="3">
        <v>2.6957404771200002</v>
      </c>
      <c r="K54" s="3">
        <v>6.4342613039599996</v>
      </c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hidden="1" outlineLevel="4" x14ac:dyDescent="0.25">
      <c r="A55" s="4" t="s">
        <v>2</v>
      </c>
      <c r="B55" s="3">
        <v>3.8528373186799998</v>
      </c>
      <c r="C55" s="3">
        <v>3.2265059408800001</v>
      </c>
      <c r="D55" s="3">
        <v>5.7128212131399998</v>
      </c>
      <c r="E55" s="3">
        <v>4.23921350083</v>
      </c>
      <c r="F55" s="3">
        <v>17.031377973529999</v>
      </c>
      <c r="G55" s="3">
        <v>6.9762550179599998</v>
      </c>
      <c r="H55" s="3">
        <v>4.9068530398699997</v>
      </c>
      <c r="I55" s="3">
        <v>6.9345458601500001</v>
      </c>
      <c r="J55" s="3">
        <v>4.9215996154699999</v>
      </c>
      <c r="K55" s="3">
        <v>23.73925353345</v>
      </c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 hidden="1" outlineLevel="4" x14ac:dyDescent="0.25">
      <c r="A56" s="4" t="s">
        <v>6</v>
      </c>
      <c r="B56" s="3"/>
      <c r="C56" s="3">
        <v>6.3968975047800001</v>
      </c>
      <c r="D56" s="3">
        <v>8.7531058351999995</v>
      </c>
      <c r="E56" s="3"/>
      <c r="F56" s="3">
        <v>15.15000333998</v>
      </c>
      <c r="G56" s="3">
        <v>10.101044755949999</v>
      </c>
      <c r="H56" s="3"/>
      <c r="I56" s="3">
        <v>21.96979467485</v>
      </c>
      <c r="J56" s="3">
        <v>11.868749982200001</v>
      </c>
      <c r="K56" s="3">
        <v>43.939589413</v>
      </c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 x14ac:dyDescent="0.25">
      <c r="A57" s="24" t="s">
        <v>26</v>
      </c>
      <c r="B57" s="24"/>
      <c r="C57" s="24"/>
      <c r="D57" s="24"/>
      <c r="E57" s="24"/>
      <c r="F57" s="24"/>
      <c r="G57" s="24"/>
    </row>
    <row r="59" spans="1:35" s="13" customFormat="1" x14ac:dyDescent="0.25">
      <c r="A59" s="9"/>
      <c r="B59" s="9">
        <v>2024</v>
      </c>
      <c r="C59" s="9">
        <v>2025</v>
      </c>
      <c r="D59" s="9">
        <v>2026</v>
      </c>
      <c r="E59" s="9">
        <v>2027</v>
      </c>
      <c r="F59" s="9">
        <v>2028</v>
      </c>
      <c r="G59" s="9">
        <v>2029</v>
      </c>
      <c r="H59" s="9">
        <v>2030</v>
      </c>
      <c r="I59" s="9">
        <v>2031</v>
      </c>
      <c r="J59" s="9">
        <v>2032</v>
      </c>
      <c r="K59" s="9">
        <v>2033</v>
      </c>
      <c r="L59" s="9">
        <v>2034</v>
      </c>
      <c r="M59" s="9">
        <v>2035</v>
      </c>
    </row>
    <row r="60" spans="1:35" s="10" customFormat="1" x14ac:dyDescent="0.25">
      <c r="A60" s="11" t="s">
        <v>11</v>
      </c>
      <c r="B60" s="12">
        <f t="shared" ref="B60:M60" si="19">B61+B78</f>
        <v>632.29587430696006</v>
      </c>
      <c r="C60" s="12">
        <f t="shared" si="19"/>
        <v>453.31649023816999</v>
      </c>
      <c r="D60" s="12">
        <f t="shared" si="19"/>
        <v>371.65624590448999</v>
      </c>
      <c r="E60" s="12">
        <f t="shared" si="19"/>
        <v>333.90781212136</v>
      </c>
      <c r="F60" s="12">
        <f t="shared" si="19"/>
        <v>352.56328616364004</v>
      </c>
      <c r="G60" s="12">
        <f t="shared" si="19"/>
        <v>317.35202671547</v>
      </c>
      <c r="H60" s="12">
        <f t="shared" si="19"/>
        <v>229.38733344668998</v>
      </c>
      <c r="I60" s="12">
        <f t="shared" si="19"/>
        <v>259.76872476577</v>
      </c>
      <c r="J60" s="12">
        <f t="shared" si="19"/>
        <v>232.85819157428</v>
      </c>
      <c r="K60" s="12">
        <f t="shared" si="19"/>
        <v>216.02561282517001</v>
      </c>
      <c r="L60" s="12">
        <f t="shared" si="19"/>
        <v>153.09532105043002</v>
      </c>
      <c r="M60" s="12">
        <f t="shared" si="19"/>
        <v>260.44401698333002</v>
      </c>
    </row>
    <row r="61" spans="1:35" s="10" customFormat="1" outlineLevel="1" x14ac:dyDescent="0.25">
      <c r="A61" s="16" t="s">
        <v>16</v>
      </c>
      <c r="B61" s="17">
        <f t="shared" ref="B61:M61" si="20">B62+B71</f>
        <v>219.51138903995997</v>
      </c>
      <c r="C61" s="17">
        <f t="shared" si="20"/>
        <v>167.20115152829999</v>
      </c>
      <c r="D61" s="17">
        <f t="shared" si="20"/>
        <v>122.13806238916999</v>
      </c>
      <c r="E61" s="17">
        <f t="shared" si="20"/>
        <v>128.15267815499999</v>
      </c>
      <c r="F61" s="17">
        <f t="shared" si="20"/>
        <v>117.31421997296</v>
      </c>
      <c r="G61" s="17">
        <f t="shared" si="20"/>
        <v>108.12220052828999</v>
      </c>
      <c r="H61" s="17">
        <f t="shared" si="20"/>
        <v>118.50598390216</v>
      </c>
      <c r="I61" s="17">
        <f t="shared" si="20"/>
        <v>136.32141817515</v>
      </c>
      <c r="J61" s="17">
        <f t="shared" si="20"/>
        <v>118.59236396125999</v>
      </c>
      <c r="K61" s="17">
        <f t="shared" si="20"/>
        <v>125.39646296549</v>
      </c>
      <c r="L61" s="17">
        <f t="shared" si="20"/>
        <v>85.207132356960003</v>
      </c>
      <c r="M61" s="17">
        <f t="shared" si="20"/>
        <v>119.48459231776002</v>
      </c>
    </row>
    <row r="62" spans="1:35" s="10" customFormat="1" outlineLevel="2" x14ac:dyDescent="0.25">
      <c r="A62" s="18" t="s">
        <v>17</v>
      </c>
      <c r="B62" s="19">
        <f t="shared" ref="B62:M62" si="21">B63+B65+B67</f>
        <v>138.01929954946999</v>
      </c>
      <c r="C62" s="19">
        <f t="shared" si="21"/>
        <v>99.095974005819997</v>
      </c>
      <c r="D62" s="19">
        <f t="shared" si="21"/>
        <v>92.519439347909994</v>
      </c>
      <c r="E62" s="19">
        <f t="shared" si="21"/>
        <v>90.484627459209989</v>
      </c>
      <c r="F62" s="19">
        <f t="shared" si="21"/>
        <v>86.051287450480004</v>
      </c>
      <c r="G62" s="19">
        <f t="shared" si="21"/>
        <v>83.609268005809994</v>
      </c>
      <c r="H62" s="19">
        <f t="shared" si="21"/>
        <v>81.455930379679998</v>
      </c>
      <c r="I62" s="19">
        <f t="shared" si="21"/>
        <v>78.130367663559994</v>
      </c>
      <c r="J62" s="19">
        <f t="shared" si="21"/>
        <v>73.561412438779996</v>
      </c>
      <c r="K62" s="19">
        <f t="shared" si="21"/>
        <v>72.416346443009999</v>
      </c>
      <c r="L62" s="19">
        <f t="shared" si="21"/>
        <v>57.977135834480002</v>
      </c>
      <c r="M62" s="19">
        <f t="shared" si="21"/>
        <v>55.414595794780006</v>
      </c>
    </row>
    <row r="63" spans="1:35" s="5" customFormat="1" outlineLevel="3" collapsed="1" x14ac:dyDescent="0.25">
      <c r="A63" s="7" t="s">
        <v>18</v>
      </c>
      <c r="B63" s="6">
        <f t="shared" ref="B63:M63" si="22">SUM(B64:B64)</f>
        <v>2.5750000000000002E-4</v>
      </c>
      <c r="C63" s="6">
        <f t="shared" si="22"/>
        <v>0</v>
      </c>
      <c r="D63" s="6">
        <f t="shared" si="22"/>
        <v>0</v>
      </c>
      <c r="E63" s="6">
        <f t="shared" si="22"/>
        <v>0</v>
      </c>
      <c r="F63" s="6">
        <f t="shared" si="22"/>
        <v>0</v>
      </c>
      <c r="G63" s="6">
        <f t="shared" si="22"/>
        <v>0</v>
      </c>
      <c r="H63" s="6">
        <f t="shared" si="22"/>
        <v>0</v>
      </c>
      <c r="I63" s="6">
        <f t="shared" si="22"/>
        <v>0</v>
      </c>
      <c r="J63" s="6">
        <f t="shared" si="22"/>
        <v>0</v>
      </c>
      <c r="K63" s="6">
        <f t="shared" si="22"/>
        <v>0</v>
      </c>
      <c r="L63" s="6">
        <f t="shared" si="22"/>
        <v>0</v>
      </c>
      <c r="M63" s="6">
        <f t="shared" si="22"/>
        <v>0</v>
      </c>
    </row>
    <row r="64" spans="1:35" s="5" customFormat="1" hidden="1" outlineLevel="4" x14ac:dyDescent="0.25">
      <c r="A64" s="8" t="s">
        <v>0</v>
      </c>
      <c r="B64" s="6">
        <v>2.5750000000000002E-4</v>
      </c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1:13" s="5" customFormat="1" outlineLevel="3" collapsed="1" x14ac:dyDescent="0.25">
      <c r="A65" s="7" t="s">
        <v>19</v>
      </c>
      <c r="B65" s="6">
        <f t="shared" ref="B65:M65" si="23">SUM(B66:B66)</f>
        <v>7.6862745080000003E-2</v>
      </c>
      <c r="C65" s="6">
        <f t="shared" si="23"/>
        <v>7.0243300420000002E-2</v>
      </c>
      <c r="D65" s="6">
        <f t="shared" si="23"/>
        <v>6.3630674289999994E-2</v>
      </c>
      <c r="E65" s="6">
        <f t="shared" si="23"/>
        <v>5.7018048170000002E-2</v>
      </c>
      <c r="F65" s="6">
        <f t="shared" si="23"/>
        <v>5.0412240580000003E-2</v>
      </c>
      <c r="G65" s="6">
        <f t="shared" si="23"/>
        <v>4.3792795910000001E-2</v>
      </c>
      <c r="H65" s="6">
        <f t="shared" si="23"/>
        <v>3.7180169780000001E-2</v>
      </c>
      <c r="I65" s="6">
        <f t="shared" si="23"/>
        <v>3.0567543660000002E-2</v>
      </c>
      <c r="J65" s="6">
        <f t="shared" si="23"/>
        <v>2.3961736080000001E-2</v>
      </c>
      <c r="K65" s="6">
        <f t="shared" si="23"/>
        <v>1.7342291409999998E-2</v>
      </c>
      <c r="L65" s="6">
        <f t="shared" si="23"/>
        <v>1.072966528E-2</v>
      </c>
      <c r="M65" s="6">
        <f t="shared" si="23"/>
        <v>4.1170391799999996E-3</v>
      </c>
    </row>
    <row r="66" spans="1:13" s="5" customFormat="1" hidden="1" outlineLevel="4" x14ac:dyDescent="0.25">
      <c r="A66" s="8" t="s">
        <v>0</v>
      </c>
      <c r="B66" s="6">
        <v>7.6862745080000003E-2</v>
      </c>
      <c r="C66" s="6">
        <v>7.0243300420000002E-2</v>
      </c>
      <c r="D66" s="6">
        <v>6.3630674289999994E-2</v>
      </c>
      <c r="E66" s="6">
        <v>5.7018048170000002E-2</v>
      </c>
      <c r="F66" s="6">
        <v>5.0412240580000003E-2</v>
      </c>
      <c r="G66" s="6">
        <v>4.3792795910000001E-2</v>
      </c>
      <c r="H66" s="6">
        <v>3.7180169780000001E-2</v>
      </c>
      <c r="I66" s="6">
        <v>3.0567543660000002E-2</v>
      </c>
      <c r="J66" s="6">
        <v>2.3961736080000001E-2</v>
      </c>
      <c r="K66" s="6">
        <v>1.7342291409999998E-2</v>
      </c>
      <c r="L66" s="6">
        <v>1.072966528E-2</v>
      </c>
      <c r="M66" s="6">
        <v>4.1170391799999996E-3</v>
      </c>
    </row>
    <row r="67" spans="1:13" s="5" customFormat="1" outlineLevel="3" collapsed="1" x14ac:dyDescent="0.25">
      <c r="A67" s="28" t="s">
        <v>20</v>
      </c>
      <c r="B67" s="6">
        <f t="shared" ref="B67:M67" si="24">SUM(B68:B70)</f>
        <v>137.94217930438998</v>
      </c>
      <c r="C67" s="6">
        <f t="shared" si="24"/>
        <v>99.025730705399994</v>
      </c>
      <c r="D67" s="6">
        <f t="shared" si="24"/>
        <v>92.455808673619998</v>
      </c>
      <c r="E67" s="6">
        <f t="shared" si="24"/>
        <v>90.427609411039995</v>
      </c>
      <c r="F67" s="6">
        <f t="shared" si="24"/>
        <v>86.000875209900002</v>
      </c>
      <c r="G67" s="6">
        <f t="shared" si="24"/>
        <v>83.565475209900001</v>
      </c>
      <c r="H67" s="6">
        <f t="shared" si="24"/>
        <v>81.418750209899997</v>
      </c>
      <c r="I67" s="6">
        <f t="shared" si="24"/>
        <v>78.099800119899996</v>
      </c>
      <c r="J67" s="6">
        <f t="shared" si="24"/>
        <v>73.537450702699999</v>
      </c>
      <c r="K67" s="6">
        <f t="shared" si="24"/>
        <v>72.399004151599996</v>
      </c>
      <c r="L67" s="6">
        <f t="shared" si="24"/>
        <v>57.966406169199999</v>
      </c>
      <c r="M67" s="6">
        <f t="shared" si="24"/>
        <v>55.410478755600003</v>
      </c>
    </row>
    <row r="68" spans="1:13" s="5" customFormat="1" hidden="1" outlineLevel="4" x14ac:dyDescent="0.25">
      <c r="A68" s="8" t="s">
        <v>1</v>
      </c>
      <c r="B68" s="6">
        <v>8.8603200889999997E-2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 s="5" customFormat="1" hidden="1" outlineLevel="4" x14ac:dyDescent="0.25">
      <c r="A69" s="8" t="s">
        <v>0</v>
      </c>
      <c r="B69" s="6">
        <v>137.78156710278</v>
      </c>
      <c r="C69" s="6">
        <v>99.025730705399994</v>
      </c>
      <c r="D69" s="6">
        <v>92.455808673619998</v>
      </c>
      <c r="E69" s="6">
        <v>90.427609411039995</v>
      </c>
      <c r="F69" s="6">
        <v>86.000875209900002</v>
      </c>
      <c r="G69" s="6">
        <v>83.565475209900001</v>
      </c>
      <c r="H69" s="6">
        <v>81.418750209899997</v>
      </c>
      <c r="I69" s="6">
        <v>78.099800119899996</v>
      </c>
      <c r="J69" s="6">
        <v>73.537450702699999</v>
      </c>
      <c r="K69" s="6">
        <v>72.399004151599996</v>
      </c>
      <c r="L69" s="6">
        <v>57.966406169199999</v>
      </c>
      <c r="M69" s="6">
        <v>55.410478755600003</v>
      </c>
    </row>
    <row r="70" spans="1:13" s="5" customFormat="1" hidden="1" outlineLevel="4" x14ac:dyDescent="0.25">
      <c r="A70" s="8" t="s">
        <v>2</v>
      </c>
      <c r="B70" s="6">
        <v>7.2009000719999994E-2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13" s="10" customFormat="1" outlineLevel="2" x14ac:dyDescent="0.25">
      <c r="A71" s="18" t="s">
        <v>21</v>
      </c>
      <c r="B71" s="19">
        <f t="shared" ref="B71:M71" si="25">B72+B74</f>
        <v>81.492089490489988</v>
      </c>
      <c r="C71" s="19">
        <f t="shared" si="25"/>
        <v>68.105177522480005</v>
      </c>
      <c r="D71" s="19">
        <f t="shared" si="25"/>
        <v>29.618623041260001</v>
      </c>
      <c r="E71" s="19">
        <f t="shared" si="25"/>
        <v>37.668050695790001</v>
      </c>
      <c r="F71" s="19">
        <f t="shared" si="25"/>
        <v>31.262932522480003</v>
      </c>
      <c r="G71" s="19">
        <f t="shared" si="25"/>
        <v>24.512932522480003</v>
      </c>
      <c r="H71" s="19">
        <f t="shared" si="25"/>
        <v>37.050053522479999</v>
      </c>
      <c r="I71" s="19">
        <f t="shared" si="25"/>
        <v>58.191050511589999</v>
      </c>
      <c r="J71" s="19">
        <f t="shared" si="25"/>
        <v>45.030951522480002</v>
      </c>
      <c r="K71" s="19">
        <f t="shared" si="25"/>
        <v>52.980116522480003</v>
      </c>
      <c r="L71" s="19">
        <f t="shared" si="25"/>
        <v>27.22999652248</v>
      </c>
      <c r="M71" s="19">
        <f t="shared" si="25"/>
        <v>64.069996522980006</v>
      </c>
    </row>
    <row r="72" spans="1:13" s="5" customFormat="1" outlineLevel="3" collapsed="1" x14ac:dyDescent="0.25">
      <c r="A72" s="7" t="s">
        <v>19</v>
      </c>
      <c r="B72" s="6">
        <f t="shared" ref="B72:M72" si="26">SUM(B73:B73)</f>
        <v>0.13225252248</v>
      </c>
      <c r="C72" s="6">
        <f t="shared" si="26"/>
        <v>0.13225252248</v>
      </c>
      <c r="D72" s="6">
        <f t="shared" si="26"/>
        <v>0.13225252248</v>
      </c>
      <c r="E72" s="6">
        <f t="shared" si="26"/>
        <v>0.13225252248</v>
      </c>
      <c r="F72" s="6">
        <f t="shared" si="26"/>
        <v>0.13225252248</v>
      </c>
      <c r="G72" s="6">
        <f t="shared" si="26"/>
        <v>0.13225252248</v>
      </c>
      <c r="H72" s="6">
        <f t="shared" si="26"/>
        <v>0.13225252248</v>
      </c>
      <c r="I72" s="6">
        <f t="shared" si="26"/>
        <v>0.13225252248</v>
      </c>
      <c r="J72" s="6">
        <f t="shared" si="26"/>
        <v>0.13225252248</v>
      </c>
      <c r="K72" s="6">
        <f t="shared" si="26"/>
        <v>0.13225252248</v>
      </c>
      <c r="L72" s="6">
        <f t="shared" si="26"/>
        <v>0.13225252248</v>
      </c>
      <c r="M72" s="6">
        <f t="shared" si="26"/>
        <v>0.13225252298000001</v>
      </c>
    </row>
    <row r="73" spans="1:13" s="5" customFormat="1" hidden="1" outlineLevel="4" x14ac:dyDescent="0.25">
      <c r="A73" s="8" t="s">
        <v>0</v>
      </c>
      <c r="B73" s="6">
        <v>0.13225252248</v>
      </c>
      <c r="C73" s="6">
        <v>0.13225252248</v>
      </c>
      <c r="D73" s="6">
        <v>0.13225252248</v>
      </c>
      <c r="E73" s="6">
        <v>0.13225252248</v>
      </c>
      <c r="F73" s="6">
        <v>0.13225252248</v>
      </c>
      <c r="G73" s="6">
        <v>0.13225252248</v>
      </c>
      <c r="H73" s="6">
        <v>0.13225252248</v>
      </c>
      <c r="I73" s="6">
        <v>0.13225252248</v>
      </c>
      <c r="J73" s="6">
        <v>0.13225252248</v>
      </c>
      <c r="K73" s="6">
        <v>0.13225252248</v>
      </c>
      <c r="L73" s="6">
        <v>0.13225252248</v>
      </c>
      <c r="M73" s="6">
        <v>0.13225252298000001</v>
      </c>
    </row>
    <row r="74" spans="1:13" s="5" customFormat="1" outlineLevel="3" collapsed="1" x14ac:dyDescent="0.25">
      <c r="A74" s="7" t="s">
        <v>20</v>
      </c>
      <c r="B74" s="6">
        <f t="shared" ref="B74:M74" si="27">SUM(B75:B77)</f>
        <v>81.359836968009986</v>
      </c>
      <c r="C74" s="6">
        <f t="shared" si="27"/>
        <v>67.972925000000004</v>
      </c>
      <c r="D74" s="6">
        <f t="shared" si="27"/>
        <v>29.486370518779999</v>
      </c>
      <c r="E74" s="6">
        <f t="shared" si="27"/>
        <v>37.535798173309999</v>
      </c>
      <c r="F74" s="6">
        <f t="shared" si="27"/>
        <v>31.130680000000002</v>
      </c>
      <c r="G74" s="6">
        <f t="shared" si="27"/>
        <v>24.380680000000002</v>
      </c>
      <c r="H74" s="6">
        <f t="shared" si="27"/>
        <v>36.917800999999997</v>
      </c>
      <c r="I74" s="6">
        <f t="shared" si="27"/>
        <v>58.058797989109998</v>
      </c>
      <c r="J74" s="6">
        <f t="shared" si="27"/>
        <v>44.898699000000001</v>
      </c>
      <c r="K74" s="6">
        <f t="shared" si="27"/>
        <v>52.847864000000001</v>
      </c>
      <c r="L74" s="6">
        <f t="shared" si="27"/>
        <v>27.097743999999999</v>
      </c>
      <c r="M74" s="6">
        <f t="shared" si="27"/>
        <v>63.937744000000002</v>
      </c>
    </row>
    <row r="75" spans="1:13" s="5" customFormat="1" hidden="1" outlineLevel="4" x14ac:dyDescent="0.25">
      <c r="A75" s="8" t="s">
        <v>1</v>
      </c>
      <c r="B75" s="6">
        <v>7.08825607088</v>
      </c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</row>
    <row r="76" spans="1:13" s="5" customFormat="1" hidden="1" outlineLevel="4" x14ac:dyDescent="0.25">
      <c r="A76" s="8" t="s">
        <v>0</v>
      </c>
      <c r="B76" s="6">
        <v>70.671130861129996</v>
      </c>
      <c r="C76" s="6">
        <v>67.972925000000004</v>
      </c>
      <c r="D76" s="6">
        <v>29.486370518779999</v>
      </c>
      <c r="E76" s="6">
        <v>37.535798173309999</v>
      </c>
      <c r="F76" s="6">
        <v>31.130680000000002</v>
      </c>
      <c r="G76" s="6">
        <v>24.380680000000002</v>
      </c>
      <c r="H76" s="6">
        <v>36.917800999999997</v>
      </c>
      <c r="I76" s="6">
        <v>58.058797989109998</v>
      </c>
      <c r="J76" s="6">
        <v>44.898699000000001</v>
      </c>
      <c r="K76" s="6">
        <v>52.847864000000001</v>
      </c>
      <c r="L76" s="6">
        <v>27.097743999999999</v>
      </c>
      <c r="M76" s="6">
        <v>63.937744000000002</v>
      </c>
    </row>
    <row r="77" spans="1:13" s="5" customFormat="1" hidden="1" outlineLevel="4" x14ac:dyDescent="0.25">
      <c r="A77" s="8" t="s">
        <v>2</v>
      </c>
      <c r="B77" s="6">
        <v>3.6004500359999998</v>
      </c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1:13" s="10" customFormat="1" outlineLevel="1" x14ac:dyDescent="0.25">
      <c r="A78" s="16" t="s">
        <v>22</v>
      </c>
      <c r="B78" s="17">
        <f t="shared" ref="B78:M78" si="28">B79+B99</f>
        <v>412.78448526700004</v>
      </c>
      <c r="C78" s="17">
        <f t="shared" si="28"/>
        <v>286.11533870987</v>
      </c>
      <c r="D78" s="17">
        <f t="shared" si="28"/>
        <v>249.51818351532</v>
      </c>
      <c r="E78" s="17">
        <f t="shared" si="28"/>
        <v>205.75513396636001</v>
      </c>
      <c r="F78" s="17">
        <f t="shared" si="28"/>
        <v>235.24906619068003</v>
      </c>
      <c r="G78" s="17">
        <f t="shared" si="28"/>
        <v>209.22982618718001</v>
      </c>
      <c r="H78" s="17">
        <f t="shared" si="28"/>
        <v>110.88134954453</v>
      </c>
      <c r="I78" s="17">
        <f t="shared" si="28"/>
        <v>123.44730659062</v>
      </c>
      <c r="J78" s="17">
        <f t="shared" si="28"/>
        <v>114.26582761302001</v>
      </c>
      <c r="K78" s="17">
        <f t="shared" si="28"/>
        <v>90.629149859679998</v>
      </c>
      <c r="L78" s="17">
        <f t="shared" si="28"/>
        <v>67.888188693469999</v>
      </c>
      <c r="M78" s="17">
        <f t="shared" si="28"/>
        <v>140.95942466556997</v>
      </c>
    </row>
    <row r="79" spans="1:13" s="10" customFormat="1" outlineLevel="2" x14ac:dyDescent="0.25">
      <c r="A79" s="18" t="s">
        <v>17</v>
      </c>
      <c r="B79" s="19">
        <f t="shared" ref="B79:M79" si="29">B80+B86+B89+B95</f>
        <v>178.43633981155</v>
      </c>
      <c r="C79" s="19">
        <f t="shared" si="29"/>
        <v>87.584802665769985</v>
      </c>
      <c r="D79" s="19">
        <f t="shared" si="29"/>
        <v>68.090185226360006</v>
      </c>
      <c r="E79" s="19">
        <f t="shared" si="29"/>
        <v>60.912300275309995</v>
      </c>
      <c r="F79" s="19">
        <f t="shared" si="29"/>
        <v>55.204604791530002</v>
      </c>
      <c r="G79" s="19">
        <f t="shared" si="29"/>
        <v>46.384387583569996</v>
      </c>
      <c r="H79" s="19">
        <f t="shared" si="29"/>
        <v>25.446494374000004</v>
      </c>
      <c r="I79" s="19">
        <f t="shared" si="29"/>
        <v>21.711667737680003</v>
      </c>
      <c r="J79" s="19">
        <f t="shared" si="29"/>
        <v>21.025242008220001</v>
      </c>
      <c r="K79" s="19">
        <f t="shared" si="29"/>
        <v>14.719906022929999</v>
      </c>
      <c r="L79" s="19">
        <f t="shared" si="29"/>
        <v>14.33163219847</v>
      </c>
      <c r="M79" s="19">
        <f t="shared" si="29"/>
        <v>9.629594419810001</v>
      </c>
    </row>
    <row r="80" spans="1:13" s="5" customFormat="1" outlineLevel="3" collapsed="1" x14ac:dyDescent="0.25">
      <c r="A80" s="7" t="s">
        <v>18</v>
      </c>
      <c r="B80" s="6">
        <f t="shared" ref="B80:M80" si="30">SUM(B81:B85)</f>
        <v>0.96050603993999994</v>
      </c>
      <c r="C80" s="6">
        <f t="shared" si="30"/>
        <v>0.1282565001</v>
      </c>
      <c r="D80" s="6">
        <f t="shared" si="30"/>
        <v>0.1282565001</v>
      </c>
      <c r="E80" s="6">
        <f t="shared" si="30"/>
        <v>0.1282565001</v>
      </c>
      <c r="F80" s="6">
        <f t="shared" si="30"/>
        <v>0.12825000010000001</v>
      </c>
      <c r="G80" s="6">
        <f t="shared" si="30"/>
        <v>0.1241746876</v>
      </c>
      <c r="H80" s="6">
        <f t="shared" si="30"/>
        <v>7.7683500099999997E-2</v>
      </c>
      <c r="I80" s="6">
        <f t="shared" si="30"/>
        <v>7.6860000040000001E-2</v>
      </c>
      <c r="J80" s="6">
        <f t="shared" si="30"/>
        <v>7.6860000040000001E-2</v>
      </c>
      <c r="K80" s="6">
        <f t="shared" si="30"/>
        <v>7.6860000040000001E-2</v>
      </c>
      <c r="L80" s="6">
        <f t="shared" si="30"/>
        <v>7.6860000040000001E-2</v>
      </c>
      <c r="M80" s="6">
        <f t="shared" si="30"/>
        <v>8.235000009E-2</v>
      </c>
    </row>
    <row r="81" spans="1:13" s="5" customFormat="1" hidden="1" outlineLevel="4" x14ac:dyDescent="0.25">
      <c r="A81" s="8" t="s">
        <v>1</v>
      </c>
      <c r="B81" s="6">
        <v>1.1340000120000001E-2</v>
      </c>
      <c r="C81" s="6">
        <v>4.725E-3</v>
      </c>
      <c r="D81" s="6">
        <v>4.725E-3</v>
      </c>
      <c r="E81" s="6">
        <v>4.725E-3</v>
      </c>
      <c r="F81" s="6">
        <v>4.725E-3</v>
      </c>
      <c r="G81" s="6">
        <v>6.4968749999999998E-4</v>
      </c>
      <c r="H81" s="6"/>
      <c r="I81" s="6"/>
      <c r="J81" s="6"/>
      <c r="K81" s="6"/>
      <c r="L81" s="6"/>
      <c r="M81" s="6"/>
    </row>
    <row r="82" spans="1:13" s="5" customFormat="1" hidden="1" outlineLevel="4" x14ac:dyDescent="0.25">
      <c r="A82" s="8" t="s">
        <v>3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</row>
    <row r="83" spans="1:13" s="5" customFormat="1" hidden="1" outlineLevel="4" x14ac:dyDescent="0.25">
      <c r="A83" s="8" t="s">
        <v>4</v>
      </c>
      <c r="B83" s="6">
        <v>1.0000800099999999E-3</v>
      </c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</row>
    <row r="84" spans="1:13" s="5" customFormat="1" hidden="1" outlineLevel="4" x14ac:dyDescent="0.25">
      <c r="A84" s="8" t="s">
        <v>0</v>
      </c>
      <c r="B84" s="6">
        <v>3.5065000000000001E-3</v>
      </c>
      <c r="C84" s="6">
        <v>6.4999999999999996E-6</v>
      </c>
      <c r="D84" s="6">
        <v>6.4999999999999996E-6</v>
      </c>
      <c r="E84" s="6">
        <v>6.4999999999999996E-6</v>
      </c>
      <c r="F84" s="6"/>
      <c r="G84" s="6"/>
      <c r="H84" s="6"/>
      <c r="I84" s="6"/>
      <c r="J84" s="6"/>
      <c r="K84" s="6"/>
      <c r="L84" s="6"/>
      <c r="M84" s="6"/>
    </row>
    <row r="85" spans="1:13" s="5" customFormat="1" hidden="1" outlineLevel="4" x14ac:dyDescent="0.25">
      <c r="A85" s="8" t="s">
        <v>2</v>
      </c>
      <c r="B85" s="6">
        <v>0.94465945980999999</v>
      </c>
      <c r="C85" s="6">
        <v>0.1235250001</v>
      </c>
      <c r="D85" s="6">
        <v>0.1235250001</v>
      </c>
      <c r="E85" s="6">
        <v>0.1235250001</v>
      </c>
      <c r="F85" s="6">
        <v>0.1235250001</v>
      </c>
      <c r="G85" s="6">
        <v>0.1235250001</v>
      </c>
      <c r="H85" s="6">
        <v>7.7683500099999997E-2</v>
      </c>
      <c r="I85" s="6">
        <v>7.6860000040000001E-2</v>
      </c>
      <c r="J85" s="6">
        <v>7.6860000040000001E-2</v>
      </c>
      <c r="K85" s="6">
        <v>7.6860000040000001E-2</v>
      </c>
      <c r="L85" s="6">
        <v>7.6860000040000001E-2</v>
      </c>
      <c r="M85" s="6">
        <v>8.235000009E-2</v>
      </c>
    </row>
    <row r="86" spans="1:13" s="5" customFormat="1" outlineLevel="3" collapsed="1" x14ac:dyDescent="0.25">
      <c r="A86" s="7" t="s">
        <v>23</v>
      </c>
      <c r="B86" s="6">
        <f t="shared" ref="B86:M86" si="31">SUM(B87:B88)</f>
        <v>160.65824829369001</v>
      </c>
      <c r="C86" s="6">
        <f t="shared" si="31"/>
        <v>73.743047867100003</v>
      </c>
      <c r="D86" s="6">
        <f t="shared" si="31"/>
        <v>56.175810693599999</v>
      </c>
      <c r="E86" s="6">
        <f t="shared" si="31"/>
        <v>50.86520643011</v>
      </c>
      <c r="F86" s="6">
        <f t="shared" si="31"/>
        <v>46.01830594346</v>
      </c>
      <c r="G86" s="6">
        <f t="shared" si="31"/>
        <v>38.049688704739999</v>
      </c>
      <c r="H86" s="6">
        <f t="shared" si="31"/>
        <v>21.044542271690002</v>
      </c>
      <c r="I86" s="6">
        <f t="shared" si="31"/>
        <v>14.767704376340001</v>
      </c>
      <c r="J86" s="6">
        <f t="shared" si="31"/>
        <v>13.082996505240001</v>
      </c>
      <c r="K86" s="6">
        <f t="shared" si="31"/>
        <v>7.6033090030499997</v>
      </c>
      <c r="L86" s="6">
        <f t="shared" si="31"/>
        <v>7.6033090030499997</v>
      </c>
      <c r="M86" s="6">
        <f t="shared" si="31"/>
        <v>2.82867000283</v>
      </c>
    </row>
    <row r="87" spans="1:13" s="5" customFormat="1" hidden="1" outlineLevel="4" x14ac:dyDescent="0.25">
      <c r="A87" s="8" t="s">
        <v>1</v>
      </c>
      <c r="B87" s="6">
        <v>2.5556970853499998</v>
      </c>
      <c r="C87" s="6">
        <v>19.680075263039999</v>
      </c>
      <c r="D87" s="6">
        <v>6.8392062067600001</v>
      </c>
      <c r="E87" s="6">
        <v>6.19856323543</v>
      </c>
      <c r="F87" s="6">
        <v>5.9861561659199998</v>
      </c>
      <c r="G87" s="6">
        <v>2.6138546817999999</v>
      </c>
      <c r="H87" s="6">
        <v>1.62627084645</v>
      </c>
      <c r="I87" s="6">
        <v>1.6079003710699999</v>
      </c>
      <c r="J87" s="6">
        <v>1.6078125006399999</v>
      </c>
      <c r="K87" s="6"/>
      <c r="L87" s="6"/>
      <c r="M87" s="6"/>
    </row>
    <row r="88" spans="1:13" s="5" customFormat="1" hidden="1" outlineLevel="4" x14ac:dyDescent="0.25">
      <c r="A88" s="8" t="s">
        <v>2</v>
      </c>
      <c r="B88" s="6">
        <v>158.10255120834</v>
      </c>
      <c r="C88" s="6">
        <v>54.06297260406</v>
      </c>
      <c r="D88" s="6">
        <v>49.336604486840002</v>
      </c>
      <c r="E88" s="6">
        <v>44.666643194679999</v>
      </c>
      <c r="F88" s="6">
        <v>40.032149777539999</v>
      </c>
      <c r="G88" s="6">
        <v>35.43583402294</v>
      </c>
      <c r="H88" s="6">
        <v>19.41827142524</v>
      </c>
      <c r="I88" s="6">
        <v>13.159804005270001</v>
      </c>
      <c r="J88" s="6">
        <v>11.475184004600001</v>
      </c>
      <c r="K88" s="6">
        <v>7.6033090030499997</v>
      </c>
      <c r="L88" s="6">
        <v>7.6033090030499997</v>
      </c>
      <c r="M88" s="6">
        <v>2.82867000283</v>
      </c>
    </row>
    <row r="89" spans="1:13" s="5" customFormat="1" outlineLevel="3" collapsed="1" x14ac:dyDescent="0.25">
      <c r="A89" s="7" t="s">
        <v>24</v>
      </c>
      <c r="B89" s="6">
        <f t="shared" ref="B89:M89" si="32">SUM(B90:B94)</f>
        <v>2.7065228862800002</v>
      </c>
      <c r="C89" s="6">
        <f t="shared" si="32"/>
        <v>2.6775674355299999</v>
      </c>
      <c r="D89" s="6">
        <f t="shared" si="32"/>
        <v>2.6075832592200001</v>
      </c>
      <c r="E89" s="6">
        <f t="shared" si="32"/>
        <v>2.4459636947299996</v>
      </c>
      <c r="F89" s="6">
        <f t="shared" si="32"/>
        <v>2.1999299679500002</v>
      </c>
      <c r="G89" s="6">
        <f t="shared" si="32"/>
        <v>1.9395269803999999</v>
      </c>
      <c r="H89" s="6">
        <f t="shared" si="32"/>
        <v>1.0595937204500001</v>
      </c>
      <c r="I89" s="6">
        <f t="shared" si="32"/>
        <v>0.91444755526999999</v>
      </c>
      <c r="J89" s="6">
        <f t="shared" si="32"/>
        <v>0.61803869207999995</v>
      </c>
      <c r="K89" s="6">
        <f t="shared" si="32"/>
        <v>0.35694610554999995</v>
      </c>
      <c r="L89" s="6">
        <f t="shared" si="32"/>
        <v>0.30994743471000002</v>
      </c>
      <c r="M89" s="6">
        <f t="shared" si="32"/>
        <v>0.28764050829999999</v>
      </c>
    </row>
    <row r="90" spans="1:13" s="5" customFormat="1" hidden="1" outlineLevel="4" x14ac:dyDescent="0.25">
      <c r="A90" s="8" t="s">
        <v>5</v>
      </c>
      <c r="B90" s="6">
        <v>0.88459694084999996</v>
      </c>
      <c r="C90" s="6">
        <v>0.88218003689000002</v>
      </c>
      <c r="D90" s="6">
        <v>0.88218000089000004</v>
      </c>
      <c r="E90" s="6">
        <v>0.79474680079000004</v>
      </c>
      <c r="F90" s="6">
        <v>0.64952953265000002</v>
      </c>
      <c r="G90" s="6">
        <v>0.50068681250000002</v>
      </c>
      <c r="H90" s="6">
        <v>0.22241085493000001</v>
      </c>
      <c r="I90" s="6">
        <v>0.12856780165000001</v>
      </c>
      <c r="J90" s="6">
        <v>3.7207788819999997E-2</v>
      </c>
      <c r="K90" s="6"/>
      <c r="L90" s="6"/>
      <c r="M90" s="6"/>
    </row>
    <row r="91" spans="1:13" s="5" customFormat="1" hidden="1" outlineLevel="4" x14ac:dyDescent="0.25">
      <c r="A91" s="8" t="s">
        <v>1</v>
      </c>
      <c r="B91" s="6">
        <v>0.79847291979000001</v>
      </c>
      <c r="C91" s="6">
        <v>0.79016722759000002</v>
      </c>
      <c r="D91" s="6">
        <v>0.73162560633999996</v>
      </c>
      <c r="E91" s="6">
        <v>0.66518544777999999</v>
      </c>
      <c r="F91" s="6">
        <v>0.57180383817000002</v>
      </c>
      <c r="G91" s="6">
        <v>0.47306567652999998</v>
      </c>
      <c r="H91" s="6">
        <v>0.23619582256999999</v>
      </c>
      <c r="I91" s="6">
        <v>0.19757379334</v>
      </c>
      <c r="J91" s="6">
        <v>0.1759269282</v>
      </c>
      <c r="K91" s="6">
        <v>0.14532910602999999</v>
      </c>
      <c r="L91" s="6">
        <v>0.11486814147</v>
      </c>
      <c r="M91" s="6">
        <v>9.4929488419999999E-2</v>
      </c>
    </row>
    <row r="92" spans="1:13" s="5" customFormat="1" hidden="1" outlineLevel="4" x14ac:dyDescent="0.25">
      <c r="A92" s="8" t="s">
        <v>3</v>
      </c>
      <c r="B92" s="6">
        <v>8.4601717999999992E-3</v>
      </c>
      <c r="C92" s="6">
        <v>2.4039826299999999E-3</v>
      </c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1:13" s="5" customFormat="1" hidden="1" outlineLevel="4" x14ac:dyDescent="0.25">
      <c r="A93" s="8" t="s">
        <v>4</v>
      </c>
      <c r="B93" s="6">
        <v>0.44891611318000002</v>
      </c>
      <c r="C93" s="6">
        <v>0.43828610286000003</v>
      </c>
      <c r="D93" s="6">
        <v>0.42924756643</v>
      </c>
      <c r="E93" s="6">
        <v>0.42150136059999999</v>
      </c>
      <c r="F93" s="6">
        <v>0.41251986156999998</v>
      </c>
      <c r="G93" s="6">
        <v>0.40124440580999998</v>
      </c>
      <c r="H93" s="6">
        <v>0.24596034458999999</v>
      </c>
      <c r="I93" s="6">
        <v>0.23704279614000001</v>
      </c>
      <c r="J93" s="6">
        <v>0.22879119899</v>
      </c>
      <c r="K93" s="6">
        <v>0.21161699951999999</v>
      </c>
      <c r="L93" s="6">
        <v>0.19507929324000001</v>
      </c>
      <c r="M93" s="6">
        <v>0.19271101988</v>
      </c>
    </row>
    <row r="94" spans="1:13" s="5" customFormat="1" hidden="1" outlineLevel="4" x14ac:dyDescent="0.25">
      <c r="A94" s="8" t="s">
        <v>2</v>
      </c>
      <c r="B94" s="6">
        <v>0.56607674066000002</v>
      </c>
      <c r="C94" s="6">
        <v>0.56453008555999995</v>
      </c>
      <c r="D94" s="6">
        <v>0.56453008555999995</v>
      </c>
      <c r="E94" s="6">
        <v>0.56453008555999995</v>
      </c>
      <c r="F94" s="6">
        <v>0.56607673556000004</v>
      </c>
      <c r="G94" s="6">
        <v>0.56453008555999995</v>
      </c>
      <c r="H94" s="6">
        <v>0.35502669836</v>
      </c>
      <c r="I94" s="6">
        <v>0.35126316413999997</v>
      </c>
      <c r="J94" s="6">
        <v>0.17611277607</v>
      </c>
      <c r="K94" s="6"/>
      <c r="L94" s="6"/>
      <c r="M94" s="6"/>
    </row>
    <row r="95" spans="1:13" s="5" customFormat="1" outlineLevel="3" collapsed="1" x14ac:dyDescent="0.25">
      <c r="A95" s="7" t="s">
        <v>25</v>
      </c>
      <c r="B95" s="6">
        <f t="shared" ref="B95:M95" si="33">SUM(B96:B98)</f>
        <v>14.11106259164</v>
      </c>
      <c r="C95" s="6">
        <f t="shared" si="33"/>
        <v>11.035930863039999</v>
      </c>
      <c r="D95" s="6">
        <f t="shared" si="33"/>
        <v>9.1785347734400009</v>
      </c>
      <c r="E95" s="6">
        <f t="shared" si="33"/>
        <v>7.4728736503700004</v>
      </c>
      <c r="F95" s="6">
        <f t="shared" si="33"/>
        <v>6.8581188800200001</v>
      </c>
      <c r="G95" s="6">
        <f t="shared" si="33"/>
        <v>6.2709972108300009</v>
      </c>
      <c r="H95" s="6">
        <f t="shared" si="33"/>
        <v>3.26467488176</v>
      </c>
      <c r="I95" s="6">
        <f t="shared" si="33"/>
        <v>5.9526558060300001</v>
      </c>
      <c r="J95" s="6">
        <f t="shared" si="33"/>
        <v>7.2473468108599999</v>
      </c>
      <c r="K95" s="6">
        <f t="shared" si="33"/>
        <v>6.6827909142899991</v>
      </c>
      <c r="L95" s="6">
        <f t="shared" si="33"/>
        <v>6.3415157606700001</v>
      </c>
      <c r="M95" s="6">
        <f t="shared" si="33"/>
        <v>6.4309339085900001</v>
      </c>
    </row>
    <row r="96" spans="1:13" s="5" customFormat="1" hidden="1" outlineLevel="4" x14ac:dyDescent="0.25">
      <c r="A96" s="8" t="s">
        <v>1</v>
      </c>
      <c r="B96" s="6">
        <v>4.5792918628199999</v>
      </c>
      <c r="C96" s="6">
        <v>4.0937938516200001</v>
      </c>
      <c r="D96" s="6">
        <v>4.0668450763999999</v>
      </c>
      <c r="E96" s="6">
        <v>3.6468235879800002</v>
      </c>
      <c r="F96" s="6">
        <v>3.51354596457</v>
      </c>
      <c r="G96" s="6">
        <v>3.4174260686500002</v>
      </c>
      <c r="H96" s="6">
        <v>1.7800342716499999</v>
      </c>
      <c r="I96" s="6">
        <v>1.87890021697</v>
      </c>
      <c r="J96" s="6">
        <v>1.7943684293</v>
      </c>
      <c r="K96" s="6">
        <v>1.5691610041599999</v>
      </c>
      <c r="L96" s="6">
        <v>1.3491027955199999</v>
      </c>
      <c r="M96" s="6">
        <v>1.2066471481400001</v>
      </c>
    </row>
    <row r="97" spans="1:13" s="5" customFormat="1" hidden="1" outlineLevel="4" x14ac:dyDescent="0.25">
      <c r="A97" s="8" t="s">
        <v>2</v>
      </c>
      <c r="B97" s="6">
        <v>4.7271080231699996</v>
      </c>
      <c r="C97" s="6">
        <v>4.3025757163199998</v>
      </c>
      <c r="D97" s="6">
        <v>4.04427682664</v>
      </c>
      <c r="E97" s="6">
        <v>3.6650428528900001</v>
      </c>
      <c r="F97" s="6">
        <v>3.2331739001700002</v>
      </c>
      <c r="G97" s="6">
        <v>2.7423901215300002</v>
      </c>
      <c r="H97" s="6">
        <v>1.4147083955499999</v>
      </c>
      <c r="I97" s="6">
        <v>1.4429160919599999</v>
      </c>
      <c r="J97" s="6">
        <v>1.4329847977300001</v>
      </c>
      <c r="K97" s="6">
        <v>1.1057129567399999</v>
      </c>
      <c r="L97" s="6">
        <v>0.98183208154000001</v>
      </c>
      <c r="M97" s="6">
        <v>0.92723581113999998</v>
      </c>
    </row>
    <row r="98" spans="1:13" s="5" customFormat="1" hidden="1" outlineLevel="4" x14ac:dyDescent="0.25">
      <c r="A98" s="8" t="s">
        <v>6</v>
      </c>
      <c r="B98" s="6">
        <v>4.8046627056500002</v>
      </c>
      <c r="C98" s="6">
        <v>2.6395612951</v>
      </c>
      <c r="D98" s="6">
        <v>1.0674128704000001</v>
      </c>
      <c r="E98" s="6">
        <v>0.1610072095</v>
      </c>
      <c r="F98" s="6">
        <v>0.11139901528</v>
      </c>
      <c r="G98" s="6">
        <v>0.11118102065</v>
      </c>
      <c r="H98" s="6">
        <v>6.9932214559999997E-2</v>
      </c>
      <c r="I98" s="6">
        <v>2.6308394971000002</v>
      </c>
      <c r="J98" s="6">
        <v>4.0199935838299998</v>
      </c>
      <c r="K98" s="6">
        <v>4.0079169533899996</v>
      </c>
      <c r="L98" s="6">
        <v>4.0105808836100003</v>
      </c>
      <c r="M98" s="6">
        <v>4.29705094931</v>
      </c>
    </row>
    <row r="99" spans="1:13" s="10" customFormat="1" outlineLevel="2" x14ac:dyDescent="0.25">
      <c r="A99" s="18" t="s">
        <v>21</v>
      </c>
      <c r="B99" s="19">
        <f t="shared" ref="B99:M99" si="34">B100+B103+B109</f>
        <v>234.34814545545001</v>
      </c>
      <c r="C99" s="19">
        <f t="shared" si="34"/>
        <v>198.53053604409999</v>
      </c>
      <c r="D99" s="19">
        <f t="shared" si="34"/>
        <v>181.42799828896</v>
      </c>
      <c r="E99" s="19">
        <f t="shared" si="34"/>
        <v>144.84283369105</v>
      </c>
      <c r="F99" s="19">
        <f t="shared" si="34"/>
        <v>180.04446139915001</v>
      </c>
      <c r="G99" s="19">
        <f t="shared" si="34"/>
        <v>162.84543860361001</v>
      </c>
      <c r="H99" s="19">
        <f t="shared" si="34"/>
        <v>85.43485517053</v>
      </c>
      <c r="I99" s="19">
        <f t="shared" si="34"/>
        <v>101.73563885294</v>
      </c>
      <c r="J99" s="19">
        <f t="shared" si="34"/>
        <v>93.240585604800003</v>
      </c>
      <c r="K99" s="19">
        <f t="shared" si="34"/>
        <v>75.909243836749994</v>
      </c>
      <c r="L99" s="19">
        <f t="shared" si="34"/>
        <v>53.556556495000002</v>
      </c>
      <c r="M99" s="19">
        <f t="shared" si="34"/>
        <v>131.32983024575998</v>
      </c>
    </row>
    <row r="100" spans="1:13" s="5" customFormat="1" outlineLevel="3" collapsed="1" x14ac:dyDescent="0.25">
      <c r="A100" s="7" t="s">
        <v>23</v>
      </c>
      <c r="B100" s="6">
        <f t="shared" ref="B100:M100" si="35">SUM(B101:B102)</f>
        <v>95.388410470450012</v>
      </c>
      <c r="C100" s="6">
        <f t="shared" si="35"/>
        <v>74.602129428490002</v>
      </c>
      <c r="D100" s="6">
        <f t="shared" si="35"/>
        <v>75.379467834319996</v>
      </c>
      <c r="E100" s="6">
        <f t="shared" si="35"/>
        <v>66.267257788069998</v>
      </c>
      <c r="F100" s="6">
        <f t="shared" si="35"/>
        <v>111.96124780808</v>
      </c>
      <c r="G100" s="6">
        <f t="shared" si="35"/>
        <v>60.143794899060005</v>
      </c>
      <c r="H100" s="6">
        <f t="shared" si="35"/>
        <v>45.395360929979994</v>
      </c>
      <c r="I100" s="6">
        <f t="shared" si="35"/>
        <v>49.028534510660002</v>
      </c>
      <c r="J100" s="6">
        <f t="shared" si="35"/>
        <v>36.750000014699999</v>
      </c>
      <c r="K100" s="6">
        <f t="shared" si="35"/>
        <v>42.000000016800001</v>
      </c>
      <c r="L100" s="6">
        <f t="shared" si="35"/>
        <v>21.000000008400001</v>
      </c>
      <c r="M100" s="6">
        <f t="shared" si="35"/>
        <v>78.000000077999999</v>
      </c>
    </row>
    <row r="101" spans="1:13" s="5" customFormat="1" hidden="1" outlineLevel="4" x14ac:dyDescent="0.25">
      <c r="A101" s="8" t="s">
        <v>1</v>
      </c>
      <c r="B101" s="6">
        <v>20.582479722390001</v>
      </c>
      <c r="C101" s="6">
        <v>13.616734367499999</v>
      </c>
      <c r="D101" s="6">
        <v>15.12190277406</v>
      </c>
      <c r="E101" s="6">
        <v>6.4673427282700002</v>
      </c>
      <c r="F101" s="6">
        <v>52.653947748770001</v>
      </c>
      <c r="G101" s="6">
        <v>1.3215498402400001</v>
      </c>
      <c r="H101" s="6">
        <v>0.11536087112</v>
      </c>
      <c r="I101" s="6">
        <v>2.853449106E-2</v>
      </c>
      <c r="J101" s="6">
        <v>36.750000014699999</v>
      </c>
      <c r="K101" s="6"/>
      <c r="L101" s="6"/>
      <c r="M101" s="6"/>
    </row>
    <row r="102" spans="1:13" s="5" customFormat="1" hidden="1" outlineLevel="4" x14ac:dyDescent="0.25">
      <c r="A102" s="8" t="s">
        <v>2</v>
      </c>
      <c r="B102" s="6">
        <v>74.805930748060007</v>
      </c>
      <c r="C102" s="6">
        <v>60.985395060990001</v>
      </c>
      <c r="D102" s="6">
        <v>60.257565060259999</v>
      </c>
      <c r="E102" s="6">
        <v>59.7999150598</v>
      </c>
      <c r="F102" s="6">
        <v>59.307300059310002</v>
      </c>
      <c r="G102" s="6">
        <v>58.822245058820002</v>
      </c>
      <c r="H102" s="6">
        <v>45.280000058859997</v>
      </c>
      <c r="I102" s="6">
        <v>49.000000019600002</v>
      </c>
      <c r="J102" s="6"/>
      <c r="K102" s="6">
        <v>42.000000016800001</v>
      </c>
      <c r="L102" s="6">
        <v>21.000000008400001</v>
      </c>
      <c r="M102" s="6">
        <v>78.000000077999999</v>
      </c>
    </row>
    <row r="103" spans="1:13" s="5" customFormat="1" outlineLevel="3" collapsed="1" x14ac:dyDescent="0.25">
      <c r="A103" s="7" t="s">
        <v>24</v>
      </c>
      <c r="B103" s="6">
        <f t="shared" ref="B103:M103" si="36">SUM(B104:B108)</f>
        <v>4.5527723184899997</v>
      </c>
      <c r="C103" s="6">
        <f t="shared" si="36"/>
        <v>5.2993595972400005</v>
      </c>
      <c r="D103" s="6">
        <f t="shared" si="36"/>
        <v>8.1378488268399991</v>
      </c>
      <c r="E103" s="6">
        <f t="shared" si="36"/>
        <v>16.39589683726</v>
      </c>
      <c r="F103" s="6">
        <f t="shared" si="36"/>
        <v>17.154784792040001</v>
      </c>
      <c r="G103" s="6">
        <f t="shared" si="36"/>
        <v>16.910353907400001</v>
      </c>
      <c r="H103" s="6">
        <f t="shared" si="36"/>
        <v>11.37760868606</v>
      </c>
      <c r="I103" s="6">
        <f t="shared" si="36"/>
        <v>10.69798805702</v>
      </c>
      <c r="J103" s="6">
        <f t="shared" si="36"/>
        <v>20.432568982119999</v>
      </c>
      <c r="K103" s="6">
        <f t="shared" si="36"/>
        <v>5.9004960232800006</v>
      </c>
      <c r="L103" s="6">
        <f t="shared" si="36"/>
        <v>5.8269784270500002</v>
      </c>
      <c r="M103" s="6">
        <f t="shared" si="36"/>
        <v>6.0097714956499999</v>
      </c>
    </row>
    <row r="104" spans="1:13" s="5" customFormat="1" hidden="1" outlineLevel="4" x14ac:dyDescent="0.25">
      <c r="A104" s="8" t="s">
        <v>5</v>
      </c>
      <c r="B104" s="6"/>
      <c r="C104" s="6"/>
      <c r="D104" s="6">
        <v>3.0000000028799998</v>
      </c>
      <c r="E104" s="6">
        <v>8.70000000846</v>
      </c>
      <c r="F104" s="6">
        <v>8.70000000846</v>
      </c>
      <c r="G104" s="6">
        <v>8.70000000846</v>
      </c>
      <c r="H104" s="6">
        <v>5.4713333402800002</v>
      </c>
      <c r="I104" s="6">
        <v>5.4133333353599999</v>
      </c>
      <c r="J104" s="6">
        <v>3.5466666680199999</v>
      </c>
      <c r="K104" s="6"/>
      <c r="L104" s="6"/>
      <c r="M104" s="6"/>
    </row>
    <row r="105" spans="1:13" s="5" customFormat="1" hidden="1" outlineLevel="4" x14ac:dyDescent="0.25">
      <c r="A105" s="8" t="s">
        <v>1</v>
      </c>
      <c r="B105" s="6">
        <v>2.4440109218899999</v>
      </c>
      <c r="C105" s="6">
        <v>2.6537199557600002</v>
      </c>
      <c r="D105" s="6">
        <v>2.5686454428399998</v>
      </c>
      <c r="E105" s="6">
        <v>4.3002407621999996</v>
      </c>
      <c r="F105" s="6">
        <v>5.0591287169800001</v>
      </c>
      <c r="G105" s="6">
        <v>4.8146978323400003</v>
      </c>
      <c r="H105" s="6">
        <v>3.7707849743600002</v>
      </c>
      <c r="I105" s="6">
        <v>3.17180205924</v>
      </c>
      <c r="J105" s="6">
        <v>2.7518432174799998</v>
      </c>
      <c r="K105" s="6">
        <v>2.76489215406</v>
      </c>
      <c r="L105" s="6">
        <v>2.78406405547</v>
      </c>
      <c r="M105" s="6">
        <v>2.9829257758000001</v>
      </c>
    </row>
    <row r="106" spans="1:13" s="5" customFormat="1" hidden="1" outlineLevel="4" x14ac:dyDescent="0.25">
      <c r="A106" s="8" t="s">
        <v>3</v>
      </c>
      <c r="B106" s="6">
        <v>0.30708118658</v>
      </c>
      <c r="C106" s="6">
        <v>0.30708118263</v>
      </c>
      <c r="D106" s="6"/>
      <c r="E106" s="6"/>
      <c r="F106" s="6"/>
      <c r="G106" s="6"/>
      <c r="H106" s="6"/>
      <c r="I106" s="6"/>
      <c r="J106" s="6"/>
      <c r="K106" s="6"/>
      <c r="L106" s="6"/>
      <c r="M106" s="6"/>
    </row>
    <row r="107" spans="1:13" s="5" customFormat="1" hidden="1" outlineLevel="4" x14ac:dyDescent="0.25">
      <c r="A107" s="8" t="s">
        <v>4</v>
      </c>
      <c r="B107" s="6">
        <v>1.80168021002</v>
      </c>
      <c r="C107" s="6">
        <v>2.3385584588500001</v>
      </c>
      <c r="D107" s="6">
        <v>2.5692033811199999</v>
      </c>
      <c r="E107" s="6">
        <v>3.3956560666</v>
      </c>
      <c r="F107" s="6">
        <v>3.3956560666</v>
      </c>
      <c r="G107" s="6">
        <v>3.3956560666</v>
      </c>
      <c r="H107" s="6">
        <v>2.13549037142</v>
      </c>
      <c r="I107" s="6">
        <v>2.1128526624199999</v>
      </c>
      <c r="J107" s="6">
        <v>3.1356041380200002</v>
      </c>
      <c r="K107" s="6">
        <v>3.1356038692200001</v>
      </c>
      <c r="L107" s="6">
        <v>3.0429143715800002</v>
      </c>
      <c r="M107" s="6">
        <v>3.0268457198499998</v>
      </c>
    </row>
    <row r="108" spans="1:13" s="5" customFormat="1" hidden="1" outlineLevel="4" x14ac:dyDescent="0.25">
      <c r="A108" s="8" t="s">
        <v>2</v>
      </c>
      <c r="B108" s="6"/>
      <c r="C108" s="6"/>
      <c r="D108" s="6"/>
      <c r="E108" s="6"/>
      <c r="F108" s="6"/>
      <c r="G108" s="6"/>
      <c r="H108" s="6"/>
      <c r="I108" s="6"/>
      <c r="J108" s="6">
        <v>10.9984549586</v>
      </c>
      <c r="K108" s="6"/>
      <c r="L108" s="6"/>
      <c r="M108" s="6"/>
    </row>
    <row r="109" spans="1:13" s="5" customFormat="1" outlineLevel="3" collapsed="1" x14ac:dyDescent="0.25">
      <c r="A109" s="7" t="s">
        <v>25</v>
      </c>
      <c r="B109" s="6">
        <f t="shared" ref="B109:M109" si="37">SUM(B110:B112)</f>
        <v>134.40696266651</v>
      </c>
      <c r="C109" s="6">
        <f t="shared" si="37"/>
        <v>118.62904701836999</v>
      </c>
      <c r="D109" s="6">
        <f t="shared" si="37"/>
        <v>97.910681627800003</v>
      </c>
      <c r="E109" s="6">
        <f t="shared" si="37"/>
        <v>62.179679065720002</v>
      </c>
      <c r="F109" s="6">
        <f t="shared" si="37"/>
        <v>50.928428799030002</v>
      </c>
      <c r="G109" s="6">
        <f t="shared" si="37"/>
        <v>85.79128979715</v>
      </c>
      <c r="H109" s="6">
        <f t="shared" si="37"/>
        <v>28.661885554489999</v>
      </c>
      <c r="I109" s="6">
        <f t="shared" si="37"/>
        <v>42.009116285259999</v>
      </c>
      <c r="J109" s="6">
        <f t="shared" si="37"/>
        <v>36.058016607980001</v>
      </c>
      <c r="K109" s="6">
        <f t="shared" si="37"/>
        <v>28.008747796670001</v>
      </c>
      <c r="L109" s="6">
        <f t="shared" si="37"/>
        <v>26.729578059550001</v>
      </c>
      <c r="M109" s="6">
        <f t="shared" si="37"/>
        <v>47.320058672109994</v>
      </c>
    </row>
    <row r="110" spans="1:13" s="5" customFormat="1" hidden="1" outlineLevel="4" x14ac:dyDescent="0.25">
      <c r="A110" s="8" t="s">
        <v>1</v>
      </c>
      <c r="B110" s="6">
        <v>36.50370277647</v>
      </c>
      <c r="C110" s="6">
        <v>13.83756070606</v>
      </c>
      <c r="D110" s="6">
        <v>20.551507759029999</v>
      </c>
      <c r="E110" s="6">
        <v>26.366380713430001</v>
      </c>
      <c r="F110" s="6">
        <v>25.011414590179999</v>
      </c>
      <c r="G110" s="6">
        <v>60.92141463366</v>
      </c>
      <c r="H110" s="6">
        <v>15.36946837707</v>
      </c>
      <c r="I110" s="6">
        <v>31.34434515977</v>
      </c>
      <c r="J110" s="6">
        <v>27.783097848779999</v>
      </c>
      <c r="K110" s="6">
        <v>22.439685541549999</v>
      </c>
      <c r="L110" s="6">
        <v>22.30412933833</v>
      </c>
      <c r="M110" s="6">
        <v>42.723781468109998</v>
      </c>
    </row>
    <row r="111" spans="1:13" s="5" customFormat="1" hidden="1" outlineLevel="4" x14ac:dyDescent="0.25">
      <c r="A111" s="8" t="s">
        <v>2</v>
      </c>
      <c r="B111" s="6">
        <v>25.735746758379999</v>
      </c>
      <c r="C111" s="6">
        <v>26.37088627887</v>
      </c>
      <c r="D111" s="6">
        <v>26.535048817930001</v>
      </c>
      <c r="E111" s="6">
        <v>27.326017093800001</v>
      </c>
      <c r="F111" s="6">
        <v>25.917014208849999</v>
      </c>
      <c r="G111" s="6">
        <v>24.869875163490001</v>
      </c>
      <c r="H111" s="6">
        <v>13.292417177420001</v>
      </c>
      <c r="I111" s="6">
        <v>10.664771125490001</v>
      </c>
      <c r="J111" s="6">
        <v>8.2749187592000002</v>
      </c>
      <c r="K111" s="6">
        <v>5.5690622551200004</v>
      </c>
      <c r="L111" s="6">
        <v>4.4254487212200004</v>
      </c>
      <c r="M111" s="6">
        <v>4.5962772039999997</v>
      </c>
    </row>
    <row r="112" spans="1:13" s="5" customFormat="1" hidden="1" outlineLevel="4" x14ac:dyDescent="0.25">
      <c r="A112" s="8" t="s">
        <v>6</v>
      </c>
      <c r="B112" s="6">
        <v>72.167513131660002</v>
      </c>
      <c r="C112" s="6">
        <v>78.420600033439996</v>
      </c>
      <c r="D112" s="6">
        <v>50.824125050840003</v>
      </c>
      <c r="E112" s="6">
        <v>8.4872812584900004</v>
      </c>
      <c r="F112" s="6"/>
      <c r="G112" s="6"/>
      <c r="H112" s="6"/>
      <c r="I112" s="6"/>
      <c r="J112" s="6"/>
      <c r="K112" s="6"/>
      <c r="L112" s="6"/>
      <c r="M112" s="6"/>
    </row>
    <row r="115" spans="1:13" s="13" customFormat="1" x14ac:dyDescent="0.25">
      <c r="A115" s="9"/>
      <c r="B115" s="9">
        <v>2036</v>
      </c>
      <c r="C115" s="9">
        <v>2037</v>
      </c>
      <c r="D115" s="9">
        <v>2038</v>
      </c>
      <c r="E115" s="9">
        <v>2039</v>
      </c>
      <c r="F115" s="9">
        <v>2040</v>
      </c>
      <c r="G115" s="9">
        <v>2041</v>
      </c>
      <c r="H115" s="9">
        <v>2042</v>
      </c>
      <c r="I115" s="9">
        <v>2043</v>
      </c>
      <c r="J115" s="9">
        <v>2044</v>
      </c>
      <c r="K115" s="9">
        <v>2045</v>
      </c>
      <c r="L115" s="9">
        <v>2046</v>
      </c>
      <c r="M115" s="9">
        <v>2047</v>
      </c>
    </row>
    <row r="116" spans="1:13" s="10" customFormat="1" x14ac:dyDescent="0.25">
      <c r="A116" s="11" t="s">
        <v>11</v>
      </c>
      <c r="B116" s="12">
        <f t="shared" ref="B116:M116" si="38">B117+B134</f>
        <v>112.37653856551</v>
      </c>
      <c r="C116" s="12">
        <f t="shared" si="38"/>
        <v>236.95884361002999</v>
      </c>
      <c r="D116" s="12">
        <f t="shared" si="38"/>
        <v>55.626775912370007</v>
      </c>
      <c r="E116" s="12">
        <f t="shared" si="38"/>
        <v>52.884316163320001</v>
      </c>
      <c r="F116" s="12">
        <f t="shared" si="38"/>
        <v>66.167579298119989</v>
      </c>
      <c r="G116" s="12">
        <f t="shared" si="38"/>
        <v>44.928735962290006</v>
      </c>
      <c r="H116" s="12">
        <f t="shared" si="38"/>
        <v>42.780197917320002</v>
      </c>
      <c r="I116" s="12">
        <f t="shared" si="38"/>
        <v>41.542054855730001</v>
      </c>
      <c r="J116" s="12">
        <f t="shared" si="38"/>
        <v>40.528243352449998</v>
      </c>
      <c r="K116" s="12">
        <f t="shared" si="38"/>
        <v>39.579705917319998</v>
      </c>
      <c r="L116" s="12">
        <f t="shared" si="38"/>
        <v>38.085780855660005</v>
      </c>
      <c r="M116" s="12">
        <f t="shared" si="38"/>
        <v>37.062756001189996</v>
      </c>
    </row>
    <row r="117" spans="1:13" s="10" customFormat="1" outlineLevel="1" x14ac:dyDescent="0.25">
      <c r="A117" s="29" t="s">
        <v>16</v>
      </c>
      <c r="B117" s="17">
        <f t="shared" ref="B117:M117" si="39">B118+B127</f>
        <v>69.43308571</v>
      </c>
      <c r="C117" s="17">
        <f t="shared" si="39"/>
        <v>172.379157752</v>
      </c>
      <c r="D117" s="17">
        <f t="shared" si="39"/>
        <v>38.308120184000003</v>
      </c>
      <c r="E117" s="17">
        <f t="shared" si="39"/>
        <v>37.437082615999998</v>
      </c>
      <c r="F117" s="17">
        <f t="shared" si="39"/>
        <v>36.566045047999999</v>
      </c>
      <c r="G117" s="17">
        <f t="shared" si="39"/>
        <v>35.695007480000001</v>
      </c>
      <c r="H117" s="17">
        <f t="shared" si="39"/>
        <v>34.823969912000003</v>
      </c>
      <c r="I117" s="17">
        <f t="shared" si="39"/>
        <v>33.952932343999997</v>
      </c>
      <c r="J117" s="17">
        <f t="shared" si="39"/>
        <v>33.081894775999999</v>
      </c>
      <c r="K117" s="17">
        <f t="shared" si="39"/>
        <v>32.210857208</v>
      </c>
      <c r="L117" s="17">
        <f t="shared" si="39"/>
        <v>31.339819640000002</v>
      </c>
      <c r="M117" s="17">
        <f t="shared" si="39"/>
        <v>30.468789072</v>
      </c>
    </row>
    <row r="118" spans="1:13" s="10" customFormat="1" outlineLevel="2" x14ac:dyDescent="0.25">
      <c r="A118" s="18" t="s">
        <v>17</v>
      </c>
      <c r="B118" s="19">
        <f t="shared" ref="B118:M118" si="40">B119+B121+B123</f>
        <v>40.512041709999998</v>
      </c>
      <c r="C118" s="19">
        <f t="shared" si="40"/>
        <v>40.281413751999999</v>
      </c>
      <c r="D118" s="19">
        <f t="shared" si="40"/>
        <v>26.210376184000001</v>
      </c>
      <c r="E118" s="19">
        <f t="shared" si="40"/>
        <v>25.339338615999999</v>
      </c>
      <c r="F118" s="19">
        <f t="shared" si="40"/>
        <v>24.468301048000001</v>
      </c>
      <c r="G118" s="19">
        <f t="shared" si="40"/>
        <v>23.597263479999999</v>
      </c>
      <c r="H118" s="19">
        <f t="shared" si="40"/>
        <v>22.726225912</v>
      </c>
      <c r="I118" s="19">
        <f t="shared" si="40"/>
        <v>21.855188343999998</v>
      </c>
      <c r="J118" s="19">
        <f t="shared" si="40"/>
        <v>20.984150776</v>
      </c>
      <c r="K118" s="19">
        <f t="shared" si="40"/>
        <v>20.113113208000001</v>
      </c>
      <c r="L118" s="19">
        <f t="shared" si="40"/>
        <v>19.242075639999999</v>
      </c>
      <c r="M118" s="19">
        <f t="shared" si="40"/>
        <v>18.371038072000001</v>
      </c>
    </row>
    <row r="119" spans="1:13" s="5" customFormat="1" outlineLevel="3" collapsed="1" x14ac:dyDescent="0.25">
      <c r="A119" s="7" t="s">
        <v>18</v>
      </c>
      <c r="B119" s="6">
        <f t="shared" ref="B119:M119" si="41">SUM(B120:B120)</f>
        <v>0</v>
      </c>
      <c r="C119" s="6">
        <f t="shared" si="41"/>
        <v>0</v>
      </c>
      <c r="D119" s="6">
        <f t="shared" si="41"/>
        <v>0</v>
      </c>
      <c r="E119" s="6">
        <f t="shared" si="41"/>
        <v>0</v>
      </c>
      <c r="F119" s="6">
        <f t="shared" si="41"/>
        <v>0</v>
      </c>
      <c r="G119" s="6">
        <f t="shared" si="41"/>
        <v>0</v>
      </c>
      <c r="H119" s="6">
        <f t="shared" si="41"/>
        <v>0</v>
      </c>
      <c r="I119" s="6">
        <f t="shared" si="41"/>
        <v>0</v>
      </c>
      <c r="J119" s="6">
        <f t="shared" si="41"/>
        <v>0</v>
      </c>
      <c r="K119" s="6">
        <f t="shared" si="41"/>
        <v>0</v>
      </c>
      <c r="L119" s="6">
        <f t="shared" si="41"/>
        <v>0</v>
      </c>
      <c r="M119" s="6">
        <f t="shared" si="41"/>
        <v>0</v>
      </c>
    </row>
    <row r="120" spans="1:13" s="5" customFormat="1" hidden="1" outlineLevel="4" x14ac:dyDescent="0.25">
      <c r="A120" s="8" t="s">
        <v>0</v>
      </c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</row>
    <row r="121" spans="1:13" s="5" customFormat="1" outlineLevel="3" collapsed="1" x14ac:dyDescent="0.25">
      <c r="A121" s="7" t="s">
        <v>19</v>
      </c>
      <c r="B121" s="6">
        <f t="shared" ref="B121:M121" si="42">SUM(B122:B122)</f>
        <v>0</v>
      </c>
      <c r="C121" s="6">
        <f t="shared" si="42"/>
        <v>0</v>
      </c>
      <c r="D121" s="6">
        <f t="shared" si="42"/>
        <v>0</v>
      </c>
      <c r="E121" s="6">
        <f t="shared" si="42"/>
        <v>0</v>
      </c>
      <c r="F121" s="6">
        <f t="shared" si="42"/>
        <v>0</v>
      </c>
      <c r="G121" s="6">
        <f t="shared" si="42"/>
        <v>0</v>
      </c>
      <c r="H121" s="6">
        <f t="shared" si="42"/>
        <v>0</v>
      </c>
      <c r="I121" s="6">
        <f t="shared" si="42"/>
        <v>0</v>
      </c>
      <c r="J121" s="6">
        <f t="shared" si="42"/>
        <v>0</v>
      </c>
      <c r="K121" s="6">
        <f t="shared" si="42"/>
        <v>0</v>
      </c>
      <c r="L121" s="6">
        <f t="shared" si="42"/>
        <v>0</v>
      </c>
      <c r="M121" s="6">
        <f t="shared" si="42"/>
        <v>0</v>
      </c>
    </row>
    <row r="122" spans="1:13" s="5" customFormat="1" hidden="1" outlineLevel="4" x14ac:dyDescent="0.25">
      <c r="A122" s="8" t="s">
        <v>0</v>
      </c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</row>
    <row r="123" spans="1:13" s="5" customFormat="1" outlineLevel="3" collapsed="1" x14ac:dyDescent="0.25">
      <c r="A123" s="7" t="s">
        <v>20</v>
      </c>
      <c r="B123" s="6">
        <f t="shared" ref="B123:M123" si="43">SUM(B124:B126)</f>
        <v>40.512041709999998</v>
      </c>
      <c r="C123" s="6">
        <f t="shared" si="43"/>
        <v>40.281413751999999</v>
      </c>
      <c r="D123" s="6">
        <f t="shared" si="43"/>
        <v>26.210376184000001</v>
      </c>
      <c r="E123" s="6">
        <f t="shared" si="43"/>
        <v>25.339338615999999</v>
      </c>
      <c r="F123" s="6">
        <f t="shared" si="43"/>
        <v>24.468301048000001</v>
      </c>
      <c r="G123" s="6">
        <f t="shared" si="43"/>
        <v>23.597263479999999</v>
      </c>
      <c r="H123" s="6">
        <f t="shared" si="43"/>
        <v>22.726225912</v>
      </c>
      <c r="I123" s="6">
        <f t="shared" si="43"/>
        <v>21.855188343999998</v>
      </c>
      <c r="J123" s="6">
        <f t="shared" si="43"/>
        <v>20.984150776</v>
      </c>
      <c r="K123" s="6">
        <f t="shared" si="43"/>
        <v>20.113113208000001</v>
      </c>
      <c r="L123" s="6">
        <f t="shared" si="43"/>
        <v>19.242075639999999</v>
      </c>
      <c r="M123" s="6">
        <f t="shared" si="43"/>
        <v>18.371038072000001</v>
      </c>
    </row>
    <row r="124" spans="1:13" s="5" customFormat="1" hidden="1" outlineLevel="4" x14ac:dyDescent="0.25">
      <c r="A124" s="8" t="s">
        <v>1</v>
      </c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</row>
    <row r="125" spans="1:13" s="5" customFormat="1" hidden="1" outlineLevel="4" x14ac:dyDescent="0.25">
      <c r="A125" s="8" t="s">
        <v>0</v>
      </c>
      <c r="B125" s="6">
        <v>40.512041709999998</v>
      </c>
      <c r="C125" s="6">
        <v>40.281413751999999</v>
      </c>
      <c r="D125" s="6">
        <v>26.210376184000001</v>
      </c>
      <c r="E125" s="6">
        <v>25.339338615999999</v>
      </c>
      <c r="F125" s="6">
        <v>24.468301048000001</v>
      </c>
      <c r="G125" s="6">
        <v>23.597263479999999</v>
      </c>
      <c r="H125" s="6">
        <v>22.726225912</v>
      </c>
      <c r="I125" s="6">
        <v>21.855188343999998</v>
      </c>
      <c r="J125" s="6">
        <v>20.984150776</v>
      </c>
      <c r="K125" s="6">
        <v>20.113113208000001</v>
      </c>
      <c r="L125" s="6">
        <v>19.242075639999999</v>
      </c>
      <c r="M125" s="6">
        <v>18.371038072000001</v>
      </c>
    </row>
    <row r="126" spans="1:13" s="5" customFormat="1" hidden="1" outlineLevel="4" x14ac:dyDescent="0.25">
      <c r="A126" s="8" t="s">
        <v>2</v>
      </c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</row>
    <row r="127" spans="1:13" s="10" customFormat="1" outlineLevel="2" x14ac:dyDescent="0.25">
      <c r="A127" s="18" t="s">
        <v>21</v>
      </c>
      <c r="B127" s="19">
        <f t="shared" ref="B127:M127" si="44">B128+B130</f>
        <v>28.921043999999998</v>
      </c>
      <c r="C127" s="19">
        <f t="shared" si="44"/>
        <v>132.09774400000001</v>
      </c>
      <c r="D127" s="19">
        <f t="shared" si="44"/>
        <v>12.097744</v>
      </c>
      <c r="E127" s="19">
        <f t="shared" si="44"/>
        <v>12.097744</v>
      </c>
      <c r="F127" s="19">
        <f t="shared" si="44"/>
        <v>12.097744</v>
      </c>
      <c r="G127" s="19">
        <f t="shared" si="44"/>
        <v>12.097744</v>
      </c>
      <c r="H127" s="19">
        <f t="shared" si="44"/>
        <v>12.097744</v>
      </c>
      <c r="I127" s="19">
        <f t="shared" si="44"/>
        <v>12.097744</v>
      </c>
      <c r="J127" s="19">
        <f t="shared" si="44"/>
        <v>12.097744</v>
      </c>
      <c r="K127" s="19">
        <f t="shared" si="44"/>
        <v>12.097744</v>
      </c>
      <c r="L127" s="19">
        <f t="shared" si="44"/>
        <v>12.097744</v>
      </c>
      <c r="M127" s="19">
        <f t="shared" si="44"/>
        <v>12.097751000000001</v>
      </c>
    </row>
    <row r="128" spans="1:13" s="5" customFormat="1" outlineLevel="3" collapsed="1" x14ac:dyDescent="0.25">
      <c r="A128" s="7" t="s">
        <v>19</v>
      </c>
      <c r="B128" s="6">
        <f t="shared" ref="B128:M128" si="45">SUM(B129:B129)</f>
        <v>0</v>
      </c>
      <c r="C128" s="6">
        <f t="shared" si="45"/>
        <v>0</v>
      </c>
      <c r="D128" s="6">
        <f t="shared" si="45"/>
        <v>0</v>
      </c>
      <c r="E128" s="6">
        <f t="shared" si="45"/>
        <v>0</v>
      </c>
      <c r="F128" s="6">
        <f t="shared" si="45"/>
        <v>0</v>
      </c>
      <c r="G128" s="6">
        <f t="shared" si="45"/>
        <v>0</v>
      </c>
      <c r="H128" s="6">
        <f t="shared" si="45"/>
        <v>0</v>
      </c>
      <c r="I128" s="6">
        <f t="shared" si="45"/>
        <v>0</v>
      </c>
      <c r="J128" s="6">
        <f t="shared" si="45"/>
        <v>0</v>
      </c>
      <c r="K128" s="6">
        <f t="shared" si="45"/>
        <v>0</v>
      </c>
      <c r="L128" s="6">
        <f t="shared" si="45"/>
        <v>0</v>
      </c>
      <c r="M128" s="6">
        <f t="shared" si="45"/>
        <v>0</v>
      </c>
    </row>
    <row r="129" spans="1:13" s="5" customFormat="1" hidden="1" outlineLevel="4" x14ac:dyDescent="0.25">
      <c r="A129" s="8" t="s">
        <v>0</v>
      </c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</row>
    <row r="130" spans="1:13" s="5" customFormat="1" outlineLevel="3" collapsed="1" x14ac:dyDescent="0.25">
      <c r="A130" s="7" t="s">
        <v>20</v>
      </c>
      <c r="B130" s="6">
        <f t="shared" ref="B130:M130" si="46">SUM(B131:B133)</f>
        <v>28.921043999999998</v>
      </c>
      <c r="C130" s="6">
        <f t="shared" si="46"/>
        <v>132.09774400000001</v>
      </c>
      <c r="D130" s="6">
        <f t="shared" si="46"/>
        <v>12.097744</v>
      </c>
      <c r="E130" s="6">
        <f t="shared" si="46"/>
        <v>12.097744</v>
      </c>
      <c r="F130" s="6">
        <f t="shared" si="46"/>
        <v>12.097744</v>
      </c>
      <c r="G130" s="6">
        <f t="shared" si="46"/>
        <v>12.097744</v>
      </c>
      <c r="H130" s="6">
        <f t="shared" si="46"/>
        <v>12.097744</v>
      </c>
      <c r="I130" s="6">
        <f t="shared" si="46"/>
        <v>12.097744</v>
      </c>
      <c r="J130" s="6">
        <f t="shared" si="46"/>
        <v>12.097744</v>
      </c>
      <c r="K130" s="6">
        <f t="shared" si="46"/>
        <v>12.097744</v>
      </c>
      <c r="L130" s="6">
        <f t="shared" si="46"/>
        <v>12.097744</v>
      </c>
      <c r="M130" s="6">
        <f t="shared" si="46"/>
        <v>12.097751000000001</v>
      </c>
    </row>
    <row r="131" spans="1:13" s="5" customFormat="1" hidden="1" outlineLevel="4" x14ac:dyDescent="0.25">
      <c r="A131" s="8" t="s">
        <v>1</v>
      </c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</row>
    <row r="132" spans="1:13" s="5" customFormat="1" hidden="1" outlineLevel="4" x14ac:dyDescent="0.25">
      <c r="A132" s="8" t="s">
        <v>0</v>
      </c>
      <c r="B132" s="6">
        <v>28.921043999999998</v>
      </c>
      <c r="C132" s="6">
        <v>132.09774400000001</v>
      </c>
      <c r="D132" s="6">
        <v>12.097744</v>
      </c>
      <c r="E132" s="6">
        <v>12.097744</v>
      </c>
      <c r="F132" s="6">
        <v>12.097744</v>
      </c>
      <c r="G132" s="6">
        <v>12.097744</v>
      </c>
      <c r="H132" s="6">
        <v>12.097744</v>
      </c>
      <c r="I132" s="6">
        <v>12.097744</v>
      </c>
      <c r="J132" s="6">
        <v>12.097744</v>
      </c>
      <c r="K132" s="6">
        <v>12.097744</v>
      </c>
      <c r="L132" s="6">
        <v>12.097744</v>
      </c>
      <c r="M132" s="6">
        <v>12.097751000000001</v>
      </c>
    </row>
    <row r="133" spans="1:13" s="5" customFormat="1" hidden="1" outlineLevel="4" x14ac:dyDescent="0.25">
      <c r="A133" s="8" t="s">
        <v>2</v>
      </c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</row>
    <row r="134" spans="1:13" s="10" customFormat="1" outlineLevel="1" x14ac:dyDescent="0.25">
      <c r="A134" s="16" t="s">
        <v>22</v>
      </c>
      <c r="B134" s="17">
        <f t="shared" ref="B134:M134" si="47">B135+B155</f>
        <v>42.943452855510003</v>
      </c>
      <c r="C134" s="17">
        <f t="shared" si="47"/>
        <v>64.579685858030004</v>
      </c>
      <c r="D134" s="17">
        <f t="shared" si="47"/>
        <v>17.31865572837</v>
      </c>
      <c r="E134" s="17">
        <f t="shared" si="47"/>
        <v>15.447233547320002</v>
      </c>
      <c r="F134" s="17">
        <f t="shared" si="47"/>
        <v>29.601534250119997</v>
      </c>
      <c r="G134" s="17">
        <f t="shared" si="47"/>
        <v>9.233728482290001</v>
      </c>
      <c r="H134" s="17">
        <f t="shared" si="47"/>
        <v>7.9562280053199999</v>
      </c>
      <c r="I134" s="17">
        <f t="shared" si="47"/>
        <v>7.5891225117300003</v>
      </c>
      <c r="J134" s="17">
        <f t="shared" si="47"/>
        <v>7.446348576450001</v>
      </c>
      <c r="K134" s="17">
        <f t="shared" si="47"/>
        <v>7.3688487093199999</v>
      </c>
      <c r="L134" s="17">
        <f t="shared" si="47"/>
        <v>6.7459612156600004</v>
      </c>
      <c r="M134" s="17">
        <f t="shared" si="47"/>
        <v>6.5939669291899996</v>
      </c>
    </row>
    <row r="135" spans="1:13" s="10" customFormat="1" outlineLevel="2" x14ac:dyDescent="0.25">
      <c r="A135" s="18" t="s">
        <v>17</v>
      </c>
      <c r="B135" s="19">
        <f t="shared" ref="B135:M135" si="48">B136+B142+B145+B151</f>
        <v>6.3577643275100009</v>
      </c>
      <c r="C135" s="19">
        <f t="shared" si="48"/>
        <v>6.0752483805999997</v>
      </c>
      <c r="D135" s="19">
        <f t="shared" si="48"/>
        <v>5.5674936423699997</v>
      </c>
      <c r="E135" s="19">
        <f t="shared" si="48"/>
        <v>5.4359201366600001</v>
      </c>
      <c r="F135" s="19">
        <f t="shared" si="48"/>
        <v>5.3527978559200005</v>
      </c>
      <c r="G135" s="19">
        <f t="shared" si="48"/>
        <v>3.2397291851799999</v>
      </c>
      <c r="H135" s="19">
        <f t="shared" si="48"/>
        <v>3.1527483275799999</v>
      </c>
      <c r="I135" s="19">
        <f t="shared" si="48"/>
        <v>3.1021585108299998</v>
      </c>
      <c r="J135" s="19">
        <f t="shared" si="48"/>
        <v>3.06242156831</v>
      </c>
      <c r="K135" s="19">
        <f t="shared" si="48"/>
        <v>3.0081280863499997</v>
      </c>
      <c r="L135" s="19">
        <f t="shared" si="48"/>
        <v>2.9621050964000002</v>
      </c>
      <c r="M135" s="19">
        <f t="shared" si="48"/>
        <v>2.9150162916499998</v>
      </c>
    </row>
    <row r="136" spans="1:13" s="5" customFormat="1" outlineLevel="3" collapsed="1" x14ac:dyDescent="0.25">
      <c r="A136" s="7" t="s">
        <v>18</v>
      </c>
      <c r="B136" s="6">
        <f t="shared" ref="B136:M136" si="49">SUM(B137:B141)</f>
        <v>8.235000009E-2</v>
      </c>
      <c r="C136" s="6">
        <f t="shared" si="49"/>
        <v>8.235000009E-2</v>
      </c>
      <c r="D136" s="6">
        <f t="shared" si="49"/>
        <v>8.235000009E-2</v>
      </c>
      <c r="E136" s="6">
        <f t="shared" si="49"/>
        <v>8.235000009E-2</v>
      </c>
      <c r="F136" s="6">
        <f t="shared" si="49"/>
        <v>8.235000009E-2</v>
      </c>
      <c r="G136" s="6">
        <f t="shared" si="49"/>
        <v>8.2050000090000005E-2</v>
      </c>
      <c r="H136" s="6">
        <f t="shared" si="49"/>
        <v>8.2050000090000005E-2</v>
      </c>
      <c r="I136" s="6">
        <f t="shared" si="49"/>
        <v>8.2050000090000005E-2</v>
      </c>
      <c r="J136" s="6">
        <f t="shared" si="49"/>
        <v>8.2050000090000005E-2</v>
      </c>
      <c r="K136" s="6">
        <f t="shared" si="49"/>
        <v>8.2050000090000005E-2</v>
      </c>
      <c r="L136" s="6">
        <f t="shared" si="49"/>
        <v>8.2050000090000005E-2</v>
      </c>
      <c r="M136" s="6">
        <f t="shared" si="49"/>
        <v>8.2050000090000005E-2</v>
      </c>
    </row>
    <row r="137" spans="1:13" s="5" customFormat="1" hidden="1" outlineLevel="4" x14ac:dyDescent="0.25">
      <c r="A137" s="8" t="s">
        <v>1</v>
      </c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</row>
    <row r="138" spans="1:13" s="5" customFormat="1" hidden="1" outlineLevel="4" x14ac:dyDescent="0.25">
      <c r="A138" s="8" t="s">
        <v>3</v>
      </c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</row>
    <row r="139" spans="1:13" s="5" customFormat="1" hidden="1" outlineLevel="4" x14ac:dyDescent="0.25">
      <c r="A139" s="8" t="s">
        <v>4</v>
      </c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</row>
    <row r="140" spans="1:13" s="5" customFormat="1" hidden="1" outlineLevel="4" x14ac:dyDescent="0.25">
      <c r="A140" s="8" t="s">
        <v>0</v>
      </c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</row>
    <row r="141" spans="1:13" s="5" customFormat="1" hidden="1" outlineLevel="4" x14ac:dyDescent="0.25">
      <c r="A141" s="8" t="s">
        <v>2</v>
      </c>
      <c r="B141" s="6">
        <v>8.235000009E-2</v>
      </c>
      <c r="C141" s="6">
        <v>8.235000009E-2</v>
      </c>
      <c r="D141" s="6">
        <v>8.235000009E-2</v>
      </c>
      <c r="E141" s="6">
        <v>8.235000009E-2</v>
      </c>
      <c r="F141" s="6">
        <v>8.235000009E-2</v>
      </c>
      <c r="G141" s="6">
        <v>8.2050000090000005E-2</v>
      </c>
      <c r="H141" s="6">
        <v>8.2050000090000005E-2</v>
      </c>
      <c r="I141" s="6">
        <v>8.2050000090000005E-2</v>
      </c>
      <c r="J141" s="6">
        <v>8.2050000090000005E-2</v>
      </c>
      <c r="K141" s="6">
        <v>8.2050000090000005E-2</v>
      </c>
      <c r="L141" s="6">
        <v>8.2050000090000005E-2</v>
      </c>
      <c r="M141" s="6">
        <v>8.2050000090000005E-2</v>
      </c>
    </row>
    <row r="142" spans="1:13" s="5" customFormat="1" outlineLevel="3" collapsed="1" x14ac:dyDescent="0.25">
      <c r="A142" s="7" t="s">
        <v>23</v>
      </c>
      <c r="B142" s="6">
        <f t="shared" ref="B142:M142" si="50">SUM(B143:B144)</f>
        <v>0</v>
      </c>
      <c r="C142" s="6">
        <f t="shared" si="50"/>
        <v>0</v>
      </c>
      <c r="D142" s="6">
        <f t="shared" si="50"/>
        <v>0</v>
      </c>
      <c r="E142" s="6">
        <f t="shared" si="50"/>
        <v>0</v>
      </c>
      <c r="F142" s="6">
        <f t="shared" si="50"/>
        <v>0</v>
      </c>
      <c r="G142" s="6">
        <f t="shared" si="50"/>
        <v>0</v>
      </c>
      <c r="H142" s="6">
        <f t="shared" si="50"/>
        <v>0</v>
      </c>
      <c r="I142" s="6">
        <f t="shared" si="50"/>
        <v>0</v>
      </c>
      <c r="J142" s="6">
        <f t="shared" si="50"/>
        <v>0</v>
      </c>
      <c r="K142" s="6">
        <f t="shared" si="50"/>
        <v>0</v>
      </c>
      <c r="L142" s="6">
        <f t="shared" si="50"/>
        <v>0</v>
      </c>
      <c r="M142" s="6">
        <f t="shared" si="50"/>
        <v>0</v>
      </c>
    </row>
    <row r="143" spans="1:13" s="5" customFormat="1" hidden="1" outlineLevel="4" x14ac:dyDescent="0.25">
      <c r="A143" s="8" t="s">
        <v>1</v>
      </c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</row>
    <row r="144" spans="1:13" s="5" customFormat="1" hidden="1" outlineLevel="4" x14ac:dyDescent="0.25">
      <c r="A144" s="8" t="s">
        <v>2</v>
      </c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</row>
    <row r="145" spans="1:13" s="5" customFormat="1" outlineLevel="3" collapsed="1" x14ac:dyDescent="0.25">
      <c r="A145" s="7" t="s">
        <v>24</v>
      </c>
      <c r="B145" s="6">
        <f t="shared" ref="B145:M145" si="51">SUM(B146:B150)</f>
        <v>0.24405284121000001</v>
      </c>
      <c r="C145" s="6">
        <f t="shared" si="51"/>
        <v>0.1952945005</v>
      </c>
      <c r="D145" s="6">
        <f t="shared" si="51"/>
        <v>0.17051054826000001</v>
      </c>
      <c r="E145" s="6">
        <f t="shared" si="51"/>
        <v>0.15827731008999998</v>
      </c>
      <c r="F145" s="6">
        <f t="shared" si="51"/>
        <v>0.14643013500000002</v>
      </c>
      <c r="G145" s="6">
        <f t="shared" si="51"/>
        <v>0.13381070533</v>
      </c>
      <c r="H145" s="6">
        <f t="shared" si="51"/>
        <v>0.12157743478999999</v>
      </c>
      <c r="I145" s="6">
        <f t="shared" si="51"/>
        <v>0.10934413247000001</v>
      </c>
      <c r="J145" s="6">
        <f t="shared" si="51"/>
        <v>9.7373657230000008E-2</v>
      </c>
      <c r="K145" s="6">
        <f t="shared" si="51"/>
        <v>8.4877495899999988E-2</v>
      </c>
      <c r="L145" s="6">
        <f t="shared" si="51"/>
        <v>7.3036400979999999E-2</v>
      </c>
      <c r="M145" s="6">
        <f t="shared" si="51"/>
        <v>6.1339614780000003E-2</v>
      </c>
    </row>
    <row r="146" spans="1:13" s="5" customFormat="1" hidden="1" outlineLevel="4" x14ac:dyDescent="0.25">
      <c r="A146" s="8" t="s">
        <v>5</v>
      </c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</row>
    <row r="147" spans="1:13" s="5" customFormat="1" hidden="1" outlineLevel="4" x14ac:dyDescent="0.25">
      <c r="A147" s="8" t="s">
        <v>1</v>
      </c>
      <c r="B147" s="6">
        <v>6.3460497320000003E-2</v>
      </c>
      <c r="C147" s="6">
        <v>2.6267511720000001E-2</v>
      </c>
      <c r="D147" s="6">
        <v>1.2547873520000001E-2</v>
      </c>
      <c r="E147" s="6">
        <v>1.137894821E-2</v>
      </c>
      <c r="F147" s="6">
        <v>1.0216298949999999E-2</v>
      </c>
      <c r="G147" s="6">
        <v>9.0409709499999994E-3</v>
      </c>
      <c r="H147" s="6">
        <v>7.8720141399999995E-3</v>
      </c>
      <c r="I147" s="6">
        <v>6.7030258399999997E-3</v>
      </c>
      <c r="J147" s="6">
        <v>5.5383287699999999E-3</v>
      </c>
      <c r="K147" s="6">
        <v>4.3650167599999998E-3</v>
      </c>
      <c r="L147" s="6">
        <v>3.5882352700000002E-3</v>
      </c>
      <c r="M147" s="6">
        <v>2.95576283E-3</v>
      </c>
    </row>
    <row r="148" spans="1:13" s="5" customFormat="1" hidden="1" outlineLevel="4" x14ac:dyDescent="0.25">
      <c r="A148" s="8" t="s">
        <v>3</v>
      </c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</row>
    <row r="149" spans="1:13" s="5" customFormat="1" hidden="1" outlineLevel="4" x14ac:dyDescent="0.25">
      <c r="A149" s="8" t="s">
        <v>4</v>
      </c>
      <c r="B149" s="6">
        <v>0.18059234389000001</v>
      </c>
      <c r="C149" s="6">
        <v>0.16902698878</v>
      </c>
      <c r="D149" s="6">
        <v>0.15796267474</v>
      </c>
      <c r="E149" s="6">
        <v>0.14689836187999999</v>
      </c>
      <c r="F149" s="6">
        <v>0.13621383605000001</v>
      </c>
      <c r="G149" s="6">
        <v>0.12476973438</v>
      </c>
      <c r="H149" s="6">
        <v>0.11370542065</v>
      </c>
      <c r="I149" s="6">
        <v>0.10264110663000001</v>
      </c>
      <c r="J149" s="6">
        <v>9.1835328460000004E-2</v>
      </c>
      <c r="K149" s="6">
        <v>8.0512479139999996E-2</v>
      </c>
      <c r="L149" s="6">
        <v>6.9448165709999995E-2</v>
      </c>
      <c r="M149" s="6">
        <v>5.8383851950000003E-2</v>
      </c>
    </row>
    <row r="150" spans="1:13" s="5" customFormat="1" hidden="1" outlineLevel="4" x14ac:dyDescent="0.25">
      <c r="A150" s="8" t="s">
        <v>2</v>
      </c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</row>
    <row r="151" spans="1:13" s="5" customFormat="1" outlineLevel="3" collapsed="1" x14ac:dyDescent="0.25">
      <c r="A151" s="7" t="s">
        <v>25</v>
      </c>
      <c r="B151" s="6">
        <f t="shared" ref="B151:M151" si="52">SUM(B152:B154)</f>
        <v>6.0313614862100007</v>
      </c>
      <c r="C151" s="6">
        <f t="shared" si="52"/>
        <v>5.7976038800099996</v>
      </c>
      <c r="D151" s="6">
        <f t="shared" si="52"/>
        <v>5.3146330940199995</v>
      </c>
      <c r="E151" s="6">
        <f t="shared" si="52"/>
        <v>5.1952928264800002</v>
      </c>
      <c r="F151" s="6">
        <f t="shared" si="52"/>
        <v>5.1240177208300004</v>
      </c>
      <c r="G151" s="6">
        <f t="shared" si="52"/>
        <v>3.0238684797599999</v>
      </c>
      <c r="H151" s="6">
        <f t="shared" si="52"/>
        <v>2.9491208926999999</v>
      </c>
      <c r="I151" s="6">
        <f t="shared" si="52"/>
        <v>2.9107643782699997</v>
      </c>
      <c r="J151" s="6">
        <f t="shared" si="52"/>
        <v>2.8829979109899999</v>
      </c>
      <c r="K151" s="6">
        <f t="shared" si="52"/>
        <v>2.8412005903599997</v>
      </c>
      <c r="L151" s="6">
        <f t="shared" si="52"/>
        <v>2.80701869533</v>
      </c>
      <c r="M151" s="6">
        <f t="shared" si="52"/>
        <v>2.77162667678</v>
      </c>
    </row>
    <row r="152" spans="1:13" s="5" customFormat="1" hidden="1" outlineLevel="4" x14ac:dyDescent="0.25">
      <c r="A152" s="8" t="s">
        <v>1</v>
      </c>
      <c r="B152" s="6">
        <v>0.91877716855000002</v>
      </c>
      <c r="C152" s="6">
        <v>0.829017377</v>
      </c>
      <c r="D152" s="6">
        <v>0.46394071215999999</v>
      </c>
      <c r="E152" s="6">
        <v>0.43457455681000001</v>
      </c>
      <c r="F152" s="6">
        <v>0.40724934815000002</v>
      </c>
      <c r="G152" s="6">
        <v>4.7235263469999997E-2</v>
      </c>
      <c r="H152" s="6">
        <v>7.0645277399999998E-3</v>
      </c>
      <c r="I152" s="6">
        <v>2.49228444E-3</v>
      </c>
      <c r="J152" s="6">
        <v>8.9280450000000003E-4</v>
      </c>
      <c r="K152" s="6">
        <v>4.9703849999999995E-4</v>
      </c>
      <c r="L152" s="6">
        <v>9.9413999999999994E-5</v>
      </c>
      <c r="M152" s="6"/>
    </row>
    <row r="153" spans="1:13" s="5" customFormat="1" hidden="1" outlineLevel="4" x14ac:dyDescent="0.25">
      <c r="A153" s="8" t="s">
        <v>2</v>
      </c>
      <c r="B153" s="6">
        <v>0.80544833239000002</v>
      </c>
      <c r="C153" s="6">
        <v>0.67438976466</v>
      </c>
      <c r="D153" s="6">
        <v>0.55364143254999998</v>
      </c>
      <c r="E153" s="6">
        <v>0.46366732036000002</v>
      </c>
      <c r="F153" s="6">
        <v>0.40963238741000002</v>
      </c>
      <c r="G153" s="6">
        <v>0.33738226863999998</v>
      </c>
      <c r="H153" s="6">
        <v>0.30280541730999999</v>
      </c>
      <c r="I153" s="6">
        <v>0.26902114618</v>
      </c>
      <c r="J153" s="6">
        <v>0.23562333383</v>
      </c>
      <c r="K153" s="6">
        <v>0.20145260421</v>
      </c>
      <c r="L153" s="6">
        <v>0.16766833368</v>
      </c>
      <c r="M153" s="6">
        <v>0.13237572913000001</v>
      </c>
    </row>
    <row r="154" spans="1:13" s="5" customFormat="1" hidden="1" outlineLevel="4" x14ac:dyDescent="0.25">
      <c r="A154" s="8" t="s">
        <v>6</v>
      </c>
      <c r="B154" s="6">
        <v>4.3071359852700004</v>
      </c>
      <c r="C154" s="6">
        <v>4.2941967383500002</v>
      </c>
      <c r="D154" s="6">
        <v>4.29705094931</v>
      </c>
      <c r="E154" s="6">
        <v>4.29705094931</v>
      </c>
      <c r="F154" s="6">
        <v>4.3071359852700004</v>
      </c>
      <c r="G154" s="6">
        <v>2.6392509476499999</v>
      </c>
      <c r="H154" s="6">
        <v>2.6392509476499999</v>
      </c>
      <c r="I154" s="6">
        <v>2.6392509476499999</v>
      </c>
      <c r="J154" s="6">
        <v>2.6464817726600001</v>
      </c>
      <c r="K154" s="6">
        <v>2.6392509476499999</v>
      </c>
      <c r="L154" s="6">
        <v>2.6392509476499999</v>
      </c>
      <c r="M154" s="6">
        <v>2.6392509476499999</v>
      </c>
    </row>
    <row r="155" spans="1:13" s="10" customFormat="1" outlineLevel="2" x14ac:dyDescent="0.25">
      <c r="A155" s="18" t="s">
        <v>21</v>
      </c>
      <c r="B155" s="19">
        <f t="shared" ref="B155:M155" si="53">B156+B159+B165</f>
        <v>36.585688527999999</v>
      </c>
      <c r="C155" s="19">
        <f t="shared" si="53"/>
        <v>58.504437477430002</v>
      </c>
      <c r="D155" s="19">
        <f t="shared" si="53"/>
        <v>11.751162086000001</v>
      </c>
      <c r="E155" s="19">
        <f t="shared" si="53"/>
        <v>10.011313410660001</v>
      </c>
      <c r="F155" s="19">
        <f t="shared" si="53"/>
        <v>24.248736394199998</v>
      </c>
      <c r="G155" s="19">
        <f t="shared" si="53"/>
        <v>5.9939992971100002</v>
      </c>
      <c r="H155" s="19">
        <f t="shared" si="53"/>
        <v>4.8034796777400004</v>
      </c>
      <c r="I155" s="19">
        <f t="shared" si="53"/>
        <v>4.4869640009000005</v>
      </c>
      <c r="J155" s="19">
        <f t="shared" si="53"/>
        <v>4.3839270081400006</v>
      </c>
      <c r="K155" s="19">
        <f t="shared" si="53"/>
        <v>4.3607206229699997</v>
      </c>
      <c r="L155" s="19">
        <f t="shared" si="53"/>
        <v>3.7838561192600002</v>
      </c>
      <c r="M155" s="19">
        <f t="shared" si="53"/>
        <v>3.6789506375399998</v>
      </c>
    </row>
    <row r="156" spans="1:13" s="5" customFormat="1" outlineLevel="3" collapsed="1" x14ac:dyDescent="0.25">
      <c r="A156" s="7" t="s">
        <v>23</v>
      </c>
      <c r="B156" s="6">
        <f t="shared" ref="B156:M156" si="54">SUM(B157:B158)</f>
        <v>0</v>
      </c>
      <c r="C156" s="6">
        <f t="shared" si="54"/>
        <v>0</v>
      </c>
      <c r="D156" s="6">
        <f t="shared" si="54"/>
        <v>0</v>
      </c>
      <c r="E156" s="6">
        <f t="shared" si="54"/>
        <v>0</v>
      </c>
      <c r="F156" s="6">
        <f t="shared" si="54"/>
        <v>0</v>
      </c>
      <c r="G156" s="6">
        <f t="shared" si="54"/>
        <v>0</v>
      </c>
      <c r="H156" s="6">
        <f t="shared" si="54"/>
        <v>0</v>
      </c>
      <c r="I156" s="6">
        <f t="shared" si="54"/>
        <v>0</v>
      </c>
      <c r="J156" s="6">
        <f t="shared" si="54"/>
        <v>0</v>
      </c>
      <c r="K156" s="6">
        <f t="shared" si="54"/>
        <v>0</v>
      </c>
      <c r="L156" s="6">
        <f t="shared" si="54"/>
        <v>0</v>
      </c>
      <c r="M156" s="6">
        <f t="shared" si="54"/>
        <v>0</v>
      </c>
    </row>
    <row r="157" spans="1:13" s="5" customFormat="1" hidden="1" outlineLevel="4" x14ac:dyDescent="0.25">
      <c r="A157" s="8" t="s">
        <v>1</v>
      </c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</row>
    <row r="158" spans="1:13" s="5" customFormat="1" hidden="1" outlineLevel="4" x14ac:dyDescent="0.25">
      <c r="A158" s="8" t="s">
        <v>2</v>
      </c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</row>
    <row r="159" spans="1:13" s="5" customFormat="1" outlineLevel="3" collapsed="1" x14ac:dyDescent="0.25">
      <c r="A159" s="7" t="s">
        <v>24</v>
      </c>
      <c r="B159" s="6">
        <f t="shared" ref="B159:M159" si="55">SUM(B160:B164)</f>
        <v>5.1413812227799998</v>
      </c>
      <c r="C159" s="6">
        <f t="shared" si="55"/>
        <v>4.4438812259500002</v>
      </c>
      <c r="D159" s="6">
        <f t="shared" si="55"/>
        <v>2.5088812211400002</v>
      </c>
      <c r="E159" s="6">
        <f t="shared" si="55"/>
        <v>2.5088812211400002</v>
      </c>
      <c r="F159" s="6">
        <f t="shared" si="55"/>
        <v>2.5088812220800003</v>
      </c>
      <c r="G159" s="6">
        <f t="shared" si="55"/>
        <v>2.5088812224000003</v>
      </c>
      <c r="H159" s="6">
        <f t="shared" si="55"/>
        <v>2.5088812224000003</v>
      </c>
      <c r="I159" s="6">
        <f t="shared" si="55"/>
        <v>2.5088812224000003</v>
      </c>
      <c r="J159" s="6">
        <f t="shared" si="55"/>
        <v>2.5088812224000003</v>
      </c>
      <c r="K159" s="6">
        <f t="shared" si="55"/>
        <v>2.4956222127800003</v>
      </c>
      <c r="L159" s="6">
        <f t="shared" si="55"/>
        <v>2.4823632031600003</v>
      </c>
      <c r="M159" s="6">
        <f t="shared" si="55"/>
        <v>2.4751182031600001</v>
      </c>
    </row>
    <row r="160" spans="1:13" s="5" customFormat="1" hidden="1" outlineLevel="4" x14ac:dyDescent="0.25">
      <c r="A160" s="8" t="s">
        <v>5</v>
      </c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</row>
    <row r="161" spans="1:13" s="5" customFormat="1" hidden="1" outlineLevel="4" x14ac:dyDescent="0.25">
      <c r="A161" s="8" t="s">
        <v>1</v>
      </c>
      <c r="B161" s="6">
        <v>2.9829257758000001</v>
      </c>
      <c r="C161" s="6">
        <v>2.2854257789700001</v>
      </c>
      <c r="D161" s="6">
        <v>0.35042577415999998</v>
      </c>
      <c r="E161" s="6">
        <v>0.35042577415999998</v>
      </c>
      <c r="F161" s="6">
        <v>0.3504257751</v>
      </c>
      <c r="G161" s="6">
        <v>0.35042577541999997</v>
      </c>
      <c r="H161" s="6">
        <v>0.35042577541999997</v>
      </c>
      <c r="I161" s="6">
        <v>0.35042577541999997</v>
      </c>
      <c r="J161" s="6">
        <v>0.35042577541999997</v>
      </c>
      <c r="K161" s="6">
        <v>0.33716676579999999</v>
      </c>
      <c r="L161" s="6">
        <v>0.32390775618000001</v>
      </c>
      <c r="M161" s="6">
        <v>0.31666275618</v>
      </c>
    </row>
    <row r="162" spans="1:13" s="5" customFormat="1" hidden="1" outlineLevel="4" x14ac:dyDescent="0.25">
      <c r="A162" s="8" t="s">
        <v>3</v>
      </c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</row>
    <row r="163" spans="1:13" s="5" customFormat="1" hidden="1" outlineLevel="4" x14ac:dyDescent="0.25">
      <c r="A163" s="8" t="s">
        <v>4</v>
      </c>
      <c r="B163" s="6">
        <v>2.1584554469800001</v>
      </c>
      <c r="C163" s="6">
        <v>2.1584554469800001</v>
      </c>
      <c r="D163" s="6">
        <v>2.1584554469800001</v>
      </c>
      <c r="E163" s="6">
        <v>2.1584554469800001</v>
      </c>
      <c r="F163" s="6">
        <v>2.1584554469800001</v>
      </c>
      <c r="G163" s="6">
        <v>2.1584554469800001</v>
      </c>
      <c r="H163" s="6">
        <v>2.1584554469800001</v>
      </c>
      <c r="I163" s="6">
        <v>2.1584554469800001</v>
      </c>
      <c r="J163" s="6">
        <v>2.1584554469800001</v>
      </c>
      <c r="K163" s="6">
        <v>2.1584554469800001</v>
      </c>
      <c r="L163" s="6">
        <v>2.1584554469800001</v>
      </c>
      <c r="M163" s="6">
        <v>2.1584554469800001</v>
      </c>
    </row>
    <row r="164" spans="1:13" s="5" customFormat="1" hidden="1" outlineLevel="4" x14ac:dyDescent="0.25">
      <c r="A164" s="8" t="s">
        <v>2</v>
      </c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</row>
    <row r="165" spans="1:13" s="5" customFormat="1" outlineLevel="3" collapsed="1" x14ac:dyDescent="0.25">
      <c r="A165" s="7" t="s">
        <v>25</v>
      </c>
      <c r="B165" s="6">
        <f t="shared" ref="B165:M165" si="56">SUM(B166:B168)</f>
        <v>31.444307305220001</v>
      </c>
      <c r="C165" s="6">
        <f t="shared" si="56"/>
        <v>54.060556251480001</v>
      </c>
      <c r="D165" s="6">
        <f t="shared" si="56"/>
        <v>9.2422808648599997</v>
      </c>
      <c r="E165" s="6">
        <f t="shared" si="56"/>
        <v>7.5024321895200003</v>
      </c>
      <c r="F165" s="6">
        <f t="shared" si="56"/>
        <v>21.739855172119999</v>
      </c>
      <c r="G165" s="6">
        <f t="shared" si="56"/>
        <v>3.4851180747099999</v>
      </c>
      <c r="H165" s="6">
        <f t="shared" si="56"/>
        <v>2.2945984553400001</v>
      </c>
      <c r="I165" s="6">
        <f t="shared" si="56"/>
        <v>1.9780827785000001</v>
      </c>
      <c r="J165" s="6">
        <f t="shared" si="56"/>
        <v>1.87504578574</v>
      </c>
      <c r="K165" s="6">
        <f t="shared" si="56"/>
        <v>1.8650984101899999</v>
      </c>
      <c r="L165" s="6">
        <f t="shared" si="56"/>
        <v>1.3014929161</v>
      </c>
      <c r="M165" s="6">
        <f t="shared" si="56"/>
        <v>1.20383243438</v>
      </c>
    </row>
    <row r="166" spans="1:13" s="5" customFormat="1" hidden="1" outlineLevel="4" x14ac:dyDescent="0.25">
      <c r="A166" s="8" t="s">
        <v>1</v>
      </c>
      <c r="B166" s="6">
        <v>26.848030101220001</v>
      </c>
      <c r="C166" s="6">
        <v>49.718815116640002</v>
      </c>
      <c r="D166" s="6">
        <v>5.5160976778300004</v>
      </c>
      <c r="E166" s="6">
        <v>5.1874593704</v>
      </c>
      <c r="F166" s="6">
        <v>20.00024105228</v>
      </c>
      <c r="G166" s="6">
        <v>2.1726162098000001</v>
      </c>
      <c r="H166" s="6">
        <v>1.12725788098</v>
      </c>
      <c r="I166" s="6">
        <v>1.04668277718</v>
      </c>
      <c r="J166" s="6">
        <v>0.94364578442000002</v>
      </c>
      <c r="K166" s="6">
        <v>0.93369840887</v>
      </c>
      <c r="L166" s="6">
        <v>0.37009291478</v>
      </c>
      <c r="M166" s="6">
        <v>0.27243243305999998</v>
      </c>
    </row>
    <row r="167" spans="1:13" s="5" customFormat="1" hidden="1" outlineLevel="4" x14ac:dyDescent="0.25">
      <c r="A167" s="8" t="s">
        <v>2</v>
      </c>
      <c r="B167" s="6">
        <v>4.5962772039999997</v>
      </c>
      <c r="C167" s="6">
        <v>4.3417411348400003</v>
      </c>
      <c r="D167" s="6">
        <v>3.7261831870300002</v>
      </c>
      <c r="E167" s="6">
        <v>2.3149728191199999</v>
      </c>
      <c r="F167" s="6">
        <v>1.7396141198399999</v>
      </c>
      <c r="G167" s="6">
        <v>1.31250186491</v>
      </c>
      <c r="H167" s="6">
        <v>1.16734057436</v>
      </c>
      <c r="I167" s="6">
        <v>0.93140000132</v>
      </c>
      <c r="J167" s="6">
        <v>0.93140000132</v>
      </c>
      <c r="K167" s="6">
        <v>0.93140000132</v>
      </c>
      <c r="L167" s="6">
        <v>0.93140000132</v>
      </c>
      <c r="M167" s="6">
        <v>0.93140000132</v>
      </c>
    </row>
    <row r="168" spans="1:13" s="5" customFormat="1" hidden="1" outlineLevel="4" x14ac:dyDescent="0.25">
      <c r="A168" s="8" t="s">
        <v>6</v>
      </c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</row>
  </sheetData>
  <mergeCells count="2">
    <mergeCell ref="A57:G57"/>
    <mergeCell ref="A1:K1"/>
  </mergeCells>
  <pageMargins left="0.25" right="0.25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2022-2047</vt:lpstr>
      <vt:lpstr>'2022-2047'!Область_друку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BaDM</dc:creator>
  <cp:lastModifiedBy>Alla Danylchuk</cp:lastModifiedBy>
  <cp:lastPrinted>2022-09-01T14:24:06Z</cp:lastPrinted>
  <dcterms:created xsi:type="dcterms:W3CDTF">2022-09-01T13:41:17Z</dcterms:created>
  <dcterms:modified xsi:type="dcterms:W3CDTF">2022-09-02T14:47:15Z</dcterms:modified>
</cp:coreProperties>
</file>