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40" windowHeight="7845"/>
  </bookViews>
  <sheets>
    <sheet name="Аркуш1" sheetId="1" r:id="rId1"/>
  </sheets>
  <definedNames>
    <definedName name="_xlnm.Print_Area" localSheetId="0">Аркуш1!$A$1:$M$79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67" i="1" l="1"/>
  <c r="K67" i="1"/>
  <c r="J67" i="1"/>
  <c r="I67" i="1"/>
  <c r="H67" i="1"/>
  <c r="G67" i="1"/>
  <c r="F67" i="1"/>
  <c r="E67" i="1"/>
  <c r="D67" i="1"/>
  <c r="C67" i="1"/>
  <c r="B67" i="1"/>
  <c r="L61" i="1"/>
  <c r="K61" i="1"/>
  <c r="J61" i="1"/>
  <c r="I61" i="1"/>
  <c r="I59" i="1" s="1"/>
  <c r="H61" i="1"/>
  <c r="G61" i="1"/>
  <c r="F61" i="1"/>
  <c r="E61" i="1"/>
  <c r="D61" i="1"/>
  <c r="C61" i="1"/>
  <c r="B61" i="1"/>
  <c r="M50" i="1"/>
  <c r="L50" i="1"/>
  <c r="K50" i="1"/>
  <c r="J50" i="1"/>
  <c r="I50" i="1"/>
  <c r="H50" i="1"/>
  <c r="G50" i="1"/>
  <c r="F50" i="1"/>
  <c r="E50" i="1"/>
  <c r="D50" i="1"/>
  <c r="C50" i="1"/>
  <c r="B50" i="1"/>
  <c r="J46" i="1"/>
  <c r="I46" i="1"/>
  <c r="I45" i="1" s="1"/>
  <c r="H46" i="1"/>
  <c r="G46" i="1"/>
  <c r="E46" i="1"/>
  <c r="E45" i="1" s="1"/>
  <c r="D46" i="1"/>
  <c r="D45" i="1" s="1"/>
  <c r="C46" i="1"/>
  <c r="C45" i="1" s="1"/>
  <c r="B46" i="1"/>
  <c r="B45" i="1" s="1"/>
  <c r="M46" i="1"/>
  <c r="M45" i="1" s="1"/>
  <c r="L46" i="1"/>
  <c r="L45" i="1" s="1"/>
  <c r="K46" i="1"/>
  <c r="K45" i="1" s="1"/>
  <c r="M41" i="1"/>
  <c r="M39" i="1" s="1"/>
  <c r="L41" i="1"/>
  <c r="K41" i="1"/>
  <c r="K39" i="1" s="1"/>
  <c r="J41" i="1"/>
  <c r="I41" i="1"/>
  <c r="I39" i="1" s="1"/>
  <c r="H41" i="1"/>
  <c r="H39" i="1" s="1"/>
  <c r="G41" i="1"/>
  <c r="G39" i="1" s="1"/>
  <c r="F41" i="1"/>
  <c r="F39" i="1" s="1"/>
  <c r="E41" i="1"/>
  <c r="E39" i="1" s="1"/>
  <c r="D41" i="1"/>
  <c r="C41" i="1"/>
  <c r="C39" i="1" s="1"/>
  <c r="B41" i="1"/>
  <c r="B39" i="1" s="1"/>
  <c r="D39" i="1"/>
  <c r="L39" i="1"/>
  <c r="J39" i="1"/>
  <c r="M35" i="1"/>
  <c r="L35" i="1"/>
  <c r="K35" i="1"/>
  <c r="J35" i="1"/>
  <c r="I35" i="1"/>
  <c r="H35" i="1"/>
  <c r="G35" i="1"/>
  <c r="F35" i="1"/>
  <c r="E35" i="1"/>
  <c r="D35" i="1"/>
  <c r="C35" i="1"/>
  <c r="B35" i="1"/>
  <c r="M33" i="1"/>
  <c r="L33" i="1"/>
  <c r="K33" i="1"/>
  <c r="J33" i="1"/>
  <c r="I33" i="1"/>
  <c r="H33" i="1"/>
  <c r="G33" i="1"/>
  <c r="F33" i="1"/>
  <c r="E33" i="1"/>
  <c r="D33" i="1"/>
  <c r="C33" i="1"/>
  <c r="B33" i="1"/>
  <c r="F8" i="1"/>
  <c r="K8" i="1"/>
  <c r="L8" i="1"/>
  <c r="M8" i="1"/>
  <c r="F14" i="1"/>
  <c r="K14" i="1"/>
  <c r="L14" i="1"/>
  <c r="M14" i="1"/>
  <c r="G45" i="1" l="1"/>
  <c r="C76" i="1"/>
  <c r="G76" i="1"/>
  <c r="K76" i="1"/>
  <c r="D76" i="1"/>
  <c r="L76" i="1"/>
  <c r="E76" i="1"/>
  <c r="I76" i="1"/>
  <c r="J45" i="1"/>
  <c r="H45" i="1"/>
  <c r="K32" i="1"/>
  <c r="K31" i="1" s="1"/>
  <c r="J32" i="1"/>
  <c r="E59" i="1"/>
  <c r="C65" i="1"/>
  <c r="G65" i="1"/>
  <c r="K65" i="1"/>
  <c r="H65" i="1"/>
  <c r="F76" i="1"/>
  <c r="H76" i="1"/>
  <c r="F46" i="1"/>
  <c r="F45" i="1" s="1"/>
  <c r="I32" i="1"/>
  <c r="I31" i="1" s="1"/>
  <c r="M32" i="1"/>
  <c r="M31" i="1" s="1"/>
  <c r="E32" i="1"/>
  <c r="B32" i="1"/>
  <c r="B31" i="1" s="1"/>
  <c r="L32" i="1"/>
  <c r="L31" i="1" s="1"/>
  <c r="D32" i="1"/>
  <c r="D31" i="1" s="1"/>
  <c r="H32" i="1"/>
  <c r="C32" i="1"/>
  <c r="C31" i="1" s="1"/>
  <c r="G32" i="1"/>
  <c r="G31" i="1" s="1"/>
  <c r="F32" i="1"/>
  <c r="B59" i="1"/>
  <c r="F59" i="1"/>
  <c r="J59" i="1"/>
  <c r="E31" i="1"/>
  <c r="H59" i="1"/>
  <c r="D59" i="1"/>
  <c r="L59" i="1"/>
  <c r="D65" i="1"/>
  <c r="L65" i="1"/>
  <c r="B72" i="1"/>
  <c r="F72" i="1"/>
  <c r="F71" i="1" s="1"/>
  <c r="J72" i="1"/>
  <c r="C72" i="1"/>
  <c r="C71" i="1" s="1"/>
  <c r="G72" i="1"/>
  <c r="K72" i="1"/>
  <c r="D72" i="1"/>
  <c r="H72" i="1"/>
  <c r="L72" i="1"/>
  <c r="L71" i="1" s="1"/>
  <c r="J76" i="1"/>
  <c r="E72" i="1"/>
  <c r="C59" i="1"/>
  <c r="G59" i="1"/>
  <c r="K59" i="1"/>
  <c r="I72" i="1"/>
  <c r="E65" i="1"/>
  <c r="I65" i="1"/>
  <c r="I58" i="1" s="1"/>
  <c r="B65" i="1"/>
  <c r="F65" i="1"/>
  <c r="J65" i="1"/>
  <c r="B76" i="1"/>
  <c r="F12" i="1"/>
  <c r="F6" i="1"/>
  <c r="M23" i="1"/>
  <c r="M19" i="1"/>
  <c r="M12" i="1"/>
  <c r="M6" i="1"/>
  <c r="L19" i="1"/>
  <c r="L23" i="1"/>
  <c r="L12" i="1"/>
  <c r="L6" i="1"/>
  <c r="K23" i="1"/>
  <c r="K19" i="1"/>
  <c r="K12" i="1"/>
  <c r="K6" i="1"/>
  <c r="F23" i="1"/>
  <c r="F19" i="1"/>
  <c r="E71" i="1" l="1"/>
  <c r="G71" i="1"/>
  <c r="J31" i="1"/>
  <c r="E58" i="1"/>
  <c r="E57" i="1" s="1"/>
  <c r="I71" i="1"/>
  <c r="I57" i="1" s="1"/>
  <c r="K71" i="1"/>
  <c r="H58" i="1"/>
  <c r="D71" i="1"/>
  <c r="C58" i="1"/>
  <c r="C57" i="1" s="1"/>
  <c r="H31" i="1"/>
  <c r="G58" i="1"/>
  <c r="G57" i="1" s="1"/>
  <c r="H71" i="1"/>
  <c r="K58" i="1"/>
  <c r="F31" i="1"/>
  <c r="F58" i="1"/>
  <c r="F57" i="1" s="1"/>
  <c r="B58" i="1"/>
  <c r="B71" i="1"/>
  <c r="L58" i="1"/>
  <c r="L57" i="1" s="1"/>
  <c r="J58" i="1"/>
  <c r="J71" i="1"/>
  <c r="D58" i="1"/>
  <c r="K18" i="1"/>
  <c r="L18" i="1"/>
  <c r="M18" i="1"/>
  <c r="K5" i="1"/>
  <c r="L5" i="1"/>
  <c r="M5" i="1"/>
  <c r="F5" i="1"/>
  <c r="F18" i="1"/>
  <c r="L4" i="1" l="1"/>
  <c r="K4" i="1"/>
  <c r="D57" i="1"/>
  <c r="K57" i="1"/>
  <c r="H57" i="1"/>
  <c r="B57" i="1"/>
  <c r="J57" i="1"/>
  <c r="M4" i="1"/>
  <c r="F4" i="1"/>
</calcChain>
</file>

<file path=xl/sharedStrings.xml><?xml version="1.0" encoding="utf-8"?>
<sst xmlns="http://schemas.openxmlformats.org/spreadsheetml/2006/main" count="80" uniqueCount="24">
  <si>
    <t>UAH</t>
  </si>
  <si>
    <t>EUR</t>
  </si>
  <si>
    <t>USD</t>
  </si>
  <si>
    <t>І.2019</t>
  </si>
  <si>
    <t>ІІ.2019</t>
  </si>
  <si>
    <t>ІІІ.2019</t>
  </si>
  <si>
    <t>IV.2019</t>
  </si>
  <si>
    <t>І.2020</t>
  </si>
  <si>
    <t>ІІ.2020</t>
  </si>
  <si>
    <t>ІІІ.2020</t>
  </si>
  <si>
    <t>IV.2020</t>
  </si>
  <si>
    <t>Estimated Government Debt Repayment Profile for the years 2019-2045
under the existing agreements as of 01.10.2019*</t>
  </si>
  <si>
    <t>bn, UAH</t>
  </si>
  <si>
    <t>TOTAL</t>
  </si>
  <si>
    <t>Domestic debt</t>
  </si>
  <si>
    <t>Debt-service payments</t>
  </si>
  <si>
    <t>NBU loans</t>
  </si>
  <si>
    <t>Domestic government  bonds</t>
  </si>
  <si>
    <t>Redemption</t>
  </si>
  <si>
    <t>External Debt</t>
  </si>
  <si>
    <t>Commercial loans</t>
  </si>
  <si>
    <t>Official loans</t>
  </si>
  <si>
    <t>IFI loans</t>
  </si>
  <si>
    <t xml:space="preserve">*2019 - including payments already made up to October 1, 2019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</si>
</sst>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i/>
      <sz val="9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4" borderId="0" applyNumberFormat="0" applyBorder="0" applyAlignment="0" applyProtection="0"/>
  </cellStyleXfs>
  <cellXfs count="29">
    <xf numFmtId="0" fontId="0" fillId="0" borderId="0" xfId="0"/>
    <xf numFmtId="49" fontId="0" fillId="0" borderId="0" xfId="0" applyNumberFormat="1"/>
    <xf numFmtId="4" fontId="0" fillId="0" borderId="0" xfId="0" applyNumberFormat="1"/>
    <xf numFmtId="49" fontId="1" fillId="0" borderId="2" xfId="0" applyNumberFormat="1" applyFont="1" applyBorder="1" applyAlignment="1">
      <alignment horizontal="center" vertical="center" wrapText="1"/>
    </xf>
    <xf numFmtId="4" fontId="0" fillId="0" borderId="0" xfId="0" applyNumberFormat="1"/>
    <xf numFmtId="49" fontId="1" fillId="0" borderId="0" xfId="0" applyNumberFormat="1" applyFont="1" applyAlignment="1">
      <alignment horizontal="center" vertical="center" wrapText="1"/>
    </xf>
    <xf numFmtId="0" fontId="0" fillId="0" borderId="0" xfId="0"/>
    <xf numFmtId="49" fontId="0" fillId="0" borderId="0" xfId="0" applyNumberFormat="1"/>
    <xf numFmtId="4" fontId="0" fillId="0" borderId="0" xfId="0" applyNumberFormat="1"/>
    <xf numFmtId="4" fontId="0" fillId="0" borderId="2" xfId="0" applyNumberFormat="1" applyBorder="1"/>
    <xf numFmtId="49" fontId="0" fillId="0" borderId="2" xfId="0" applyNumberFormat="1" applyBorder="1" applyAlignment="1">
      <alignment horizontal="left" indent="3"/>
    </xf>
    <xf numFmtId="49" fontId="1" fillId="0" borderId="2" xfId="0" applyNumberFormat="1" applyFont="1" applyBorder="1"/>
    <xf numFmtId="4" fontId="1" fillId="0" borderId="2" xfId="0" applyNumberFormat="1" applyFont="1" applyBorder="1"/>
    <xf numFmtId="0" fontId="1" fillId="0" borderId="0" xfId="0" applyFont="1"/>
    <xf numFmtId="49" fontId="0" fillId="3" borderId="2" xfId="0" applyNumberFormat="1" applyFill="1" applyBorder="1" applyAlignment="1">
      <alignment horizontal="left" indent="2"/>
    </xf>
    <xf numFmtId="4" fontId="0" fillId="3" borderId="2" xfId="0" applyNumberFormat="1" applyFill="1" applyBorder="1"/>
    <xf numFmtId="49" fontId="7" fillId="0" borderId="2" xfId="0" applyNumberFormat="1" applyFont="1" applyBorder="1" applyAlignment="1">
      <alignment horizontal="center" vertical="center" wrapText="1"/>
    </xf>
    <xf numFmtId="4" fontId="2" fillId="2" borderId="2" xfId="0" applyNumberFormat="1" applyFont="1" applyFill="1" applyBorder="1"/>
    <xf numFmtId="0" fontId="2" fillId="0" borderId="0" xfId="0" applyFont="1"/>
    <xf numFmtId="4" fontId="0" fillId="0" borderId="2" xfId="0" applyNumberFormat="1" applyBorder="1"/>
    <xf numFmtId="4" fontId="4" fillId="0" borderId="2" xfId="0" applyNumberFormat="1" applyFont="1" applyBorder="1"/>
    <xf numFmtId="0" fontId="4" fillId="0" borderId="0" xfId="0" applyFont="1"/>
    <xf numFmtId="49" fontId="6" fillId="0" borderId="0" xfId="0" applyNumberFormat="1" applyFont="1" applyAlignment="1">
      <alignment horizontal="left"/>
    </xf>
    <xf numFmtId="4" fontId="3" fillId="0" borderId="1" xfId="0" applyNumberFormat="1" applyFont="1" applyBorder="1" applyAlignment="1">
      <alignment horizontal="right"/>
    </xf>
    <xf numFmtId="49" fontId="5" fillId="0" borderId="0" xfId="0" applyNumberFormat="1" applyFont="1" applyAlignment="1">
      <alignment horizontal="center"/>
    </xf>
    <xf numFmtId="49" fontId="5" fillId="0" borderId="0" xfId="0" applyNumberFormat="1" applyFont="1" applyAlignment="1">
      <alignment horizontal="center" wrapText="1"/>
    </xf>
    <xf numFmtId="49" fontId="2" fillId="4" borderId="2" xfId="1" applyNumberFormat="1" applyBorder="1" applyAlignment="1">
      <alignment horizontal="left" indent="1"/>
    </xf>
    <xf numFmtId="49" fontId="0" fillId="5" borderId="2" xfId="0" applyNumberFormat="1" applyFill="1" applyBorder="1" applyAlignment="1">
      <alignment horizontal="left" indent="2"/>
    </xf>
    <xf numFmtId="49" fontId="8" fillId="0" borderId="2" xfId="0" applyNumberFormat="1" applyFont="1" applyBorder="1" applyAlignment="1">
      <alignment horizontal="left" indent="4"/>
    </xf>
  </cellXfs>
  <cellStyles count="2">
    <cellStyle name="Акцент1" xfId="1" builtinId="29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AK79"/>
  <sheetViews>
    <sheetView tabSelected="1" workbookViewId="0">
      <selection activeCell="Q15" sqref="Q15"/>
    </sheetView>
  </sheetViews>
  <sheetFormatPr defaultRowHeight="15" outlineLevelRow="4" x14ac:dyDescent="0.25"/>
  <cols>
    <col min="1" max="1" width="28.5703125" style="1" bestFit="1" customWidth="1"/>
    <col min="2" max="3" width="6.5703125" style="1" bestFit="1" customWidth="1"/>
    <col min="4" max="5" width="7.85546875" style="1" customWidth="1"/>
    <col min="6" max="6" width="8.28515625" style="2" bestFit="1" customWidth="1"/>
    <col min="7" max="10" width="8.28515625" style="4" customWidth="1"/>
    <col min="11" max="37" width="8.28515625" style="2" bestFit="1" customWidth="1"/>
  </cols>
  <sheetData>
    <row r="1" spans="1:37" s="6" customFormat="1" ht="30" customHeight="1" x14ac:dyDescent="0.25">
      <c r="A1" s="25" t="s">
        <v>11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</row>
    <row r="2" spans="1:37" s="6" customFormat="1" x14ac:dyDescent="0.25">
      <c r="A2" s="7"/>
      <c r="B2" s="7"/>
      <c r="C2" s="7"/>
      <c r="D2" s="7"/>
      <c r="E2" s="7"/>
      <c r="F2" s="8"/>
      <c r="G2" s="8"/>
      <c r="H2" s="8"/>
      <c r="I2" s="8"/>
      <c r="J2" s="8"/>
      <c r="K2" s="8"/>
      <c r="L2" s="23" t="s">
        <v>12</v>
      </c>
      <c r="M2" s="23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</row>
    <row r="3" spans="1:37" s="5" customFormat="1" x14ac:dyDescent="0.25">
      <c r="A3" s="3"/>
      <c r="B3" s="16" t="s">
        <v>3</v>
      </c>
      <c r="C3" s="16" t="s">
        <v>4</v>
      </c>
      <c r="D3" s="16" t="s">
        <v>5</v>
      </c>
      <c r="E3" s="16" t="s">
        <v>6</v>
      </c>
      <c r="F3" s="3">
        <v>2019</v>
      </c>
      <c r="G3" s="16" t="s">
        <v>7</v>
      </c>
      <c r="H3" s="16" t="s">
        <v>8</v>
      </c>
      <c r="I3" s="16" t="s">
        <v>9</v>
      </c>
      <c r="J3" s="16" t="s">
        <v>10</v>
      </c>
      <c r="K3" s="3">
        <v>2020</v>
      </c>
      <c r="L3" s="3">
        <v>2021</v>
      </c>
      <c r="M3" s="3">
        <v>2022</v>
      </c>
    </row>
    <row r="4" spans="1:37" s="13" customFormat="1" x14ac:dyDescent="0.25">
      <c r="A4" s="11" t="s">
        <v>13</v>
      </c>
      <c r="B4" s="12">
        <v>126.21</v>
      </c>
      <c r="C4" s="12">
        <v>144.70069085116</v>
      </c>
      <c r="D4" s="12">
        <v>118.63164282816001</v>
      </c>
      <c r="E4" s="12">
        <v>80.296622808429987</v>
      </c>
      <c r="F4" s="12">
        <f>F5+F18</f>
        <v>469.84043713969999</v>
      </c>
      <c r="G4" s="12">
        <v>115.02884182220001</v>
      </c>
      <c r="H4" s="12">
        <v>91.353248217399994</v>
      </c>
      <c r="I4" s="12">
        <v>157.81194229880998</v>
      </c>
      <c r="J4" s="12">
        <v>33.977374176159998</v>
      </c>
      <c r="K4" s="12">
        <f>K5+K18</f>
        <v>398.17140651457004</v>
      </c>
      <c r="L4" s="12">
        <f>L5+L18</f>
        <v>312.70590786312999</v>
      </c>
      <c r="M4" s="12">
        <f>M5+M18</f>
        <v>219.16018389228998</v>
      </c>
    </row>
    <row r="5" spans="1:37" s="18" customFormat="1" outlineLevel="1" x14ac:dyDescent="0.25">
      <c r="A5" s="26" t="s">
        <v>14</v>
      </c>
      <c r="B5" s="17">
        <v>96.029484302730012</v>
      </c>
      <c r="C5" s="17">
        <v>101.56702960913999</v>
      </c>
      <c r="D5" s="17">
        <v>69.481856801070009</v>
      </c>
      <c r="E5" s="17">
        <v>71.332140808219989</v>
      </c>
      <c r="F5" s="17">
        <f>F6+F12</f>
        <v>338.41051152116</v>
      </c>
      <c r="G5" s="17">
        <v>79.41697176640001</v>
      </c>
      <c r="H5" s="17">
        <v>48.819832029059995</v>
      </c>
      <c r="I5" s="17">
        <v>65.402071366819996</v>
      </c>
      <c r="J5" s="17">
        <v>23.445329849269999</v>
      </c>
      <c r="K5" s="17">
        <f>K6+K12</f>
        <v>217.08420501155001</v>
      </c>
      <c r="L5" s="17">
        <f>L6+L12</f>
        <v>149.27808176321</v>
      </c>
      <c r="M5" s="17">
        <f>M6+M12</f>
        <v>82.819723719720002</v>
      </c>
    </row>
    <row r="6" spans="1:37" outlineLevel="2" x14ac:dyDescent="0.25">
      <c r="A6" s="27" t="s">
        <v>15</v>
      </c>
      <c r="B6" s="15">
        <v>13.083453731500001</v>
      </c>
      <c r="C6" s="15">
        <v>22.990231016780001</v>
      </c>
      <c r="D6" s="15">
        <v>14.047086554</v>
      </c>
      <c r="E6" s="15">
        <v>24.951398104149998</v>
      </c>
      <c r="F6" s="15">
        <f>F7+F8</f>
        <v>75.072169406430007</v>
      </c>
      <c r="G6" s="15">
        <v>17.796705316060002</v>
      </c>
      <c r="H6" s="15">
        <v>23.701381763429996</v>
      </c>
      <c r="I6" s="15">
        <v>15.82950040891</v>
      </c>
      <c r="J6" s="15">
        <v>20.621323616489999</v>
      </c>
      <c r="K6" s="15">
        <f>K7+K8</f>
        <v>77.948911104890001</v>
      </c>
      <c r="L6" s="15">
        <f>L7+L8</f>
        <v>62.527255677969997</v>
      </c>
      <c r="M6" s="15">
        <f>M7+M8</f>
        <v>52.64148334587</v>
      </c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</row>
    <row r="7" spans="1:37" outlineLevel="3" x14ac:dyDescent="0.25">
      <c r="A7" s="10" t="s">
        <v>16</v>
      </c>
      <c r="B7" s="19">
        <v>0</v>
      </c>
      <c r="C7" s="19">
        <v>2.771867938E-2</v>
      </c>
      <c r="D7" s="19">
        <v>5.5115785840000001E-2</v>
      </c>
      <c r="E7" s="19">
        <v>2.708459194E-2</v>
      </c>
      <c r="F7" s="19">
        <v>0.10991905716</v>
      </c>
      <c r="G7" s="19">
        <v>2.6305966229999998E-2</v>
      </c>
      <c r="H7" s="19">
        <v>2.5894935500000001E-2</v>
      </c>
      <c r="I7" s="19">
        <v>2.576394769E-2</v>
      </c>
      <c r="J7" s="19">
        <v>2.5348400149999999E-2</v>
      </c>
      <c r="K7" s="19">
        <v>0.10331324957</v>
      </c>
      <c r="L7" s="19">
        <v>9.6693804899999999E-2</v>
      </c>
      <c r="M7" s="19">
        <v>9.0081178770000006E-2</v>
      </c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</row>
    <row r="8" spans="1:37" outlineLevel="3" x14ac:dyDescent="0.25">
      <c r="A8" s="10" t="s">
        <v>17</v>
      </c>
      <c r="B8" s="19">
        <v>13.083453731500001</v>
      </c>
      <c r="C8" s="19">
        <v>22.9625123374</v>
      </c>
      <c r="D8" s="19">
        <v>13.99197076816</v>
      </c>
      <c r="E8" s="19">
        <v>24.924313512209999</v>
      </c>
      <c r="F8" s="19">
        <f>SUM(F9:F11)</f>
        <v>74.962250349270008</v>
      </c>
      <c r="G8" s="19">
        <v>17.770399349830001</v>
      </c>
      <c r="H8" s="19">
        <v>23.675486827929998</v>
      </c>
      <c r="I8" s="19">
        <v>15.80373646122</v>
      </c>
      <c r="J8" s="19">
        <v>20.595975216339998</v>
      </c>
      <c r="K8" s="19">
        <f>SUM(K9:K11)</f>
        <v>77.845597855320008</v>
      </c>
      <c r="L8" s="19">
        <f>SUM(L9:L11)</f>
        <v>62.430561873069998</v>
      </c>
      <c r="M8" s="19">
        <f>SUM(M9:M11)</f>
        <v>52.551402167100001</v>
      </c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</row>
    <row r="9" spans="1:37" s="21" customFormat="1" ht="15.75" customHeight="1" outlineLevel="4" x14ac:dyDescent="0.2">
      <c r="A9" s="28" t="s">
        <v>1</v>
      </c>
      <c r="B9" s="20">
        <v>-1.9836145700000002E-3</v>
      </c>
      <c r="C9" s="20">
        <v>0.34643780825999998</v>
      </c>
      <c r="D9" s="20">
        <v>7.3896399999999998E-6</v>
      </c>
      <c r="E9" s="20">
        <v>0.19395904568</v>
      </c>
      <c r="F9" s="20">
        <v>0.53842062900999998</v>
      </c>
      <c r="G9" s="20"/>
      <c r="H9" s="20">
        <v>2.7728977530000001E-2</v>
      </c>
      <c r="I9" s="20"/>
      <c r="J9" s="20"/>
      <c r="K9" s="20">
        <v>2.7728977530000001E-2</v>
      </c>
      <c r="L9" s="20"/>
      <c r="M9" s="20"/>
    </row>
    <row r="10" spans="1:37" s="21" customFormat="1" ht="15.75" customHeight="1" outlineLevel="4" x14ac:dyDescent="0.2">
      <c r="A10" s="28" t="s">
        <v>0</v>
      </c>
      <c r="B10" s="20">
        <v>11.08340866929</v>
      </c>
      <c r="C10" s="20">
        <v>21.474837531169999</v>
      </c>
      <c r="D10" s="20">
        <v>12.35672868372</v>
      </c>
      <c r="E10" s="20">
        <v>23.538155863989999</v>
      </c>
      <c r="F10" s="20">
        <v>68.453130748169997</v>
      </c>
      <c r="G10" s="20">
        <v>16.01866901723</v>
      </c>
      <c r="H10" s="20">
        <v>22.67107094679</v>
      </c>
      <c r="I10" s="20">
        <v>13.771230121169999</v>
      </c>
      <c r="J10" s="20">
        <v>20.114646956449999</v>
      </c>
      <c r="K10" s="20">
        <v>72.575617041640001</v>
      </c>
      <c r="L10" s="20">
        <v>61.137880598780001</v>
      </c>
      <c r="M10" s="20">
        <v>52.551402167100001</v>
      </c>
    </row>
    <row r="11" spans="1:37" s="21" customFormat="1" ht="12.75" outlineLevel="4" x14ac:dyDescent="0.2">
      <c r="A11" s="28" t="s">
        <v>2</v>
      </c>
      <c r="B11" s="20">
        <v>2.0020286767800002</v>
      </c>
      <c r="C11" s="20">
        <v>1.1412369979700001</v>
      </c>
      <c r="D11" s="20">
        <v>1.6352346948000001</v>
      </c>
      <c r="E11" s="20">
        <v>1.19219860254</v>
      </c>
      <c r="F11" s="20">
        <v>5.9706989720900001</v>
      </c>
      <c r="G11" s="20">
        <v>1.7517303326</v>
      </c>
      <c r="H11" s="20">
        <v>0.97668690360999999</v>
      </c>
      <c r="I11" s="20">
        <v>2.0325063400499999</v>
      </c>
      <c r="J11" s="20">
        <v>0.48132825989</v>
      </c>
      <c r="K11" s="20">
        <v>5.2422518361500003</v>
      </c>
      <c r="L11" s="20">
        <v>1.29268127429</v>
      </c>
      <c r="M11" s="20"/>
    </row>
    <row r="12" spans="1:37" outlineLevel="2" x14ac:dyDescent="0.25">
      <c r="A12" s="14" t="s">
        <v>18</v>
      </c>
      <c r="B12" s="15">
        <v>82.946030571230011</v>
      </c>
      <c r="C12" s="15">
        <v>78.576798592359992</v>
      </c>
      <c r="D12" s="15">
        <v>55.434770247070006</v>
      </c>
      <c r="E12" s="15">
        <v>46.380742704069995</v>
      </c>
      <c r="F12" s="15">
        <f>F13+F14</f>
        <v>263.33834211472998</v>
      </c>
      <c r="G12" s="15">
        <v>61.620266450340004</v>
      </c>
      <c r="H12" s="15">
        <v>25.118450265629999</v>
      </c>
      <c r="I12" s="15">
        <v>49.572570957910003</v>
      </c>
      <c r="J12" s="15">
        <v>2.82400623278</v>
      </c>
      <c r="K12" s="15">
        <f>K13+K14</f>
        <v>139.13529390666</v>
      </c>
      <c r="L12" s="15">
        <f>L13+L14</f>
        <v>86.750826085240007</v>
      </c>
      <c r="M12" s="15">
        <f>M13+M14</f>
        <v>30.178240373850002</v>
      </c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</row>
    <row r="13" spans="1:37" outlineLevel="3" x14ac:dyDescent="0.25">
      <c r="A13" s="10" t="s">
        <v>16</v>
      </c>
      <c r="B13" s="19">
        <v>0</v>
      </c>
      <c r="C13" s="19">
        <v>3.3063130619999999E-2</v>
      </c>
      <c r="D13" s="19">
        <v>6.6126261239999998E-2</v>
      </c>
      <c r="E13" s="19">
        <v>3.3063130619999999E-2</v>
      </c>
      <c r="F13" s="19">
        <v>0.13225252248</v>
      </c>
      <c r="G13" s="19">
        <v>3.3063130619999999E-2</v>
      </c>
      <c r="H13" s="19">
        <v>3.3063130619999999E-2</v>
      </c>
      <c r="I13" s="19">
        <v>3.3063130619999999E-2</v>
      </c>
      <c r="J13" s="19">
        <v>3.3063130619999999E-2</v>
      </c>
      <c r="K13" s="19">
        <v>0.13225252248</v>
      </c>
      <c r="L13" s="19">
        <v>0.13225252248</v>
      </c>
      <c r="M13" s="19">
        <v>0.13225252248</v>
      </c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</row>
    <row r="14" spans="1:37" outlineLevel="3" x14ac:dyDescent="0.25">
      <c r="A14" s="10" t="s">
        <v>17</v>
      </c>
      <c r="B14" s="19">
        <v>82.946030571230011</v>
      </c>
      <c r="C14" s="19">
        <v>78.543735461739999</v>
      </c>
      <c r="D14" s="19">
        <v>55.368643985830005</v>
      </c>
      <c r="E14" s="19">
        <v>46.347679573449994</v>
      </c>
      <c r="F14" s="19">
        <f>SUM(F15:F17)</f>
        <v>263.20608959225001</v>
      </c>
      <c r="G14" s="19">
        <v>61.587203319720004</v>
      </c>
      <c r="H14" s="19">
        <v>25.085387135009999</v>
      </c>
      <c r="I14" s="19">
        <v>49.539507827290002</v>
      </c>
      <c r="J14" s="19">
        <v>2.79094310216</v>
      </c>
      <c r="K14" s="19">
        <f>SUM(K15:K17)</f>
        <v>139.00304138417999</v>
      </c>
      <c r="L14" s="19">
        <f>SUM(L15:L17)</f>
        <v>86.618573562760005</v>
      </c>
      <c r="M14" s="19">
        <f>SUM(M15:M17)</f>
        <v>30.04598785137</v>
      </c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</row>
    <row r="15" spans="1:37" s="21" customFormat="1" ht="15.75" customHeight="1" outlineLevel="4" x14ac:dyDescent="0.2">
      <c r="A15" s="28" t="s">
        <v>1</v>
      </c>
      <c r="B15" s="20"/>
      <c r="C15" s="20">
        <v>9.6130578588199995</v>
      </c>
      <c r="D15" s="20"/>
      <c r="E15" s="20">
        <v>12.13867242699</v>
      </c>
      <c r="F15" s="20">
        <v>21.751730285810002</v>
      </c>
      <c r="G15" s="20"/>
      <c r="H15" s="20">
        <v>0.60607622324999999</v>
      </c>
      <c r="I15" s="20"/>
      <c r="J15" s="20"/>
      <c r="K15" s="20">
        <v>0.60607622324999999</v>
      </c>
      <c r="L15" s="20"/>
      <c r="M15" s="20"/>
    </row>
    <row r="16" spans="1:37" s="21" customFormat="1" ht="15.75" customHeight="1" outlineLevel="4" x14ac:dyDescent="0.2">
      <c r="A16" s="28" t="s">
        <v>0</v>
      </c>
      <c r="B16" s="20">
        <v>38.922807692600003</v>
      </c>
      <c r="C16" s="20">
        <v>33.666957055449998</v>
      </c>
      <c r="D16" s="20">
        <v>32.543716843209999</v>
      </c>
      <c r="E16" s="20">
        <v>18.265050696309999</v>
      </c>
      <c r="F16" s="20">
        <v>123.39853228757001</v>
      </c>
      <c r="G16" s="20">
        <v>33.382844194370001</v>
      </c>
      <c r="H16" s="20">
        <v>11.626396608229999</v>
      </c>
      <c r="I16" s="20">
        <v>14.587915818180001</v>
      </c>
      <c r="J16" s="20">
        <v>1.4000999999999999</v>
      </c>
      <c r="K16" s="20">
        <v>60.99725662078</v>
      </c>
      <c r="L16" s="20">
        <v>55.421315482570002</v>
      </c>
      <c r="M16" s="20">
        <v>30.04598785137</v>
      </c>
    </row>
    <row r="17" spans="1:37" s="21" customFormat="1" ht="15.75" customHeight="1" outlineLevel="4" x14ac:dyDescent="0.2">
      <c r="A17" s="28" t="s">
        <v>2</v>
      </c>
      <c r="B17" s="20">
        <v>44.023222878630001</v>
      </c>
      <c r="C17" s="20">
        <v>35.263720547470001</v>
      </c>
      <c r="D17" s="20">
        <v>22.824927142620002</v>
      </c>
      <c r="E17" s="20">
        <v>15.943956450150001</v>
      </c>
      <c r="F17" s="20">
        <v>118.05582701887</v>
      </c>
      <c r="G17" s="20">
        <v>28.204359125349999</v>
      </c>
      <c r="H17" s="20">
        <v>12.85291430353</v>
      </c>
      <c r="I17" s="20">
        <v>34.951592009110001</v>
      </c>
      <c r="J17" s="20">
        <v>1.3908431021600001</v>
      </c>
      <c r="K17" s="20">
        <v>77.399708540150002</v>
      </c>
      <c r="L17" s="20">
        <v>31.19725808019</v>
      </c>
      <c r="M17" s="20"/>
    </row>
    <row r="18" spans="1:37" s="18" customFormat="1" outlineLevel="1" x14ac:dyDescent="0.25">
      <c r="A18" s="26" t="s">
        <v>19</v>
      </c>
      <c r="B18" s="17">
        <v>30.18199634922</v>
      </c>
      <c r="C18" s="17">
        <v>43.133661242019997</v>
      </c>
      <c r="D18" s="17">
        <v>49.149786027090002</v>
      </c>
      <c r="E18" s="17">
        <v>8.9644820002099994</v>
      </c>
      <c r="F18" s="17">
        <f>F19+F23</f>
        <v>131.42992561853998</v>
      </c>
      <c r="G18" s="17">
        <v>35.611870055799997</v>
      </c>
      <c r="H18" s="17">
        <v>42.533416188339999</v>
      </c>
      <c r="I18" s="17">
        <v>92.409870931989985</v>
      </c>
      <c r="J18" s="17">
        <v>10.532044326889999</v>
      </c>
      <c r="K18" s="17">
        <f>K19+K23</f>
        <v>181.08720150302003</v>
      </c>
      <c r="L18" s="17">
        <f>L19+L23</f>
        <v>163.42782609992</v>
      </c>
      <c r="M18" s="17">
        <f>M19+M23</f>
        <v>136.34046017256998</v>
      </c>
    </row>
    <row r="19" spans="1:37" outlineLevel="2" x14ac:dyDescent="0.25">
      <c r="A19" s="27" t="s">
        <v>15</v>
      </c>
      <c r="B19" s="15">
        <v>18.83038437243</v>
      </c>
      <c r="C19" s="15">
        <v>5.3202835861899995</v>
      </c>
      <c r="D19" s="15">
        <v>17.446321439880002</v>
      </c>
      <c r="E19" s="15">
        <v>4.61039881595</v>
      </c>
      <c r="F19" s="15">
        <f>F20+F21+F22</f>
        <v>46.207388214449992</v>
      </c>
      <c r="G19" s="15">
        <v>19.665884747299998</v>
      </c>
      <c r="H19" s="15">
        <v>8.0874610497399999</v>
      </c>
      <c r="I19" s="15">
        <v>19.671366159489999</v>
      </c>
      <c r="J19" s="15">
        <v>5.0779638750099991</v>
      </c>
      <c r="K19" s="15">
        <f>K20+K21+K22</f>
        <v>52.502675831540003</v>
      </c>
      <c r="L19" s="15">
        <f>L20+L21+L22</f>
        <v>50.608326295490002</v>
      </c>
      <c r="M19" s="15">
        <f>M20+M21+M22</f>
        <v>45.945743226619996</v>
      </c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</row>
    <row r="20" spans="1:37" outlineLevel="3" x14ac:dyDescent="0.25">
      <c r="A20" s="10" t="s">
        <v>20</v>
      </c>
      <c r="B20" s="19">
        <v>16.452317655760002</v>
      </c>
      <c r="C20" s="19">
        <v>2.7745294700500001</v>
      </c>
      <c r="D20" s="19">
        <v>15.254025972880001</v>
      </c>
      <c r="E20" s="19">
        <v>2.4823752029699997</v>
      </c>
      <c r="F20" s="19">
        <v>36.963248301659995</v>
      </c>
      <c r="G20" s="19">
        <v>17.178077126550001</v>
      </c>
      <c r="H20" s="19">
        <v>5.2050070867200002</v>
      </c>
      <c r="I20" s="19">
        <v>17.152025738430002</v>
      </c>
      <c r="J20" s="19">
        <v>2.5506897784999998</v>
      </c>
      <c r="K20" s="19">
        <v>42.085799730200002</v>
      </c>
      <c r="L20" s="19">
        <v>40.052270280640002</v>
      </c>
      <c r="M20" s="19">
        <v>36.411620623829997</v>
      </c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</row>
    <row r="21" spans="1:37" outlineLevel="3" x14ac:dyDescent="0.25">
      <c r="A21" s="10" t="s">
        <v>21</v>
      </c>
      <c r="B21" s="19">
        <v>0.20453383555999999</v>
      </c>
      <c r="C21" s="19">
        <v>0.13520017741999998</v>
      </c>
      <c r="D21" s="19">
        <v>0.10565557118</v>
      </c>
      <c r="E21" s="19">
        <v>0.14189839038999999</v>
      </c>
      <c r="F21" s="19">
        <v>0.58728797454999992</v>
      </c>
      <c r="G21" s="19">
        <v>6.8349072780000006E-2</v>
      </c>
      <c r="H21" s="19">
        <v>0.17727573816</v>
      </c>
      <c r="I21" s="19">
        <v>3.3855027570000001E-2</v>
      </c>
      <c r="J21" s="19">
        <v>0.18557665648999999</v>
      </c>
      <c r="K21" s="19">
        <v>0.46505649500000001</v>
      </c>
      <c r="L21" s="19">
        <v>0.44218949756999998</v>
      </c>
      <c r="M21" s="19">
        <v>0.40204164304999995</v>
      </c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</row>
    <row r="22" spans="1:37" outlineLevel="3" x14ac:dyDescent="0.25">
      <c r="A22" s="10" t="s">
        <v>22</v>
      </c>
      <c r="B22" s="19">
        <v>2.1735328811099999</v>
      </c>
      <c r="C22" s="19">
        <v>2.4105539387200001</v>
      </c>
      <c r="D22" s="19">
        <v>2.0866398958199999</v>
      </c>
      <c r="E22" s="19">
        <v>1.9861252225900001</v>
      </c>
      <c r="F22" s="19">
        <v>8.6568519382399991</v>
      </c>
      <c r="G22" s="19">
        <v>2.4194585479700002</v>
      </c>
      <c r="H22" s="19">
        <v>2.70517822486</v>
      </c>
      <c r="I22" s="19">
        <v>2.4854853934899999</v>
      </c>
      <c r="J22" s="19">
        <v>2.3416974400199999</v>
      </c>
      <c r="K22" s="19">
        <v>9.9518196063399991</v>
      </c>
      <c r="L22" s="19">
        <v>10.11386651728</v>
      </c>
      <c r="M22" s="19">
        <v>9.1320809597399997</v>
      </c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</row>
    <row r="23" spans="1:37" outlineLevel="2" x14ac:dyDescent="0.25">
      <c r="A23" s="27" t="s">
        <v>18</v>
      </c>
      <c r="B23" s="15">
        <v>11.35161197679</v>
      </c>
      <c r="C23" s="15">
        <v>37.813377655829996</v>
      </c>
      <c r="D23" s="15">
        <v>31.70346458721</v>
      </c>
      <c r="E23" s="15">
        <v>4.3540831842599994</v>
      </c>
      <c r="F23" s="15">
        <f>F24+F25+F26</f>
        <v>85.222537404089991</v>
      </c>
      <c r="G23" s="15">
        <v>15.945985308499999</v>
      </c>
      <c r="H23" s="15">
        <v>34.445955138599999</v>
      </c>
      <c r="I23" s="15">
        <v>72.738504772499994</v>
      </c>
      <c r="J23" s="15">
        <v>5.4540804518799995</v>
      </c>
      <c r="K23" s="15">
        <f>K24+K25+K26</f>
        <v>128.58452567148001</v>
      </c>
      <c r="L23" s="15">
        <f>L24+L25+L26</f>
        <v>112.81949980443</v>
      </c>
      <c r="M23" s="15">
        <f>M24+M25+M26</f>
        <v>90.394716945949995</v>
      </c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</row>
    <row r="24" spans="1:37" outlineLevel="3" x14ac:dyDescent="0.25">
      <c r="A24" s="10" t="s">
        <v>20</v>
      </c>
      <c r="B24" s="19">
        <v>0</v>
      </c>
      <c r="C24" s="19">
        <v>26.17921041372</v>
      </c>
      <c r="D24" s="19">
        <v>17.62307234248</v>
      </c>
      <c r="E24" s="19">
        <v>0.11402650798</v>
      </c>
      <c r="F24" s="19">
        <v>43.916309264180001</v>
      </c>
      <c r="G24" s="19">
        <v>1.19710203341</v>
      </c>
      <c r="H24" s="19">
        <v>29.538147536810001</v>
      </c>
      <c r="I24" s="19">
        <v>41.318841083159995</v>
      </c>
      <c r="J24" s="19">
        <v>0.13814750035000001</v>
      </c>
      <c r="K24" s="19">
        <v>72.192238153730003</v>
      </c>
      <c r="L24" s="19">
        <v>76.225381346799992</v>
      </c>
      <c r="M24" s="19">
        <v>47.171458469230004</v>
      </c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</row>
    <row r="25" spans="1:37" outlineLevel="3" x14ac:dyDescent="0.25">
      <c r="A25" s="10" t="s">
        <v>21</v>
      </c>
      <c r="B25" s="19">
        <v>0.11275447467999999</v>
      </c>
      <c r="C25" s="19">
        <v>3.4002024199999998E-3</v>
      </c>
      <c r="D25" s="19">
        <v>3.7549486613799998</v>
      </c>
      <c r="E25" s="19">
        <v>5.7377230729999992E-2</v>
      </c>
      <c r="F25" s="19">
        <v>3.9284805692099996</v>
      </c>
      <c r="G25" s="19">
        <v>4.8536644635700004</v>
      </c>
      <c r="H25" s="19">
        <v>0.12195891705999999</v>
      </c>
      <c r="I25" s="19">
        <v>0.14966445774000001</v>
      </c>
      <c r="J25" s="19">
        <v>0.49984638980999996</v>
      </c>
      <c r="K25" s="19">
        <v>5.6251342281800003</v>
      </c>
      <c r="L25" s="19">
        <v>1.93885371954</v>
      </c>
      <c r="M25" s="19">
        <v>2.6033621280900001</v>
      </c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</row>
    <row r="26" spans="1:37" outlineLevel="3" x14ac:dyDescent="0.25">
      <c r="A26" s="10" t="s">
        <v>22</v>
      </c>
      <c r="B26" s="19">
        <v>11.238857502109999</v>
      </c>
      <c r="C26" s="19">
        <v>11.630767039689999</v>
      </c>
      <c r="D26" s="19">
        <v>10.325443583350001</v>
      </c>
      <c r="E26" s="19">
        <v>4.1826794455499998</v>
      </c>
      <c r="F26" s="19">
        <v>37.377747570699995</v>
      </c>
      <c r="G26" s="19">
        <v>9.8952188115199995</v>
      </c>
      <c r="H26" s="19">
        <v>4.7858486847300004</v>
      </c>
      <c r="I26" s="19">
        <v>31.2699992316</v>
      </c>
      <c r="J26" s="19">
        <v>4.8160865617199997</v>
      </c>
      <c r="K26" s="19">
        <v>50.767153289570004</v>
      </c>
      <c r="L26" s="19">
        <v>34.655264738090004</v>
      </c>
      <c r="M26" s="19">
        <v>40.61989634863</v>
      </c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</row>
    <row r="27" spans="1:37" x14ac:dyDescent="0.25">
      <c r="A27" s="22" t="s">
        <v>23</v>
      </c>
      <c r="B27" s="22"/>
      <c r="C27" s="22"/>
      <c r="D27" s="22"/>
      <c r="E27" s="22"/>
      <c r="F27" s="22"/>
    </row>
    <row r="30" spans="1:37" s="5" customFormat="1" x14ac:dyDescent="0.25">
      <c r="A30" s="3"/>
      <c r="B30" s="3">
        <v>2023</v>
      </c>
      <c r="C30" s="3">
        <v>2024</v>
      </c>
      <c r="D30" s="3">
        <v>2025</v>
      </c>
      <c r="E30" s="3">
        <v>2026</v>
      </c>
      <c r="F30" s="3">
        <v>2027</v>
      </c>
      <c r="G30" s="3">
        <v>2028</v>
      </c>
      <c r="H30" s="3">
        <v>2029</v>
      </c>
      <c r="I30" s="3">
        <v>2030</v>
      </c>
      <c r="J30" s="3">
        <v>2031</v>
      </c>
      <c r="K30" s="3">
        <v>2032</v>
      </c>
      <c r="L30" s="3">
        <v>2033</v>
      </c>
      <c r="M30" s="3">
        <v>2034</v>
      </c>
    </row>
    <row r="31" spans="1:37" s="13" customFormat="1" x14ac:dyDescent="0.25">
      <c r="A31" s="11" t="s">
        <v>13</v>
      </c>
      <c r="B31" s="12">
        <f t="shared" ref="B31:M31" si="0">B32+B45</f>
        <v>209.42519579418001</v>
      </c>
      <c r="C31" s="12">
        <f t="shared" si="0"/>
        <v>258.82931610856002</v>
      </c>
      <c r="D31" s="12">
        <f t="shared" si="0"/>
        <v>234.40574325974001</v>
      </c>
      <c r="E31" s="12">
        <f t="shared" si="0"/>
        <v>178.78366584898004</v>
      </c>
      <c r="F31" s="12">
        <f t="shared" si="0"/>
        <v>141.49417678932002</v>
      </c>
      <c r="G31" s="12">
        <f t="shared" si="0"/>
        <v>149.04519574694001</v>
      </c>
      <c r="H31" s="12">
        <f t="shared" si="0"/>
        <v>111.38277782310999</v>
      </c>
      <c r="I31" s="12">
        <f t="shared" si="0"/>
        <v>91.44353119214</v>
      </c>
      <c r="J31" s="12">
        <f t="shared" si="0"/>
        <v>164.61785427492998</v>
      </c>
      <c r="K31" s="12">
        <f t="shared" si="0"/>
        <v>121.17870089787</v>
      </c>
      <c r="L31" s="12">
        <f t="shared" si="0"/>
        <v>59.308180972499997</v>
      </c>
      <c r="M31" s="12">
        <f t="shared" si="0"/>
        <v>33.873058571610002</v>
      </c>
    </row>
    <row r="32" spans="1:37" s="18" customFormat="1" outlineLevel="1" x14ac:dyDescent="0.25">
      <c r="A32" s="26" t="s">
        <v>14</v>
      </c>
      <c r="B32" s="17">
        <f t="shared" ref="B32:M32" si="1">B33+B39</f>
        <v>75.753646315330002</v>
      </c>
      <c r="C32" s="17">
        <f t="shared" si="1"/>
        <v>85.11044619626</v>
      </c>
      <c r="D32" s="17">
        <f t="shared" si="1"/>
        <v>100.685293973</v>
      </c>
      <c r="E32" s="17">
        <f t="shared" si="1"/>
        <v>53.032601886670008</v>
      </c>
      <c r="F32" s="17">
        <f t="shared" si="1"/>
        <v>56.275735600550007</v>
      </c>
      <c r="G32" s="17">
        <f t="shared" si="1"/>
        <v>61.467007192959997</v>
      </c>
      <c r="H32" s="17">
        <f t="shared" si="1"/>
        <v>52.274987748290002</v>
      </c>
      <c r="I32" s="17">
        <f t="shared" si="1"/>
        <v>62.658771122160005</v>
      </c>
      <c r="J32" s="17">
        <f t="shared" si="1"/>
        <v>80.474205395149994</v>
      </c>
      <c r="K32" s="17">
        <f t="shared" si="1"/>
        <v>62.745151181259999</v>
      </c>
      <c r="L32" s="17">
        <f t="shared" si="1"/>
        <v>32.34925018549</v>
      </c>
      <c r="M32" s="17">
        <f t="shared" si="1"/>
        <v>25.309919576959999</v>
      </c>
    </row>
    <row r="33" spans="1:13" s="6" customFormat="1" outlineLevel="2" x14ac:dyDescent="0.25">
      <c r="A33" s="27" t="s">
        <v>15</v>
      </c>
      <c r="B33" s="15">
        <f t="shared" ref="B33:M33" si="2">B34+B35</f>
        <v>48.458778491179999</v>
      </c>
      <c r="C33" s="15">
        <f t="shared" si="2"/>
        <v>45.141437555380001</v>
      </c>
      <c r="D33" s="15">
        <f t="shared" si="2"/>
        <v>39.795367450520004</v>
      </c>
      <c r="E33" s="15">
        <f t="shared" si="2"/>
        <v>34.459348364190006</v>
      </c>
      <c r="F33" s="15">
        <f t="shared" si="2"/>
        <v>32.813563078070004</v>
      </c>
      <c r="G33" s="15">
        <f t="shared" si="2"/>
        <v>30.204074670479997</v>
      </c>
      <c r="H33" s="15">
        <f t="shared" si="2"/>
        <v>27.762055225810002</v>
      </c>
      <c r="I33" s="15">
        <f t="shared" si="2"/>
        <v>25.608717599680002</v>
      </c>
      <c r="J33" s="15">
        <f t="shared" si="2"/>
        <v>22.283154883559998</v>
      </c>
      <c r="K33" s="15">
        <f t="shared" si="2"/>
        <v>17.71419965878</v>
      </c>
      <c r="L33" s="15">
        <f t="shared" si="2"/>
        <v>14.369133663009999</v>
      </c>
      <c r="M33" s="15">
        <f t="shared" si="2"/>
        <v>13.07992305448</v>
      </c>
    </row>
    <row r="34" spans="1:13" s="6" customFormat="1" outlineLevel="3" x14ac:dyDescent="0.25">
      <c r="A34" s="10" t="s">
        <v>16</v>
      </c>
      <c r="B34" s="9">
        <v>8.346855265E-2</v>
      </c>
      <c r="C34" s="9">
        <v>7.6862745080000003E-2</v>
      </c>
      <c r="D34" s="9">
        <v>7.0243300420000002E-2</v>
      </c>
      <c r="E34" s="9">
        <v>6.3630674289999994E-2</v>
      </c>
      <c r="F34" s="9">
        <v>5.7018048170000002E-2</v>
      </c>
      <c r="G34" s="9">
        <v>5.0412240580000003E-2</v>
      </c>
      <c r="H34" s="9">
        <v>4.3792795910000001E-2</v>
      </c>
      <c r="I34" s="9">
        <v>3.7180169780000001E-2</v>
      </c>
      <c r="J34" s="9">
        <v>3.0567543660000002E-2</v>
      </c>
      <c r="K34" s="9">
        <v>2.3961736080000001E-2</v>
      </c>
      <c r="L34" s="9">
        <v>1.7342291409999998E-2</v>
      </c>
      <c r="M34" s="9">
        <v>1.072966528E-2</v>
      </c>
    </row>
    <row r="35" spans="1:13" s="6" customFormat="1" outlineLevel="3" x14ac:dyDescent="0.25">
      <c r="A35" s="10" t="s">
        <v>17</v>
      </c>
      <c r="B35" s="9">
        <f t="shared" ref="B35:M35" si="3">SUM(B36:B38)</f>
        <v>48.375309938530002</v>
      </c>
      <c r="C35" s="9">
        <f t="shared" si="3"/>
        <v>45.064574810300002</v>
      </c>
      <c r="D35" s="9">
        <f t="shared" si="3"/>
        <v>39.725124150100001</v>
      </c>
      <c r="E35" s="9">
        <f t="shared" si="3"/>
        <v>34.395717689900003</v>
      </c>
      <c r="F35" s="9">
        <f t="shared" si="3"/>
        <v>32.756545029900003</v>
      </c>
      <c r="G35" s="9">
        <f t="shared" si="3"/>
        <v>30.153662429899999</v>
      </c>
      <c r="H35" s="9">
        <f t="shared" si="3"/>
        <v>27.718262429900001</v>
      </c>
      <c r="I35" s="9">
        <f t="shared" si="3"/>
        <v>25.571537429900001</v>
      </c>
      <c r="J35" s="9">
        <f t="shared" si="3"/>
        <v>22.2525873399</v>
      </c>
      <c r="K35" s="9">
        <f t="shared" si="3"/>
        <v>17.6902379227</v>
      </c>
      <c r="L35" s="9">
        <f t="shared" si="3"/>
        <v>14.351791371599999</v>
      </c>
      <c r="M35" s="9">
        <f t="shared" si="3"/>
        <v>13.069193389200001</v>
      </c>
    </row>
    <row r="36" spans="1:13" s="21" customFormat="1" ht="15.75" customHeight="1" outlineLevel="4" x14ac:dyDescent="0.2">
      <c r="A36" s="28" t="s">
        <v>1</v>
      </c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</row>
    <row r="37" spans="1:13" s="21" customFormat="1" ht="15.75" customHeight="1" outlineLevel="4" x14ac:dyDescent="0.2">
      <c r="A37" s="28" t="s">
        <v>0</v>
      </c>
      <c r="B37" s="20">
        <v>48.375309938530002</v>
      </c>
      <c r="C37" s="20">
        <v>45.064574810300002</v>
      </c>
      <c r="D37" s="20">
        <v>39.725124150100001</v>
      </c>
      <c r="E37" s="20">
        <v>34.395717689900003</v>
      </c>
      <c r="F37" s="20">
        <v>32.756545029900003</v>
      </c>
      <c r="G37" s="20">
        <v>30.153662429899999</v>
      </c>
      <c r="H37" s="20">
        <v>27.718262429900001</v>
      </c>
      <c r="I37" s="20">
        <v>25.571537429900001</v>
      </c>
      <c r="J37" s="20">
        <v>22.2525873399</v>
      </c>
      <c r="K37" s="20">
        <v>17.6902379227</v>
      </c>
      <c r="L37" s="20">
        <v>14.351791371599999</v>
      </c>
      <c r="M37" s="20">
        <v>13.069193389200001</v>
      </c>
    </row>
    <row r="38" spans="1:13" s="21" customFormat="1" ht="15.75" customHeight="1" outlineLevel="4" x14ac:dyDescent="0.2">
      <c r="A38" s="28" t="s">
        <v>2</v>
      </c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</row>
    <row r="39" spans="1:13" s="6" customFormat="1" outlineLevel="2" x14ac:dyDescent="0.25">
      <c r="A39" s="14" t="s">
        <v>18</v>
      </c>
      <c r="B39" s="15">
        <f t="shared" ref="B39:M39" si="4">B40+B41</f>
        <v>27.294867824150003</v>
      </c>
      <c r="C39" s="15">
        <f t="shared" si="4"/>
        <v>39.969008640879998</v>
      </c>
      <c r="D39" s="15">
        <f t="shared" si="4"/>
        <v>60.889926522480003</v>
      </c>
      <c r="E39" s="15">
        <f t="shared" si="4"/>
        <v>18.573253522480002</v>
      </c>
      <c r="F39" s="15">
        <f t="shared" si="4"/>
        <v>23.462172522480003</v>
      </c>
      <c r="G39" s="15">
        <f t="shared" si="4"/>
        <v>31.262932522480003</v>
      </c>
      <c r="H39" s="15">
        <f t="shared" si="4"/>
        <v>24.512932522480003</v>
      </c>
      <c r="I39" s="15">
        <f t="shared" si="4"/>
        <v>37.050053522479999</v>
      </c>
      <c r="J39" s="15">
        <f t="shared" si="4"/>
        <v>58.191050511589999</v>
      </c>
      <c r="K39" s="15">
        <f t="shared" si="4"/>
        <v>45.030951522480002</v>
      </c>
      <c r="L39" s="15">
        <f t="shared" si="4"/>
        <v>17.980116522480003</v>
      </c>
      <c r="M39" s="15">
        <f t="shared" si="4"/>
        <v>12.22999652248</v>
      </c>
    </row>
    <row r="40" spans="1:13" s="6" customFormat="1" outlineLevel="3" x14ac:dyDescent="0.25">
      <c r="A40" s="10" t="s">
        <v>16</v>
      </c>
      <c r="B40" s="9">
        <v>0.13225252248</v>
      </c>
      <c r="C40" s="9">
        <v>0.13225252248</v>
      </c>
      <c r="D40" s="9">
        <v>0.13225252248</v>
      </c>
      <c r="E40" s="9">
        <v>0.13225252248</v>
      </c>
      <c r="F40" s="9">
        <v>0.13225252248</v>
      </c>
      <c r="G40" s="9">
        <v>0.13225252248</v>
      </c>
      <c r="H40" s="9">
        <v>0.13225252248</v>
      </c>
      <c r="I40" s="9">
        <v>0.13225252248</v>
      </c>
      <c r="J40" s="9">
        <v>0.13225252248</v>
      </c>
      <c r="K40" s="9">
        <v>0.13225252248</v>
      </c>
      <c r="L40" s="9">
        <v>0.13225252248</v>
      </c>
      <c r="M40" s="9">
        <v>0.13225252248</v>
      </c>
    </row>
    <row r="41" spans="1:13" s="6" customFormat="1" outlineLevel="3" x14ac:dyDescent="0.25">
      <c r="A41" s="10" t="s">
        <v>17</v>
      </c>
      <c r="B41" s="9">
        <f t="shared" ref="B41:M41" si="5">SUM(B42:B44)</f>
        <v>27.162615301670002</v>
      </c>
      <c r="C41" s="9">
        <f t="shared" si="5"/>
        <v>39.836756118399997</v>
      </c>
      <c r="D41" s="9">
        <f t="shared" si="5"/>
        <v>60.757674000000002</v>
      </c>
      <c r="E41" s="9">
        <f t="shared" si="5"/>
        <v>18.441001</v>
      </c>
      <c r="F41" s="9">
        <f t="shared" si="5"/>
        <v>23.329920000000001</v>
      </c>
      <c r="G41" s="9">
        <f t="shared" si="5"/>
        <v>31.130680000000002</v>
      </c>
      <c r="H41" s="9">
        <f t="shared" si="5"/>
        <v>24.380680000000002</v>
      </c>
      <c r="I41" s="9">
        <f t="shared" si="5"/>
        <v>36.917800999999997</v>
      </c>
      <c r="J41" s="9">
        <f t="shared" si="5"/>
        <v>58.058797989109998</v>
      </c>
      <c r="K41" s="9">
        <f t="shared" si="5"/>
        <v>44.898699000000001</v>
      </c>
      <c r="L41" s="9">
        <f t="shared" si="5"/>
        <v>17.847864000000001</v>
      </c>
      <c r="M41" s="9">
        <f t="shared" si="5"/>
        <v>12.097744</v>
      </c>
    </row>
    <row r="42" spans="1:13" s="21" customFormat="1" ht="15.75" customHeight="1" outlineLevel="4" x14ac:dyDescent="0.2">
      <c r="A42" s="28" t="s">
        <v>1</v>
      </c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</row>
    <row r="43" spans="1:13" s="21" customFormat="1" ht="15.75" customHeight="1" outlineLevel="4" x14ac:dyDescent="0.2">
      <c r="A43" s="28" t="s">
        <v>0</v>
      </c>
      <c r="B43" s="20">
        <v>27.162615301670002</v>
      </c>
      <c r="C43" s="20">
        <v>39.836756118399997</v>
      </c>
      <c r="D43" s="20">
        <v>60.757674000000002</v>
      </c>
      <c r="E43" s="20">
        <v>18.441001</v>
      </c>
      <c r="F43" s="20">
        <v>23.329920000000001</v>
      </c>
      <c r="G43" s="20">
        <v>31.130680000000002</v>
      </c>
      <c r="H43" s="20">
        <v>24.380680000000002</v>
      </c>
      <c r="I43" s="20">
        <v>36.917800999999997</v>
      </c>
      <c r="J43" s="20">
        <v>58.058797989109998</v>
      </c>
      <c r="K43" s="20">
        <v>44.898699000000001</v>
      </c>
      <c r="L43" s="20">
        <v>17.847864000000001</v>
      </c>
      <c r="M43" s="20">
        <v>12.097744</v>
      </c>
    </row>
    <row r="44" spans="1:13" s="21" customFormat="1" ht="15.75" customHeight="1" outlineLevel="4" x14ac:dyDescent="0.2">
      <c r="A44" s="28" t="s">
        <v>2</v>
      </c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</row>
    <row r="45" spans="1:13" s="18" customFormat="1" outlineLevel="1" x14ac:dyDescent="0.25">
      <c r="A45" s="26" t="s">
        <v>19</v>
      </c>
      <c r="B45" s="17">
        <f t="shared" ref="B45:M45" si="6">B46+B50</f>
        <v>133.67154947885001</v>
      </c>
      <c r="C45" s="17">
        <f t="shared" si="6"/>
        <v>173.71886991230002</v>
      </c>
      <c r="D45" s="17">
        <f t="shared" si="6"/>
        <v>133.72044928674001</v>
      </c>
      <c r="E45" s="17">
        <f t="shared" si="6"/>
        <v>125.75106396231001</v>
      </c>
      <c r="F45" s="17">
        <f t="shared" si="6"/>
        <v>85.218441188770001</v>
      </c>
      <c r="G45" s="17">
        <f t="shared" si="6"/>
        <v>87.578188553979999</v>
      </c>
      <c r="H45" s="17">
        <f t="shared" si="6"/>
        <v>59.107790074819988</v>
      </c>
      <c r="I45" s="17">
        <f t="shared" si="6"/>
        <v>28.784760069979999</v>
      </c>
      <c r="J45" s="17">
        <f t="shared" si="6"/>
        <v>84.143648879780002</v>
      </c>
      <c r="K45" s="17">
        <f t="shared" si="6"/>
        <v>58.433549716610003</v>
      </c>
      <c r="L45" s="17">
        <f t="shared" si="6"/>
        <v>26.958930787010001</v>
      </c>
      <c r="M45" s="17">
        <f t="shared" si="6"/>
        <v>8.5631389946500001</v>
      </c>
    </row>
    <row r="46" spans="1:13" s="6" customFormat="1" outlineLevel="2" x14ac:dyDescent="0.25">
      <c r="A46" s="27" t="s">
        <v>15</v>
      </c>
      <c r="B46" s="15">
        <f t="shared" ref="B46:M46" si="7">B47+B48+B49</f>
        <v>42.077282461000003</v>
      </c>
      <c r="C46" s="15">
        <f t="shared" si="7"/>
        <v>37.451812540559999</v>
      </c>
      <c r="D46" s="15">
        <f t="shared" si="7"/>
        <v>31.319942397829998</v>
      </c>
      <c r="E46" s="15">
        <f t="shared" si="7"/>
        <v>24.71820421983</v>
      </c>
      <c r="F46" s="15">
        <f t="shared" si="7"/>
        <v>18.711593355890002</v>
      </c>
      <c r="G46" s="15">
        <f t="shared" si="7"/>
        <v>15.038340100400001</v>
      </c>
      <c r="H46" s="15">
        <f t="shared" si="7"/>
        <v>9.8795077571699998</v>
      </c>
      <c r="I46" s="15">
        <f t="shared" si="7"/>
        <v>8.9283684342500003</v>
      </c>
      <c r="J46" s="15">
        <f t="shared" si="7"/>
        <v>7.6904525634200009</v>
      </c>
      <c r="K46" s="15">
        <f t="shared" si="7"/>
        <v>4.98530260263</v>
      </c>
      <c r="L46" s="15">
        <f t="shared" si="7"/>
        <v>2.4440646881800001</v>
      </c>
      <c r="M46" s="15">
        <f t="shared" si="7"/>
        <v>2.3105079485599997</v>
      </c>
    </row>
    <row r="47" spans="1:13" s="6" customFormat="1" outlineLevel="3" x14ac:dyDescent="0.25">
      <c r="A47" s="10" t="s">
        <v>20</v>
      </c>
      <c r="B47" s="9">
        <v>33.262285799810002</v>
      </c>
      <c r="C47" s="9">
        <v>28.798985165530002</v>
      </c>
      <c r="D47" s="9">
        <v>24.350632710029998</v>
      </c>
      <c r="E47" s="9">
        <v>19.175249093689999</v>
      </c>
      <c r="F47" s="9">
        <v>13.855354547860001</v>
      </c>
      <c r="G47" s="9">
        <v>10.85108567794</v>
      </c>
      <c r="H47" s="9">
        <v>6.31489880047</v>
      </c>
      <c r="I47" s="9">
        <v>6.2964486115999998</v>
      </c>
      <c r="J47" s="9">
        <v>5.4553268006100009</v>
      </c>
      <c r="K47" s="9">
        <v>2.35792187259</v>
      </c>
      <c r="L47" s="9">
        <v>3.4701798440000001E-2</v>
      </c>
      <c r="M47" s="9">
        <v>1.7303362610000001E-2</v>
      </c>
    </row>
    <row r="48" spans="1:13" s="6" customFormat="1" outlineLevel="3" x14ac:dyDescent="0.25">
      <c r="A48" s="10" t="s">
        <v>21</v>
      </c>
      <c r="B48" s="9">
        <v>0.36828638362999999</v>
      </c>
      <c r="C48" s="9">
        <v>0.42336157466000002</v>
      </c>
      <c r="D48" s="9">
        <v>0.36881519902999998</v>
      </c>
      <c r="E48" s="9">
        <v>0.28828861233000003</v>
      </c>
      <c r="F48" s="9">
        <v>0.24060587848000001</v>
      </c>
      <c r="G48" s="9">
        <v>0.19179231649</v>
      </c>
      <c r="H48" s="9">
        <v>0.14266785121</v>
      </c>
      <c r="I48" s="9">
        <v>9.3691659950000006E-2</v>
      </c>
      <c r="J48" s="9">
        <v>4.9969514069999998E-2</v>
      </c>
      <c r="K48" s="9">
        <v>2.9283673850000001E-2</v>
      </c>
      <c r="L48" s="9">
        <v>2.2789439699999997E-2</v>
      </c>
      <c r="M48" s="9">
        <v>1.6372347129999999E-2</v>
      </c>
    </row>
    <row r="49" spans="1:13" s="6" customFormat="1" outlineLevel="3" x14ac:dyDescent="0.25">
      <c r="A49" s="10" t="s">
        <v>22</v>
      </c>
      <c r="B49" s="9">
        <v>8.4467102775599994</v>
      </c>
      <c r="C49" s="9">
        <v>8.2294658003700007</v>
      </c>
      <c r="D49" s="9">
        <v>6.6004944887699999</v>
      </c>
      <c r="E49" s="9">
        <v>5.2546665138099993</v>
      </c>
      <c r="F49" s="9">
        <v>4.6156329295500003</v>
      </c>
      <c r="G49" s="9">
        <v>3.9954621059700002</v>
      </c>
      <c r="H49" s="9">
        <v>3.4219411054900002</v>
      </c>
      <c r="I49" s="9">
        <v>2.5382281627000003</v>
      </c>
      <c r="J49" s="9">
        <v>2.1851562487400003</v>
      </c>
      <c r="K49" s="9">
        <v>2.5980970561900003</v>
      </c>
      <c r="L49" s="9">
        <v>2.3865734500400002</v>
      </c>
      <c r="M49" s="9">
        <v>2.27683223882</v>
      </c>
    </row>
    <row r="50" spans="1:13" s="6" customFormat="1" outlineLevel="2" x14ac:dyDescent="0.25">
      <c r="A50" s="27" t="s">
        <v>18</v>
      </c>
      <c r="B50" s="15">
        <f t="shared" ref="B50:M50" si="8">B51+B52+B53</f>
        <v>91.594267017850001</v>
      </c>
      <c r="C50" s="15">
        <f t="shared" si="8"/>
        <v>136.26705737174001</v>
      </c>
      <c r="D50" s="15">
        <f t="shared" si="8"/>
        <v>102.40050688891</v>
      </c>
      <c r="E50" s="15">
        <f t="shared" si="8"/>
        <v>101.03285974248001</v>
      </c>
      <c r="F50" s="15">
        <f t="shared" si="8"/>
        <v>66.506847832879998</v>
      </c>
      <c r="G50" s="15">
        <f t="shared" si="8"/>
        <v>72.539848453579992</v>
      </c>
      <c r="H50" s="15">
        <f t="shared" si="8"/>
        <v>49.228282317649992</v>
      </c>
      <c r="I50" s="15">
        <f t="shared" si="8"/>
        <v>19.856391635729999</v>
      </c>
      <c r="J50" s="15">
        <f t="shared" si="8"/>
        <v>76.453196316360007</v>
      </c>
      <c r="K50" s="15">
        <f t="shared" si="8"/>
        <v>53.448247113980003</v>
      </c>
      <c r="L50" s="15">
        <f t="shared" si="8"/>
        <v>24.514866098830002</v>
      </c>
      <c r="M50" s="15">
        <f t="shared" si="8"/>
        <v>6.2526310460900003</v>
      </c>
    </row>
    <row r="51" spans="1:13" s="6" customFormat="1" outlineLevel="3" x14ac:dyDescent="0.25">
      <c r="A51" s="10" t="s">
        <v>20</v>
      </c>
      <c r="B51" s="9">
        <v>46.386116081040001</v>
      </c>
      <c r="C51" s="9">
        <v>68.914176203320011</v>
      </c>
      <c r="D51" s="9">
        <v>45.094181766030005</v>
      </c>
      <c r="E51" s="9">
        <v>74.569659886820006</v>
      </c>
      <c r="F51" s="9">
        <v>40.304614142270005</v>
      </c>
      <c r="G51" s="9">
        <v>48.59195785304</v>
      </c>
      <c r="H51" s="9">
        <v>0.81799673151999996</v>
      </c>
      <c r="I51" s="9">
        <v>0</v>
      </c>
      <c r="J51" s="9">
        <v>42.000000016800001</v>
      </c>
      <c r="K51" s="9">
        <v>42.000000016800001</v>
      </c>
      <c r="L51" s="9">
        <v>0</v>
      </c>
      <c r="M51" s="9">
        <v>0</v>
      </c>
    </row>
    <row r="52" spans="1:13" s="6" customFormat="1" outlineLevel="3" x14ac:dyDescent="0.25">
      <c r="A52" s="10" t="s">
        <v>21</v>
      </c>
      <c r="B52" s="9">
        <v>2.6248558662199999</v>
      </c>
      <c r="C52" s="9">
        <v>2.6391792311</v>
      </c>
      <c r="D52" s="9">
        <v>22.442272195480001</v>
      </c>
      <c r="E52" s="9">
        <v>3.3067813674799997</v>
      </c>
      <c r="F52" s="9">
        <v>3.3067813674799997</v>
      </c>
      <c r="G52" s="9">
        <v>3.3067813674799997</v>
      </c>
      <c r="H52" s="9">
        <v>3.3067813674799997</v>
      </c>
      <c r="I52" s="9">
        <v>3.3067813701999995</v>
      </c>
      <c r="J52" s="9">
        <v>2.6317271470999999</v>
      </c>
      <c r="K52" s="9">
        <v>2.1472107970399996</v>
      </c>
      <c r="L52" s="9">
        <v>2.1472107970399996</v>
      </c>
      <c r="M52" s="9">
        <v>2.0545212994000002</v>
      </c>
    </row>
    <row r="53" spans="1:13" s="6" customFormat="1" outlineLevel="3" x14ac:dyDescent="0.25">
      <c r="A53" s="10" t="s">
        <v>22</v>
      </c>
      <c r="B53" s="9">
        <v>42.583295070589998</v>
      </c>
      <c r="C53" s="9">
        <v>64.713701937319996</v>
      </c>
      <c r="D53" s="9">
        <v>34.864052927399996</v>
      </c>
      <c r="E53" s="9">
        <v>23.156418488180002</v>
      </c>
      <c r="F53" s="9">
        <v>22.895452323130002</v>
      </c>
      <c r="G53" s="9">
        <v>20.64110923306</v>
      </c>
      <c r="H53" s="9">
        <v>45.103504218649995</v>
      </c>
      <c r="I53" s="9">
        <v>16.549610265529999</v>
      </c>
      <c r="J53" s="9">
        <v>31.821469152460001</v>
      </c>
      <c r="K53" s="9">
        <v>9.3010363001399998</v>
      </c>
      <c r="L53" s="9">
        <v>22.367655301790002</v>
      </c>
      <c r="M53" s="9">
        <v>4.1981097466900001</v>
      </c>
    </row>
    <row r="56" spans="1:13" s="5" customFormat="1" x14ac:dyDescent="0.25">
      <c r="A56" s="3"/>
      <c r="B56" s="3">
        <v>2035</v>
      </c>
      <c r="C56" s="3">
        <v>2036</v>
      </c>
      <c r="D56" s="3">
        <v>2037</v>
      </c>
      <c r="E56" s="3">
        <v>2038</v>
      </c>
      <c r="F56" s="3">
        <v>2039</v>
      </c>
      <c r="G56" s="3">
        <v>2040</v>
      </c>
      <c r="H56" s="3">
        <v>2041</v>
      </c>
      <c r="I56" s="3">
        <v>2042</v>
      </c>
      <c r="J56" s="3">
        <v>2043</v>
      </c>
      <c r="K56" s="3">
        <v>2044</v>
      </c>
      <c r="L56" s="3">
        <v>2045</v>
      </c>
    </row>
    <row r="57" spans="1:13" s="13" customFormat="1" x14ac:dyDescent="0.25">
      <c r="A57" s="11" t="s">
        <v>13</v>
      </c>
      <c r="B57" s="12">
        <f t="shared" ref="B57:L57" si="9">B58+B71</f>
        <v>32.830181508700001</v>
      </c>
      <c r="C57" s="12">
        <f t="shared" si="9"/>
        <v>30.429767341390001</v>
      </c>
      <c r="D57" s="12">
        <f t="shared" si="9"/>
        <v>28.084213995980001</v>
      </c>
      <c r="E57" s="12">
        <f t="shared" si="9"/>
        <v>26.440206623430001</v>
      </c>
      <c r="F57" s="12">
        <f t="shared" si="9"/>
        <v>24.140034942240003</v>
      </c>
      <c r="G57" s="12">
        <f t="shared" si="9"/>
        <v>22.703667851639999</v>
      </c>
      <c r="H57" s="12">
        <f t="shared" si="9"/>
        <v>20.096610776750001</v>
      </c>
      <c r="I57" s="12">
        <f t="shared" si="9"/>
        <v>19.132964609610003</v>
      </c>
      <c r="J57" s="12">
        <f t="shared" si="9"/>
        <v>18.188245299719998</v>
      </c>
      <c r="K57" s="12">
        <f t="shared" si="9"/>
        <v>17.224588831480002</v>
      </c>
      <c r="L57" s="12">
        <f t="shared" si="9"/>
        <v>16.156412277780003</v>
      </c>
    </row>
    <row r="58" spans="1:13" s="18" customFormat="1" outlineLevel="1" x14ac:dyDescent="0.25">
      <c r="A58" s="26" t="s">
        <v>14</v>
      </c>
      <c r="B58" s="17">
        <f t="shared" ref="B58:L58" si="10">B59+B65</f>
        <v>24.297379537760001</v>
      </c>
      <c r="C58" s="17">
        <f t="shared" si="10"/>
        <v>23.421232930000002</v>
      </c>
      <c r="D58" s="17">
        <f t="shared" si="10"/>
        <v>22.477608898</v>
      </c>
      <c r="E58" s="17">
        <f t="shared" si="10"/>
        <v>21.533984866000001</v>
      </c>
      <c r="F58" s="17">
        <f t="shared" si="10"/>
        <v>20.590360834000002</v>
      </c>
      <c r="G58" s="17">
        <f t="shared" si="10"/>
        <v>19.646736801999999</v>
      </c>
      <c r="H58" s="17">
        <f t="shared" si="10"/>
        <v>18.703112770000001</v>
      </c>
      <c r="I58" s="17">
        <f t="shared" si="10"/>
        <v>17.759488738000002</v>
      </c>
      <c r="J58" s="17">
        <f t="shared" si="10"/>
        <v>16.815864705999999</v>
      </c>
      <c r="K58" s="17">
        <f t="shared" si="10"/>
        <v>15.872240674</v>
      </c>
      <c r="L58" s="17">
        <f t="shared" si="10"/>
        <v>14.928616642000001</v>
      </c>
    </row>
    <row r="59" spans="1:13" s="6" customFormat="1" outlineLevel="2" x14ac:dyDescent="0.25">
      <c r="A59" s="27" t="s">
        <v>15</v>
      </c>
      <c r="B59" s="15">
        <f t="shared" ref="B59:L59" si="11">B60+B61</f>
        <v>12.067383014780001</v>
      </c>
      <c r="C59" s="15">
        <f t="shared" si="11"/>
        <v>11.32348893</v>
      </c>
      <c r="D59" s="15">
        <f t="shared" si="11"/>
        <v>10.379864897999999</v>
      </c>
      <c r="E59" s="15">
        <f t="shared" si="11"/>
        <v>9.4362408660000003</v>
      </c>
      <c r="F59" s="15">
        <f t="shared" si="11"/>
        <v>8.4926168339999997</v>
      </c>
      <c r="G59" s="15">
        <f t="shared" si="11"/>
        <v>7.5489928019999999</v>
      </c>
      <c r="H59" s="15">
        <f t="shared" si="11"/>
        <v>6.6053687700000001</v>
      </c>
      <c r="I59" s="15">
        <f t="shared" si="11"/>
        <v>5.6617447380000003</v>
      </c>
      <c r="J59" s="15">
        <f t="shared" si="11"/>
        <v>4.7181207059999997</v>
      </c>
      <c r="K59" s="15">
        <f t="shared" si="11"/>
        <v>3.7744966739999999</v>
      </c>
      <c r="L59" s="15">
        <f t="shared" si="11"/>
        <v>2.8308726420000001</v>
      </c>
    </row>
    <row r="60" spans="1:13" s="6" customFormat="1" outlineLevel="3" x14ac:dyDescent="0.25">
      <c r="A60" s="10" t="s">
        <v>16</v>
      </c>
      <c r="B60" s="9">
        <v>4.1170391799999996E-3</v>
      </c>
      <c r="C60" s="9">
        <v>0</v>
      </c>
      <c r="D60" s="9">
        <v>0</v>
      </c>
      <c r="E60" s="9">
        <v>0</v>
      </c>
      <c r="F60" s="9">
        <v>0</v>
      </c>
      <c r="G60" s="9">
        <v>0</v>
      </c>
      <c r="H60" s="9">
        <v>0</v>
      </c>
      <c r="I60" s="9">
        <v>0</v>
      </c>
      <c r="J60" s="9">
        <v>0</v>
      </c>
      <c r="K60" s="9">
        <v>0</v>
      </c>
      <c r="L60" s="9">
        <v>0</v>
      </c>
    </row>
    <row r="61" spans="1:13" s="6" customFormat="1" outlineLevel="3" x14ac:dyDescent="0.25">
      <c r="A61" s="10" t="s">
        <v>17</v>
      </c>
      <c r="B61" s="9">
        <f t="shared" ref="B61:L61" si="12">SUM(B62:B64)</f>
        <v>12.0632659756</v>
      </c>
      <c r="C61" s="9">
        <f t="shared" si="12"/>
        <v>11.32348893</v>
      </c>
      <c r="D61" s="9">
        <f t="shared" si="12"/>
        <v>10.379864897999999</v>
      </c>
      <c r="E61" s="9">
        <f t="shared" si="12"/>
        <v>9.4362408660000003</v>
      </c>
      <c r="F61" s="9">
        <f t="shared" si="12"/>
        <v>8.4926168339999997</v>
      </c>
      <c r="G61" s="9">
        <f t="shared" si="12"/>
        <v>7.5489928019999999</v>
      </c>
      <c r="H61" s="9">
        <f t="shared" si="12"/>
        <v>6.6053687700000001</v>
      </c>
      <c r="I61" s="9">
        <f t="shared" si="12"/>
        <v>5.6617447380000003</v>
      </c>
      <c r="J61" s="9">
        <f t="shared" si="12"/>
        <v>4.7181207059999997</v>
      </c>
      <c r="K61" s="9">
        <f t="shared" si="12"/>
        <v>3.7744966739999999</v>
      </c>
      <c r="L61" s="9">
        <f t="shared" si="12"/>
        <v>2.8308726420000001</v>
      </c>
    </row>
    <row r="62" spans="1:13" s="21" customFormat="1" ht="15.75" customHeight="1" outlineLevel="4" x14ac:dyDescent="0.2">
      <c r="A62" s="28" t="s">
        <v>1</v>
      </c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</row>
    <row r="63" spans="1:13" s="21" customFormat="1" ht="15.75" customHeight="1" outlineLevel="4" x14ac:dyDescent="0.2">
      <c r="A63" s="28" t="s">
        <v>0</v>
      </c>
      <c r="B63" s="20">
        <v>12.0632659756</v>
      </c>
      <c r="C63" s="20">
        <v>11.32348893</v>
      </c>
      <c r="D63" s="20">
        <v>10.379864897999999</v>
      </c>
      <c r="E63" s="20">
        <v>9.4362408660000003</v>
      </c>
      <c r="F63" s="20">
        <v>8.4926168339999997</v>
      </c>
      <c r="G63" s="20">
        <v>7.5489928019999999</v>
      </c>
      <c r="H63" s="20">
        <v>6.6053687700000001</v>
      </c>
      <c r="I63" s="20">
        <v>5.6617447380000003</v>
      </c>
      <c r="J63" s="20">
        <v>4.7181207059999997</v>
      </c>
      <c r="K63" s="20">
        <v>3.7744966739999999</v>
      </c>
      <c r="L63" s="20">
        <v>2.8308726420000001</v>
      </c>
    </row>
    <row r="64" spans="1:13" s="21" customFormat="1" ht="15.75" customHeight="1" outlineLevel="4" x14ac:dyDescent="0.2">
      <c r="A64" s="28" t="s">
        <v>2</v>
      </c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</row>
    <row r="65" spans="1:12" s="6" customFormat="1" outlineLevel="2" x14ac:dyDescent="0.25">
      <c r="A65" s="14" t="s">
        <v>18</v>
      </c>
      <c r="B65" s="15">
        <f t="shared" ref="B65:L65" si="13">B66+B67</f>
        <v>12.229996522980001</v>
      </c>
      <c r="C65" s="15">
        <f t="shared" si="13"/>
        <v>12.097744</v>
      </c>
      <c r="D65" s="15">
        <f t="shared" si="13"/>
        <v>12.097744</v>
      </c>
      <c r="E65" s="15">
        <f t="shared" si="13"/>
        <v>12.097744</v>
      </c>
      <c r="F65" s="15">
        <f t="shared" si="13"/>
        <v>12.097744</v>
      </c>
      <c r="G65" s="15">
        <f t="shared" si="13"/>
        <v>12.097744</v>
      </c>
      <c r="H65" s="15">
        <f t="shared" si="13"/>
        <v>12.097744</v>
      </c>
      <c r="I65" s="15">
        <f t="shared" si="13"/>
        <v>12.097744</v>
      </c>
      <c r="J65" s="15">
        <f t="shared" si="13"/>
        <v>12.097744</v>
      </c>
      <c r="K65" s="15">
        <f t="shared" si="13"/>
        <v>12.097744</v>
      </c>
      <c r="L65" s="15">
        <f t="shared" si="13"/>
        <v>12.097744</v>
      </c>
    </row>
    <row r="66" spans="1:12" s="6" customFormat="1" outlineLevel="3" x14ac:dyDescent="0.25">
      <c r="A66" s="10" t="s">
        <v>16</v>
      </c>
      <c r="B66" s="9">
        <v>0.13225252298000001</v>
      </c>
      <c r="C66" s="9">
        <v>0</v>
      </c>
      <c r="D66" s="9">
        <v>0</v>
      </c>
      <c r="E66" s="9">
        <v>0</v>
      </c>
      <c r="F66" s="9">
        <v>0</v>
      </c>
      <c r="G66" s="9">
        <v>0</v>
      </c>
      <c r="H66" s="9">
        <v>0</v>
      </c>
      <c r="I66" s="9">
        <v>0</v>
      </c>
      <c r="J66" s="9">
        <v>0</v>
      </c>
      <c r="K66" s="9">
        <v>0</v>
      </c>
      <c r="L66" s="9">
        <v>0</v>
      </c>
    </row>
    <row r="67" spans="1:12" s="6" customFormat="1" outlineLevel="3" x14ac:dyDescent="0.25">
      <c r="A67" s="10" t="s">
        <v>17</v>
      </c>
      <c r="B67" s="9">
        <f t="shared" ref="B67:L67" si="14">SUM(B68:B70)</f>
        <v>12.097744</v>
      </c>
      <c r="C67" s="9">
        <f t="shared" si="14"/>
        <v>12.097744</v>
      </c>
      <c r="D67" s="9">
        <f t="shared" si="14"/>
        <v>12.097744</v>
      </c>
      <c r="E67" s="9">
        <f t="shared" si="14"/>
        <v>12.097744</v>
      </c>
      <c r="F67" s="9">
        <f t="shared" si="14"/>
        <v>12.097744</v>
      </c>
      <c r="G67" s="9">
        <f t="shared" si="14"/>
        <v>12.097744</v>
      </c>
      <c r="H67" s="9">
        <f t="shared" si="14"/>
        <v>12.097744</v>
      </c>
      <c r="I67" s="9">
        <f t="shared" si="14"/>
        <v>12.097744</v>
      </c>
      <c r="J67" s="9">
        <f t="shared" si="14"/>
        <v>12.097744</v>
      </c>
      <c r="K67" s="9">
        <f t="shared" si="14"/>
        <v>12.097744</v>
      </c>
      <c r="L67" s="9">
        <f t="shared" si="14"/>
        <v>12.097744</v>
      </c>
    </row>
    <row r="68" spans="1:12" s="21" customFormat="1" ht="15.75" customHeight="1" outlineLevel="4" x14ac:dyDescent="0.2">
      <c r="A68" s="28" t="s">
        <v>1</v>
      </c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</row>
    <row r="69" spans="1:12" s="21" customFormat="1" ht="15.75" customHeight="1" outlineLevel="4" x14ac:dyDescent="0.2">
      <c r="A69" s="28" t="s">
        <v>0</v>
      </c>
      <c r="B69" s="20">
        <v>12.097744</v>
      </c>
      <c r="C69" s="20">
        <v>12.097744</v>
      </c>
      <c r="D69" s="20">
        <v>12.097744</v>
      </c>
      <c r="E69" s="20">
        <v>12.097744</v>
      </c>
      <c r="F69" s="20">
        <v>12.097744</v>
      </c>
      <c r="G69" s="20">
        <v>12.097744</v>
      </c>
      <c r="H69" s="20">
        <v>12.097744</v>
      </c>
      <c r="I69" s="20">
        <v>12.097744</v>
      </c>
      <c r="J69" s="20">
        <v>12.097744</v>
      </c>
      <c r="K69" s="20">
        <v>12.097744</v>
      </c>
      <c r="L69" s="20">
        <v>12.097744</v>
      </c>
    </row>
    <row r="70" spans="1:12" s="21" customFormat="1" ht="15.75" customHeight="1" outlineLevel="4" x14ac:dyDescent="0.2">
      <c r="A70" s="28" t="s">
        <v>2</v>
      </c>
      <c r="B70" s="20"/>
      <c r="C70" s="20"/>
      <c r="D70" s="20"/>
      <c r="E70" s="20"/>
      <c r="F70" s="20"/>
      <c r="G70" s="20"/>
      <c r="H70" s="20"/>
      <c r="I70" s="20"/>
      <c r="J70" s="20"/>
      <c r="K70" s="20"/>
      <c r="L70" s="20"/>
    </row>
    <row r="71" spans="1:12" s="18" customFormat="1" outlineLevel="1" x14ac:dyDescent="0.25">
      <c r="A71" s="26" t="s">
        <v>19</v>
      </c>
      <c r="B71" s="17">
        <f t="shared" ref="B71:L71" si="15">B72+B76</f>
        <v>8.5328019709399996</v>
      </c>
      <c r="C71" s="17">
        <f t="shared" si="15"/>
        <v>7.0085344113899994</v>
      </c>
      <c r="D71" s="17">
        <f t="shared" si="15"/>
        <v>5.6066050979799993</v>
      </c>
      <c r="E71" s="17">
        <f t="shared" si="15"/>
        <v>4.90622175743</v>
      </c>
      <c r="F71" s="17">
        <f t="shared" si="15"/>
        <v>3.5496741082400005</v>
      </c>
      <c r="G71" s="17">
        <f t="shared" si="15"/>
        <v>3.0569310496400002</v>
      </c>
      <c r="H71" s="17">
        <f t="shared" si="15"/>
        <v>1.39349800675</v>
      </c>
      <c r="I71" s="17">
        <f t="shared" si="15"/>
        <v>1.37347587161</v>
      </c>
      <c r="J71" s="17">
        <f t="shared" si="15"/>
        <v>1.37238059372</v>
      </c>
      <c r="K71" s="17">
        <f t="shared" si="15"/>
        <v>1.35234815748</v>
      </c>
      <c r="L71" s="17">
        <f t="shared" si="15"/>
        <v>1.2277956357799999</v>
      </c>
    </row>
    <row r="72" spans="1:12" s="6" customFormat="1" outlineLevel="2" x14ac:dyDescent="0.25">
      <c r="A72" s="27" t="s">
        <v>15</v>
      </c>
      <c r="B72" s="15">
        <f t="shared" ref="B72:L72" si="16">B73+B74+B75</f>
        <v>2.4648490940200003</v>
      </c>
      <c r="C72" s="15">
        <f t="shared" si="16"/>
        <v>2.0489717947499999</v>
      </c>
      <c r="D72" s="15">
        <f t="shared" si="16"/>
        <v>1.7908139182</v>
      </c>
      <c r="E72" s="15">
        <f t="shared" si="16"/>
        <v>1.7280398702100002</v>
      </c>
      <c r="F72" s="15">
        <f t="shared" si="16"/>
        <v>1.6857796585800002</v>
      </c>
      <c r="G72" s="15">
        <f t="shared" si="16"/>
        <v>1.6730366004599999</v>
      </c>
      <c r="H72" s="15">
        <f t="shared" si="16"/>
        <v>9.6035521699999998E-3</v>
      </c>
      <c r="I72" s="15">
        <f t="shared" si="16"/>
        <v>7.2656333300000001E-3</v>
      </c>
      <c r="J72" s="15">
        <f t="shared" si="16"/>
        <v>6.1703590399999992E-3</v>
      </c>
      <c r="K72" s="15">
        <f t="shared" si="16"/>
        <v>5.0852880000000003E-3</v>
      </c>
      <c r="L72" s="15">
        <f t="shared" si="16"/>
        <v>4.4327686999999999E-3</v>
      </c>
    </row>
    <row r="73" spans="1:12" s="6" customFormat="1" outlineLevel="3" x14ac:dyDescent="0.25">
      <c r="A73" s="10" t="s">
        <v>20</v>
      </c>
      <c r="B73" s="9">
        <v>0</v>
      </c>
      <c r="C73" s="9">
        <v>0</v>
      </c>
      <c r="D73" s="9">
        <v>0</v>
      </c>
      <c r="E73" s="9">
        <v>0</v>
      </c>
      <c r="F73" s="9">
        <v>0</v>
      </c>
      <c r="G73" s="9">
        <v>0</v>
      </c>
      <c r="H73" s="9">
        <v>0</v>
      </c>
      <c r="I73" s="9">
        <v>0</v>
      </c>
      <c r="J73" s="9">
        <v>0</v>
      </c>
      <c r="K73" s="9">
        <v>0</v>
      </c>
      <c r="L73" s="9">
        <v>0</v>
      </c>
    </row>
    <row r="74" spans="1:12" s="6" customFormat="1" outlineLevel="3" x14ac:dyDescent="0.25">
      <c r="A74" s="10" t="s">
        <v>21</v>
      </c>
      <c r="B74" s="9">
        <v>1.2082807149999999E-2</v>
      </c>
      <c r="C74" s="9">
        <v>1.022353501E-2</v>
      </c>
      <c r="D74" s="9">
        <v>9.5603345900000004E-3</v>
      </c>
      <c r="E74" s="9">
        <v>8.9193888699999994E-3</v>
      </c>
      <c r="F74" s="9">
        <v>8.2784434300000008E-3</v>
      </c>
      <c r="G74" s="9">
        <v>7.6544110099999998E-3</v>
      </c>
      <c r="H74" s="9">
        <v>6.99655169E-3</v>
      </c>
      <c r="I74" s="9">
        <v>6.3556058900000002E-3</v>
      </c>
      <c r="J74" s="9">
        <v>5.7146598799999995E-3</v>
      </c>
      <c r="K74" s="9">
        <v>5.0852880000000003E-3</v>
      </c>
      <c r="L74" s="9">
        <v>4.4327686999999999E-3</v>
      </c>
    </row>
    <row r="75" spans="1:12" s="6" customFormat="1" outlineLevel="3" x14ac:dyDescent="0.25">
      <c r="A75" s="10" t="s">
        <v>22</v>
      </c>
      <c r="B75" s="9">
        <v>2.4527662868700002</v>
      </c>
      <c r="C75" s="9">
        <v>2.0387482597399997</v>
      </c>
      <c r="D75" s="9">
        <v>1.7812535836100001</v>
      </c>
      <c r="E75" s="9">
        <v>1.7191204813400001</v>
      </c>
      <c r="F75" s="9">
        <v>1.6775012151500002</v>
      </c>
      <c r="G75" s="9">
        <v>1.6653821894499998</v>
      </c>
      <c r="H75" s="9">
        <v>2.6070004800000002E-3</v>
      </c>
      <c r="I75" s="9">
        <v>9.1002743999999997E-4</v>
      </c>
      <c r="J75" s="9">
        <v>4.5569916000000001E-4</v>
      </c>
      <c r="K75" s="9">
        <v>0</v>
      </c>
      <c r="L75" s="9">
        <v>0</v>
      </c>
    </row>
    <row r="76" spans="1:12" s="6" customFormat="1" outlineLevel="2" x14ac:dyDescent="0.25">
      <c r="A76" s="27" t="s">
        <v>18</v>
      </c>
      <c r="B76" s="15">
        <f t="shared" ref="B76:L76" si="17">B77+B78+B79</f>
        <v>6.0679528769199997</v>
      </c>
      <c r="C76" s="15">
        <f t="shared" si="17"/>
        <v>4.9595626166399995</v>
      </c>
      <c r="D76" s="15">
        <f t="shared" si="17"/>
        <v>3.8157911797799997</v>
      </c>
      <c r="E76" s="15">
        <f t="shared" si="17"/>
        <v>3.1781818872200001</v>
      </c>
      <c r="F76" s="15">
        <f t="shared" si="17"/>
        <v>1.8638944496600001</v>
      </c>
      <c r="G76" s="15">
        <f t="shared" si="17"/>
        <v>1.38389444918</v>
      </c>
      <c r="H76" s="15">
        <f t="shared" si="17"/>
        <v>1.38389445458</v>
      </c>
      <c r="I76" s="15">
        <f t="shared" si="17"/>
        <v>1.3662102382799999</v>
      </c>
      <c r="J76" s="15">
        <f t="shared" si="17"/>
        <v>1.36621023468</v>
      </c>
      <c r="K76" s="15">
        <f t="shared" si="17"/>
        <v>1.34726286948</v>
      </c>
      <c r="L76" s="15">
        <f t="shared" si="17"/>
        <v>1.2233628670799999</v>
      </c>
    </row>
    <row r="77" spans="1:12" s="6" customFormat="1" outlineLevel="3" x14ac:dyDescent="0.25">
      <c r="A77" s="10" t="s">
        <v>20</v>
      </c>
      <c r="B77" s="9">
        <v>0</v>
      </c>
      <c r="C77" s="9">
        <v>0</v>
      </c>
      <c r="D77" s="9">
        <v>0</v>
      </c>
      <c r="E77" s="9">
        <v>0</v>
      </c>
      <c r="F77" s="9">
        <v>0</v>
      </c>
      <c r="G77" s="9">
        <v>0</v>
      </c>
      <c r="H77" s="9">
        <v>0</v>
      </c>
      <c r="I77" s="9">
        <v>0</v>
      </c>
      <c r="J77" s="9">
        <v>0</v>
      </c>
      <c r="K77" s="9">
        <v>0</v>
      </c>
      <c r="L77" s="9">
        <v>0</v>
      </c>
    </row>
    <row r="78" spans="1:12" s="6" customFormat="1" outlineLevel="3" x14ac:dyDescent="0.25">
      <c r="A78" s="10" t="s">
        <v>21</v>
      </c>
      <c r="B78" s="9">
        <v>1.9678531425900001</v>
      </c>
      <c r="C78" s="9">
        <v>1.09946286972</v>
      </c>
      <c r="D78" s="9">
        <v>1.09946286972</v>
      </c>
      <c r="E78" s="9">
        <v>1.09946286972</v>
      </c>
      <c r="F78" s="9">
        <v>1.09946286972</v>
      </c>
      <c r="G78" s="9">
        <v>1.09946286972</v>
      </c>
      <c r="H78" s="9">
        <v>1.09946286972</v>
      </c>
      <c r="I78" s="9">
        <v>1.09946286972</v>
      </c>
      <c r="J78" s="9">
        <v>1.09946286972</v>
      </c>
      <c r="K78" s="9">
        <v>1.09946286972</v>
      </c>
      <c r="L78" s="9">
        <v>1.09946286972</v>
      </c>
    </row>
    <row r="79" spans="1:12" s="6" customFormat="1" outlineLevel="3" x14ac:dyDescent="0.25">
      <c r="A79" s="10" t="s">
        <v>22</v>
      </c>
      <c r="B79" s="9">
        <v>4.1000997343299996</v>
      </c>
      <c r="C79" s="9">
        <v>3.8600997469199996</v>
      </c>
      <c r="D79" s="9">
        <v>2.7163283100599998</v>
      </c>
      <c r="E79" s="9">
        <v>2.0787190175000001</v>
      </c>
      <c r="F79" s="9">
        <v>0.76443157993999999</v>
      </c>
      <c r="G79" s="9">
        <v>0.28443157945999997</v>
      </c>
      <c r="H79" s="9">
        <v>0.28443158485999998</v>
      </c>
      <c r="I79" s="9">
        <v>0.26674736855999998</v>
      </c>
      <c r="J79" s="9">
        <v>0.26674736496000001</v>
      </c>
      <c r="K79" s="9">
        <v>0.24779999976</v>
      </c>
      <c r="L79" s="9">
        <v>0.12389999736</v>
      </c>
    </row>
  </sheetData>
  <mergeCells count="3">
    <mergeCell ref="A27:F27"/>
    <mergeCell ref="L2:M2"/>
    <mergeCell ref="A1:M1"/>
  </mergeCells>
  <pageMargins left="0.7" right="0.7" top="0.75" bottom="0.75" header="0.3" footer="0.3"/>
  <pageSetup paperSize="9" scale="7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Аркуш1</vt:lpstr>
      <vt:lpstr>Аркуш1!Область_печати</vt:lpstr>
    </vt:vector>
  </TitlesOfParts>
  <Company>MINFIN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Марчук Наталія Петрівна</dc:creator>
  <cp:lastModifiedBy>Користувач Windows</cp:lastModifiedBy>
  <cp:lastPrinted>2019-10-03T08:51:07Z</cp:lastPrinted>
  <dcterms:created xsi:type="dcterms:W3CDTF">2019-10-03T08:38:15Z</dcterms:created>
  <dcterms:modified xsi:type="dcterms:W3CDTF">2019-10-04T07:30:41Z</dcterms:modified>
</cp:coreProperties>
</file>