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D323D81A-8146-1544-A2DC-FC3936F74BD0}" xr6:coauthVersionLast="47" xr6:coauthVersionMax="47" xr10:uidLastSave="{00000000-0000-0000-0000-000000000000}"/>
  <bookViews>
    <workbookView xWindow="4340" yWindow="500" windowWidth="20940" windowHeight="14260" xr2:uid="{00000000-000D-0000-FFFF-FFFF00000000}"/>
  </bookViews>
  <sheets>
    <sheet name="2022-204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9" i="2" l="1"/>
  <c r="L159" i="2"/>
  <c r="K159" i="2"/>
  <c r="J159" i="2"/>
  <c r="I159" i="2"/>
  <c r="H159" i="2"/>
  <c r="G159" i="2"/>
  <c r="F159" i="2"/>
  <c r="E159" i="2"/>
  <c r="D159" i="2"/>
  <c r="C159" i="2"/>
  <c r="B159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M151" i="2"/>
  <c r="L151" i="2"/>
  <c r="K151" i="2"/>
  <c r="J151" i="2"/>
  <c r="I151" i="2"/>
  <c r="H151" i="2"/>
  <c r="G151" i="2"/>
  <c r="F151" i="2"/>
  <c r="E151" i="2"/>
  <c r="D151" i="2"/>
  <c r="C151" i="2"/>
  <c r="B151" i="2"/>
  <c r="M149" i="2"/>
  <c r="M148" i="2" s="1"/>
  <c r="L149" i="2"/>
  <c r="K149" i="2"/>
  <c r="K148" i="2" s="1"/>
  <c r="J149" i="2"/>
  <c r="J148" i="2" s="1"/>
  <c r="I149" i="2"/>
  <c r="H149" i="2"/>
  <c r="H148" i="2" s="1"/>
  <c r="G149" i="2"/>
  <c r="F149" i="2"/>
  <c r="E149" i="2"/>
  <c r="E148" i="2" s="1"/>
  <c r="D149" i="2"/>
  <c r="C149" i="2"/>
  <c r="B149" i="2"/>
  <c r="L148" i="2"/>
  <c r="I148" i="2"/>
  <c r="G148" i="2"/>
  <c r="F148" i="2"/>
  <c r="D148" i="2"/>
  <c r="C148" i="2"/>
  <c r="B148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M140" i="2"/>
  <c r="L140" i="2"/>
  <c r="K140" i="2"/>
  <c r="J140" i="2"/>
  <c r="I140" i="2"/>
  <c r="H140" i="2"/>
  <c r="G140" i="2"/>
  <c r="F140" i="2"/>
  <c r="E140" i="2"/>
  <c r="D140" i="2"/>
  <c r="C140" i="2"/>
  <c r="B140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M132" i="2"/>
  <c r="L132" i="2"/>
  <c r="L131" i="2" s="1"/>
  <c r="L130" i="2" s="1"/>
  <c r="K132" i="2"/>
  <c r="K131" i="2" s="1"/>
  <c r="J132" i="2"/>
  <c r="J131" i="2" s="1"/>
  <c r="J130" i="2" s="1"/>
  <c r="I132" i="2"/>
  <c r="I131" i="2" s="1"/>
  <c r="I130" i="2" s="1"/>
  <c r="H132" i="2"/>
  <c r="G132" i="2"/>
  <c r="F132" i="2"/>
  <c r="E132" i="2"/>
  <c r="D132" i="2"/>
  <c r="D131" i="2" s="1"/>
  <c r="D130" i="2" s="1"/>
  <c r="C132" i="2"/>
  <c r="B132" i="2"/>
  <c r="M131" i="2"/>
  <c r="H131" i="2"/>
  <c r="G131" i="2"/>
  <c r="F131" i="2"/>
  <c r="E131" i="2"/>
  <c r="C131" i="2"/>
  <c r="C130" i="2" s="1"/>
  <c r="B131" i="2"/>
  <c r="B130" i="2" s="1"/>
  <c r="G130" i="2"/>
  <c r="F130" i="2"/>
  <c r="M126" i="2"/>
  <c r="L126" i="2"/>
  <c r="K126" i="2"/>
  <c r="J126" i="2"/>
  <c r="I126" i="2"/>
  <c r="H126" i="2"/>
  <c r="G126" i="2"/>
  <c r="F126" i="2"/>
  <c r="E126" i="2"/>
  <c r="D126" i="2"/>
  <c r="C126" i="2"/>
  <c r="B126" i="2"/>
  <c r="M124" i="2"/>
  <c r="L124" i="2"/>
  <c r="L123" i="2" s="1"/>
  <c r="K124" i="2"/>
  <c r="J124" i="2"/>
  <c r="I124" i="2"/>
  <c r="I123" i="2" s="1"/>
  <c r="H124" i="2"/>
  <c r="G124" i="2"/>
  <c r="G123" i="2" s="1"/>
  <c r="F124" i="2"/>
  <c r="F123" i="2" s="1"/>
  <c r="E124" i="2"/>
  <c r="D124" i="2"/>
  <c r="D123" i="2" s="1"/>
  <c r="C124" i="2"/>
  <c r="B124" i="2"/>
  <c r="M123" i="2"/>
  <c r="K123" i="2"/>
  <c r="J123" i="2"/>
  <c r="H123" i="2"/>
  <c r="E123" i="2"/>
  <c r="C123" i="2"/>
  <c r="B123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M115" i="2"/>
  <c r="L115" i="2"/>
  <c r="L114" i="2" s="1"/>
  <c r="K115" i="2"/>
  <c r="J115" i="2"/>
  <c r="I115" i="2"/>
  <c r="I114" i="2" s="1"/>
  <c r="I113" i="2" s="1"/>
  <c r="H115" i="2"/>
  <c r="G115" i="2"/>
  <c r="G114" i="2" s="1"/>
  <c r="G113" i="2" s="1"/>
  <c r="G112" i="2" s="1"/>
  <c r="F115" i="2"/>
  <c r="F114" i="2" s="1"/>
  <c r="F113" i="2" s="1"/>
  <c r="F112" i="2" s="1"/>
  <c r="E115" i="2"/>
  <c r="D115" i="2"/>
  <c r="D114" i="2" s="1"/>
  <c r="C115" i="2"/>
  <c r="B115" i="2"/>
  <c r="M114" i="2"/>
  <c r="M113" i="2" s="1"/>
  <c r="K114" i="2"/>
  <c r="K113" i="2" s="1"/>
  <c r="J114" i="2"/>
  <c r="J113" i="2" s="1"/>
  <c r="H114" i="2"/>
  <c r="H113" i="2" s="1"/>
  <c r="E114" i="2"/>
  <c r="E113" i="2" s="1"/>
  <c r="C114" i="2"/>
  <c r="C113" i="2" s="1"/>
  <c r="B114" i="2"/>
  <c r="B113" i="2" s="1"/>
  <c r="M105" i="2"/>
  <c r="L105" i="2"/>
  <c r="K105" i="2"/>
  <c r="J105" i="2"/>
  <c r="I105" i="2"/>
  <c r="H105" i="2"/>
  <c r="G105" i="2"/>
  <c r="F105" i="2"/>
  <c r="E105" i="2"/>
  <c r="D105" i="2"/>
  <c r="C105" i="2"/>
  <c r="B105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M97" i="2"/>
  <c r="L97" i="2"/>
  <c r="K97" i="2"/>
  <c r="J97" i="2"/>
  <c r="I97" i="2"/>
  <c r="H97" i="2"/>
  <c r="G97" i="2"/>
  <c r="F97" i="2"/>
  <c r="E97" i="2"/>
  <c r="D97" i="2"/>
  <c r="C97" i="2"/>
  <c r="B97" i="2"/>
  <c r="M95" i="2"/>
  <c r="M94" i="2" s="1"/>
  <c r="L95" i="2"/>
  <c r="K95" i="2"/>
  <c r="K94" i="2" s="1"/>
  <c r="J95" i="2"/>
  <c r="J94" i="2" s="1"/>
  <c r="I95" i="2"/>
  <c r="H95" i="2"/>
  <c r="H94" i="2" s="1"/>
  <c r="G95" i="2"/>
  <c r="F95" i="2"/>
  <c r="E95" i="2"/>
  <c r="E94" i="2" s="1"/>
  <c r="D95" i="2"/>
  <c r="C95" i="2"/>
  <c r="C94" i="2" s="1"/>
  <c r="B95" i="2"/>
  <c r="B94" i="2" s="1"/>
  <c r="L94" i="2"/>
  <c r="I94" i="2"/>
  <c r="G94" i="2"/>
  <c r="F94" i="2"/>
  <c r="D94" i="2"/>
  <c r="M90" i="2"/>
  <c r="L90" i="2"/>
  <c r="K90" i="2"/>
  <c r="J90" i="2"/>
  <c r="I90" i="2"/>
  <c r="H90" i="2"/>
  <c r="G90" i="2"/>
  <c r="F90" i="2"/>
  <c r="E90" i="2"/>
  <c r="D90" i="2"/>
  <c r="C90" i="2"/>
  <c r="B90" i="2"/>
  <c r="M86" i="2"/>
  <c r="L86" i="2"/>
  <c r="K86" i="2"/>
  <c r="J86" i="2"/>
  <c r="I86" i="2"/>
  <c r="H86" i="2"/>
  <c r="G86" i="2"/>
  <c r="F86" i="2"/>
  <c r="E86" i="2"/>
  <c r="D86" i="2"/>
  <c r="C86" i="2"/>
  <c r="B86" i="2"/>
  <c r="M83" i="2"/>
  <c r="L83" i="2"/>
  <c r="K83" i="2"/>
  <c r="J83" i="2"/>
  <c r="I83" i="2"/>
  <c r="H83" i="2"/>
  <c r="G83" i="2"/>
  <c r="F83" i="2"/>
  <c r="E83" i="2"/>
  <c r="D83" i="2"/>
  <c r="C83" i="2"/>
  <c r="B83" i="2"/>
  <c r="M78" i="2"/>
  <c r="L78" i="2"/>
  <c r="L77" i="2" s="1"/>
  <c r="L76" i="2" s="1"/>
  <c r="K78" i="2"/>
  <c r="J78" i="2"/>
  <c r="I78" i="2"/>
  <c r="I77" i="2" s="1"/>
  <c r="I76" i="2" s="1"/>
  <c r="H78" i="2"/>
  <c r="G78" i="2"/>
  <c r="G77" i="2" s="1"/>
  <c r="G76" i="2" s="1"/>
  <c r="F78" i="2"/>
  <c r="F77" i="2" s="1"/>
  <c r="F76" i="2" s="1"/>
  <c r="E78" i="2"/>
  <c r="D78" i="2"/>
  <c r="D77" i="2" s="1"/>
  <c r="D76" i="2" s="1"/>
  <c r="C78" i="2"/>
  <c r="B78" i="2"/>
  <c r="M77" i="2"/>
  <c r="K77" i="2"/>
  <c r="K76" i="2" s="1"/>
  <c r="J77" i="2"/>
  <c r="J76" i="2" s="1"/>
  <c r="H77" i="2"/>
  <c r="E77" i="2"/>
  <c r="C77" i="2"/>
  <c r="C76" i="2" s="1"/>
  <c r="B77" i="2"/>
  <c r="B76" i="2" s="1"/>
  <c r="M72" i="2"/>
  <c r="L72" i="2"/>
  <c r="K72" i="2"/>
  <c r="J72" i="2"/>
  <c r="I72" i="2"/>
  <c r="H72" i="2"/>
  <c r="G72" i="2"/>
  <c r="F72" i="2"/>
  <c r="E72" i="2"/>
  <c r="D72" i="2"/>
  <c r="C72" i="2"/>
  <c r="B72" i="2"/>
  <c r="M70" i="2"/>
  <c r="L70" i="2"/>
  <c r="L69" i="2" s="1"/>
  <c r="K70" i="2"/>
  <c r="J70" i="2"/>
  <c r="I70" i="2"/>
  <c r="I69" i="2" s="1"/>
  <c r="H70" i="2"/>
  <c r="G70" i="2"/>
  <c r="G69" i="2" s="1"/>
  <c r="F70" i="2"/>
  <c r="F69" i="2" s="1"/>
  <c r="E70" i="2"/>
  <c r="D70" i="2"/>
  <c r="D69" i="2" s="1"/>
  <c r="C70" i="2"/>
  <c r="B70" i="2"/>
  <c r="M69" i="2"/>
  <c r="K69" i="2"/>
  <c r="J69" i="2"/>
  <c r="H69" i="2"/>
  <c r="E69" i="2"/>
  <c r="C69" i="2"/>
  <c r="B69" i="2"/>
  <c r="M65" i="2"/>
  <c r="L65" i="2"/>
  <c r="K65" i="2"/>
  <c r="J65" i="2"/>
  <c r="I65" i="2"/>
  <c r="H65" i="2"/>
  <c r="G65" i="2"/>
  <c r="F65" i="2"/>
  <c r="E65" i="2"/>
  <c r="D65" i="2"/>
  <c r="C65" i="2"/>
  <c r="B65" i="2"/>
  <c r="M63" i="2"/>
  <c r="L63" i="2"/>
  <c r="K63" i="2"/>
  <c r="J63" i="2"/>
  <c r="I63" i="2"/>
  <c r="H63" i="2"/>
  <c r="G63" i="2"/>
  <c r="F63" i="2"/>
  <c r="E63" i="2"/>
  <c r="D63" i="2"/>
  <c r="C63" i="2"/>
  <c r="B63" i="2"/>
  <c r="M61" i="2"/>
  <c r="L61" i="2"/>
  <c r="L60" i="2" s="1"/>
  <c r="L59" i="2" s="1"/>
  <c r="L58" i="2" s="1"/>
  <c r="K61" i="2"/>
  <c r="J61" i="2"/>
  <c r="I61" i="2"/>
  <c r="I60" i="2" s="1"/>
  <c r="H61" i="2"/>
  <c r="G61" i="2"/>
  <c r="G60" i="2" s="1"/>
  <c r="G59" i="2" s="1"/>
  <c r="G58" i="2" s="1"/>
  <c r="F61" i="2"/>
  <c r="F60" i="2" s="1"/>
  <c r="F59" i="2" s="1"/>
  <c r="F58" i="2" s="1"/>
  <c r="E61" i="2"/>
  <c r="D61" i="2"/>
  <c r="D60" i="2" s="1"/>
  <c r="D59" i="2" s="1"/>
  <c r="D58" i="2" s="1"/>
  <c r="C61" i="2"/>
  <c r="B61" i="2"/>
  <c r="M60" i="2"/>
  <c r="M59" i="2" s="1"/>
  <c r="K60" i="2"/>
  <c r="K59" i="2" s="1"/>
  <c r="K58" i="2" s="1"/>
  <c r="J60" i="2"/>
  <c r="J59" i="2" s="1"/>
  <c r="J58" i="2" s="1"/>
  <c r="H60" i="2"/>
  <c r="H59" i="2" s="1"/>
  <c r="E60" i="2"/>
  <c r="E59" i="2" s="1"/>
  <c r="C60" i="2"/>
  <c r="C59" i="2" s="1"/>
  <c r="C58" i="2" s="1"/>
  <c r="B60" i="2"/>
  <c r="B59" i="2" s="1"/>
  <c r="K51" i="2"/>
  <c r="J51" i="2"/>
  <c r="I51" i="2"/>
  <c r="H51" i="2"/>
  <c r="G51" i="2"/>
  <c r="F51" i="2"/>
  <c r="E51" i="2"/>
  <c r="D51" i="2"/>
  <c r="C51" i="2"/>
  <c r="B51" i="2"/>
  <c r="K46" i="2"/>
  <c r="J46" i="2"/>
  <c r="I46" i="2"/>
  <c r="H46" i="2"/>
  <c r="G46" i="2"/>
  <c r="G40" i="2" s="1"/>
  <c r="F46" i="2"/>
  <c r="E46" i="2"/>
  <c r="D46" i="2"/>
  <c r="D40" i="2" s="1"/>
  <c r="C46" i="2"/>
  <c r="B46" i="2"/>
  <c r="K43" i="2"/>
  <c r="J43" i="2"/>
  <c r="I43" i="2"/>
  <c r="I40" i="2" s="1"/>
  <c r="H43" i="2"/>
  <c r="G43" i="2"/>
  <c r="F43" i="2"/>
  <c r="E43" i="2"/>
  <c r="E40" i="2" s="1"/>
  <c r="D43" i="2"/>
  <c r="C43" i="2"/>
  <c r="B43" i="2"/>
  <c r="K41" i="2"/>
  <c r="K40" i="2" s="1"/>
  <c r="J41" i="2"/>
  <c r="I41" i="2"/>
  <c r="H41" i="2"/>
  <c r="H40" i="2" s="1"/>
  <c r="G41" i="2"/>
  <c r="F41" i="2"/>
  <c r="E41" i="2"/>
  <c r="D41" i="2"/>
  <c r="C41" i="2"/>
  <c r="C40" i="2" s="1"/>
  <c r="B41" i="2"/>
  <c r="K36" i="2"/>
  <c r="J36" i="2"/>
  <c r="I36" i="2"/>
  <c r="H36" i="2"/>
  <c r="G36" i="2"/>
  <c r="F36" i="2"/>
  <c r="E36" i="2"/>
  <c r="D36" i="2"/>
  <c r="C36" i="2"/>
  <c r="B36" i="2"/>
  <c r="K32" i="2"/>
  <c r="J32" i="2"/>
  <c r="I32" i="2"/>
  <c r="H32" i="2"/>
  <c r="G32" i="2"/>
  <c r="F32" i="2"/>
  <c r="F23" i="2" s="1"/>
  <c r="E32" i="2"/>
  <c r="D32" i="2"/>
  <c r="C32" i="2"/>
  <c r="B32" i="2"/>
  <c r="K29" i="2"/>
  <c r="J29" i="2"/>
  <c r="I29" i="2"/>
  <c r="I23" i="2" s="1"/>
  <c r="I22" i="2" s="1"/>
  <c r="H29" i="2"/>
  <c r="G29" i="2"/>
  <c r="F29" i="2"/>
  <c r="E29" i="2"/>
  <c r="D29" i="2"/>
  <c r="C29" i="2"/>
  <c r="B29" i="2"/>
  <c r="K24" i="2"/>
  <c r="K23" i="2" s="1"/>
  <c r="J24" i="2"/>
  <c r="J23" i="2" s="1"/>
  <c r="I24" i="2"/>
  <c r="H24" i="2"/>
  <c r="G24" i="2"/>
  <c r="G23" i="2" s="1"/>
  <c r="F24" i="2"/>
  <c r="E24" i="2"/>
  <c r="E23" i="2" s="1"/>
  <c r="E22" i="2" s="1"/>
  <c r="D24" i="2"/>
  <c r="C24" i="2"/>
  <c r="C23" i="2" s="1"/>
  <c r="C22" i="2" s="1"/>
  <c r="B24" i="2"/>
  <c r="B23" i="2" s="1"/>
  <c r="K18" i="2"/>
  <c r="J18" i="2"/>
  <c r="I18" i="2"/>
  <c r="H18" i="2"/>
  <c r="G18" i="2"/>
  <c r="F18" i="2"/>
  <c r="E18" i="2"/>
  <c r="D18" i="2"/>
  <c r="C18" i="2"/>
  <c r="B18" i="2"/>
  <c r="K16" i="2"/>
  <c r="J16" i="2"/>
  <c r="J15" i="2" s="1"/>
  <c r="I16" i="2"/>
  <c r="H16" i="2"/>
  <c r="G16" i="2"/>
  <c r="G15" i="2" s="1"/>
  <c r="F16" i="2"/>
  <c r="F15" i="2" s="1"/>
  <c r="E16" i="2"/>
  <c r="E15" i="2" s="1"/>
  <c r="D16" i="2"/>
  <c r="C16" i="2"/>
  <c r="B16" i="2"/>
  <c r="I15" i="2"/>
  <c r="B15" i="2"/>
  <c r="K11" i="2"/>
  <c r="J11" i="2"/>
  <c r="I11" i="2"/>
  <c r="H11" i="2"/>
  <c r="G11" i="2"/>
  <c r="F11" i="2"/>
  <c r="E11" i="2"/>
  <c r="D11" i="2"/>
  <c r="C11" i="2"/>
  <c r="B11" i="2"/>
  <c r="K9" i="2"/>
  <c r="J9" i="2"/>
  <c r="I9" i="2"/>
  <c r="H9" i="2"/>
  <c r="G9" i="2"/>
  <c r="F9" i="2"/>
  <c r="F6" i="2" s="1"/>
  <c r="F5" i="2" s="1"/>
  <c r="E9" i="2"/>
  <c r="D9" i="2"/>
  <c r="C9" i="2"/>
  <c r="B9" i="2"/>
  <c r="K7" i="2"/>
  <c r="J7" i="2"/>
  <c r="I7" i="2"/>
  <c r="H7" i="2"/>
  <c r="H6" i="2" s="1"/>
  <c r="G7" i="2"/>
  <c r="F7" i="2"/>
  <c r="E7" i="2"/>
  <c r="E6" i="2" s="1"/>
  <c r="E5" i="2" s="1"/>
  <c r="D7" i="2"/>
  <c r="C7" i="2"/>
  <c r="B7" i="2"/>
  <c r="J6" i="2"/>
  <c r="I6" i="2"/>
  <c r="I5" i="2" s="1"/>
  <c r="B6" i="2"/>
  <c r="F22" i="2" l="1"/>
  <c r="M76" i="2"/>
  <c r="M58" i="2" s="1"/>
  <c r="E112" i="2"/>
  <c r="M130" i="2"/>
  <c r="H112" i="2"/>
  <c r="J112" i="2"/>
  <c r="K130" i="2"/>
  <c r="K112" i="2"/>
  <c r="E130" i="2"/>
  <c r="H76" i="2"/>
  <c r="H58" i="2" s="1"/>
  <c r="E76" i="2"/>
  <c r="E58" i="2" s="1"/>
  <c r="M112" i="2"/>
  <c r="I59" i="2"/>
  <c r="I58" i="2" s="1"/>
  <c r="B112" i="2"/>
  <c r="I112" i="2"/>
  <c r="E4" i="2"/>
  <c r="C112" i="2"/>
  <c r="D113" i="2"/>
  <c r="D112" i="2" s="1"/>
  <c r="L113" i="2"/>
  <c r="L112" i="2" s="1"/>
  <c r="H130" i="2"/>
  <c r="B58" i="2"/>
  <c r="G22" i="2"/>
  <c r="C15" i="2"/>
  <c r="K15" i="2"/>
  <c r="H23" i="2"/>
  <c r="H22" i="2" s="1"/>
  <c r="B5" i="2"/>
  <c r="G6" i="2"/>
  <c r="G5" i="2" s="1"/>
  <c r="D15" i="2"/>
  <c r="B40" i="2"/>
  <c r="B22" i="2" s="1"/>
  <c r="J40" i="2"/>
  <c r="J22" i="2" s="1"/>
  <c r="J5" i="2"/>
  <c r="K22" i="2"/>
  <c r="D23" i="2"/>
  <c r="D22" i="2" s="1"/>
  <c r="C6" i="2"/>
  <c r="C5" i="2" s="1"/>
  <c r="C4" i="2" s="1"/>
  <c r="K6" i="2"/>
  <c r="H15" i="2"/>
  <c r="F40" i="2"/>
  <c r="D6" i="2"/>
  <c r="F4" i="2"/>
  <c r="G4" i="2"/>
  <c r="I4" i="2"/>
  <c r="D5" i="2"/>
  <c r="H5" i="2"/>
  <c r="B4" i="2" l="1"/>
  <c r="D4" i="2"/>
  <c r="K5" i="2"/>
  <c r="K4" i="2" s="1"/>
  <c r="J4" i="2"/>
  <c r="H4" i="2"/>
</calcChain>
</file>

<file path=xl/sharedStrings.xml><?xml version="1.0" encoding="utf-8"?>
<sst xmlns="http://schemas.openxmlformats.org/spreadsheetml/2006/main" count="166" uniqueCount="26">
  <si>
    <t>UAH</t>
  </si>
  <si>
    <t>EUR</t>
  </si>
  <si>
    <t>USD</t>
  </si>
  <si>
    <t>JPY</t>
  </si>
  <si>
    <t>XDR</t>
  </si>
  <si>
    <t>2022</t>
  </si>
  <si>
    <t>2023</t>
  </si>
  <si>
    <t>GBP</t>
  </si>
  <si>
    <t>2046</t>
  </si>
  <si>
    <t>2047</t>
  </si>
  <si>
    <t xml:space="preserve">Q1 </t>
  </si>
  <si>
    <t>Q2</t>
  </si>
  <si>
    <t>Q3</t>
  </si>
  <si>
    <t>Q4</t>
  </si>
  <si>
    <t>Total state debt service</t>
  </si>
  <si>
    <t>Domestic state debt</t>
  </si>
  <si>
    <t>Interest payments</t>
  </si>
  <si>
    <t>Other obligations</t>
  </si>
  <si>
    <t>NBU loans</t>
  </si>
  <si>
    <t>Domestic government bonds</t>
  </si>
  <si>
    <t>Principal payments</t>
  </si>
  <si>
    <t>External state debt</t>
  </si>
  <si>
    <t>Commercial loans</t>
  </si>
  <si>
    <t>Official loans</t>
  </si>
  <si>
    <t>IFI loans</t>
  </si>
  <si>
    <t>Estimated Government Debt Repayment Profile for the years 2022-2047 under the existing agreements as of   01.01.2022*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</si>
</sst>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"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1" xfId="0" applyNumberFormat="1" applyBorder="1"/>
    <xf numFmtId="49" fontId="0" fillId="0" borderId="1" xfId="0" applyNumberFormat="1" applyBorder="1" applyAlignment="1">
      <alignment horizontal="left" indent="3"/>
    </xf>
    <xf numFmtId="49" fontId="0" fillId="0" borderId="1" xfId="0" applyNumberFormat="1" applyBorder="1" applyAlignment="1">
      <alignment horizontal="left" indent="4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2" borderId="1" xfId="0" applyNumberFormat="1" applyFont="1" applyFill="1" applyBorder="1"/>
    <xf numFmtId="4" fontId="2" fillId="3" borderId="1" xfId="0" applyNumberFormat="1" applyFont="1" applyFill="1" applyBorder="1"/>
    <xf numFmtId="49" fontId="2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6" fillId="0" borderId="0" xfId="0" applyNumberFormat="1" applyFont="1"/>
    <xf numFmtId="49" fontId="4" fillId="0" borderId="0" xfId="2" applyNumberFormat="1" applyFont="1" applyAlignment="1">
      <alignment horizontal="center"/>
    </xf>
    <xf numFmtId="49" fontId="1" fillId="0" borderId="1" xfId="0" applyNumberFormat="1" applyFont="1" applyBorder="1" applyAlignment="1">
      <alignment horizontal="left" indent="3"/>
    </xf>
    <xf numFmtId="49" fontId="7" fillId="0" borderId="1" xfId="0" applyNumberFormat="1" applyFont="1" applyBorder="1" applyAlignment="1">
      <alignment horizontal="left" indent="3"/>
    </xf>
  </cellXfs>
  <cellStyles count="3">
    <cellStyle name="Звичайний 2" xfId="1" xr:uid="{00000000-0005-0000-0000-000001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AI163"/>
  <sheetViews>
    <sheetView tabSelected="1" zoomScale="85" zoomScaleNormal="85" workbookViewId="0">
      <selection sqref="A1:K1"/>
    </sheetView>
  </sheetViews>
  <sheetFormatPr baseColWidth="10" defaultColWidth="8.83203125" defaultRowHeight="15" outlineLevelRow="4" x14ac:dyDescent="0.2"/>
  <cols>
    <col min="1" max="1" width="23.83203125" style="1" bestFit="1" customWidth="1"/>
    <col min="2" max="5" width="9.1640625" style="2"/>
    <col min="6" max="6" width="8.33203125" style="2" bestFit="1" customWidth="1"/>
    <col min="7" max="10" width="9.1640625" style="2"/>
    <col min="11" max="33" width="8.33203125" style="2" bestFit="1" customWidth="1"/>
    <col min="34" max="35" width="9" style="2" bestFit="1" customWidth="1"/>
  </cols>
  <sheetData>
    <row r="1" spans="1:35" ht="16" x14ac:dyDescent="0.2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35" s="7" customFormat="1" ht="16" x14ac:dyDescent="0.2">
      <c r="A3" s="6"/>
      <c r="B3" s="13" t="s">
        <v>10</v>
      </c>
      <c r="C3" s="13" t="s">
        <v>11</v>
      </c>
      <c r="D3" s="13" t="s">
        <v>12</v>
      </c>
      <c r="E3" s="13" t="s">
        <v>13</v>
      </c>
      <c r="F3" s="14" t="s">
        <v>5</v>
      </c>
      <c r="G3" s="13" t="s">
        <v>10</v>
      </c>
      <c r="H3" s="13" t="s">
        <v>11</v>
      </c>
      <c r="I3" s="13" t="s">
        <v>12</v>
      </c>
      <c r="J3" s="13" t="s">
        <v>13</v>
      </c>
      <c r="K3" s="6" t="s">
        <v>6</v>
      </c>
    </row>
    <row r="4" spans="1:35" s="10" customFormat="1" x14ac:dyDescent="0.2">
      <c r="A4" s="8" t="s">
        <v>14</v>
      </c>
      <c r="B4" s="9">
        <f t="shared" ref="B4:K4" si="0">B5+B22</f>
        <v>281.68761486814003</v>
      </c>
      <c r="C4" s="9">
        <f t="shared" si="0"/>
        <v>293.35407341641996</v>
      </c>
      <c r="D4" s="9">
        <f t="shared" si="0"/>
        <v>285.79139576585999</v>
      </c>
      <c r="E4" s="9">
        <f t="shared" si="0"/>
        <v>240.57755453081998</v>
      </c>
      <c r="F4" s="9">
        <f t="shared" si="0"/>
        <v>550.70531929061997</v>
      </c>
      <c r="G4" s="9">
        <f t="shared" si="0"/>
        <v>83.611401333070006</v>
      </c>
      <c r="H4" s="9">
        <f t="shared" si="0"/>
        <v>78.563337278100008</v>
      </c>
      <c r="I4" s="9">
        <f t="shared" si="0"/>
        <v>117.99057583306001</v>
      </c>
      <c r="J4" s="9">
        <f t="shared" si="0"/>
        <v>83.916649773510002</v>
      </c>
      <c r="K4" s="9">
        <f t="shared" si="0"/>
        <v>364.08196421774005</v>
      </c>
    </row>
    <row r="5" spans="1:35" s="10" customFormat="1" outlineLevel="1" x14ac:dyDescent="0.2">
      <c r="A5" s="11" t="s">
        <v>15</v>
      </c>
      <c r="B5" s="11">
        <f t="shared" ref="B5:K5" si="1">B6+B15</f>
        <v>215.88327454276001</v>
      </c>
      <c r="C5" s="11">
        <f t="shared" si="1"/>
        <v>260.91320112884</v>
      </c>
      <c r="D5" s="11">
        <f t="shared" si="1"/>
        <v>162.90201752155997</v>
      </c>
      <c r="E5" s="11">
        <f t="shared" si="1"/>
        <v>208.23356715713999</v>
      </c>
      <c r="F5" s="11">
        <f t="shared" si="1"/>
        <v>423.96603017514997</v>
      </c>
      <c r="G5" s="11">
        <f t="shared" si="1"/>
        <v>50.157100670070001</v>
      </c>
      <c r="H5" s="11">
        <f t="shared" si="1"/>
        <v>60.894593343960004</v>
      </c>
      <c r="I5" s="11">
        <f t="shared" si="1"/>
        <v>34.509390132509999</v>
      </c>
      <c r="J5" s="11">
        <f t="shared" si="1"/>
        <v>60.950369985970006</v>
      </c>
      <c r="K5" s="11">
        <f t="shared" si="1"/>
        <v>206.51145413251001</v>
      </c>
    </row>
    <row r="6" spans="1:35" s="10" customFormat="1" outlineLevel="2" x14ac:dyDescent="0.2">
      <c r="A6" s="12" t="s">
        <v>16</v>
      </c>
      <c r="B6" s="12">
        <f t="shared" ref="B6:K6" si="2">B7+B9+B11</f>
        <v>39.115273880280007</v>
      </c>
      <c r="C6" s="12">
        <f t="shared" si="2"/>
        <v>69.337930468860009</v>
      </c>
      <c r="D6" s="12">
        <f t="shared" si="2"/>
        <v>29.992770089979999</v>
      </c>
      <c r="E6" s="12">
        <f t="shared" si="2"/>
        <v>60.810142195919994</v>
      </c>
      <c r="F6" s="12">
        <f t="shared" si="2"/>
        <v>99.628058317520001</v>
      </c>
      <c r="G6" s="12">
        <f t="shared" si="2"/>
        <v>12.23794375167</v>
      </c>
      <c r="H6" s="12">
        <f t="shared" si="2"/>
        <v>24.318236213340001</v>
      </c>
      <c r="I6" s="12">
        <f t="shared" si="2"/>
        <v>10.01834544181</v>
      </c>
      <c r="J6" s="12">
        <f t="shared" si="2"/>
        <v>21.675658518700004</v>
      </c>
      <c r="K6" s="12">
        <f t="shared" si="2"/>
        <v>68.250183925519991</v>
      </c>
    </row>
    <row r="7" spans="1:35" outlineLevel="3" collapsed="1" x14ac:dyDescent="0.2">
      <c r="A7" s="17" t="s">
        <v>17</v>
      </c>
      <c r="B7" s="3">
        <f t="shared" ref="B7:K7" si="3">SUM(B8:B8)</f>
        <v>0</v>
      </c>
      <c r="C7" s="3">
        <f t="shared" si="3"/>
        <v>0</v>
      </c>
      <c r="D7" s="3">
        <f t="shared" si="3"/>
        <v>5.7094999999999997E-4</v>
      </c>
      <c r="E7" s="3">
        <f t="shared" si="3"/>
        <v>0</v>
      </c>
      <c r="F7" s="3">
        <f t="shared" si="3"/>
        <v>2.8547499999999999E-4</v>
      </c>
      <c r="G7" s="3">
        <f t="shared" si="3"/>
        <v>0</v>
      </c>
      <c r="H7" s="3">
        <f t="shared" si="3"/>
        <v>0</v>
      </c>
      <c r="I7" s="3">
        <f t="shared" si="3"/>
        <v>2.5750000000000002E-4</v>
      </c>
      <c r="J7" s="3">
        <f t="shared" si="3"/>
        <v>0</v>
      </c>
      <c r="K7" s="3">
        <f t="shared" si="3"/>
        <v>2.5750000000000002E-4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hidden="1" outlineLevel="4" x14ac:dyDescent="0.2">
      <c r="A8" s="5" t="s">
        <v>0</v>
      </c>
      <c r="B8" s="3"/>
      <c r="C8" s="3"/>
      <c r="D8" s="3">
        <v>5.7094999999999997E-4</v>
      </c>
      <c r="E8" s="3"/>
      <c r="F8" s="3">
        <v>2.8547499999999999E-4</v>
      </c>
      <c r="G8" s="3"/>
      <c r="H8" s="3"/>
      <c r="I8" s="3">
        <v>2.5750000000000002E-4</v>
      </c>
      <c r="J8" s="3"/>
      <c r="K8" s="3">
        <v>2.5750000000000002E-4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  <row r="9" spans="1:35" outlineLevel="3" collapsed="1" x14ac:dyDescent="0.2">
      <c r="A9" s="4" t="s">
        <v>18</v>
      </c>
      <c r="B9" s="3">
        <f t="shared" ref="B9:K9" si="4">SUM(B10:B10)</f>
        <v>4.5654295439999999E-2</v>
      </c>
      <c r="C9" s="3">
        <f t="shared" si="4"/>
        <v>4.5337251719999999E-2</v>
      </c>
      <c r="D9" s="3">
        <f t="shared" si="4"/>
        <v>4.5002091219999998E-2</v>
      </c>
      <c r="E9" s="3">
        <f t="shared" si="4"/>
        <v>4.4168719160000001E-2</v>
      </c>
      <c r="F9" s="3">
        <f t="shared" si="4"/>
        <v>9.0081178770000006E-2</v>
      </c>
      <c r="G9" s="3">
        <f t="shared" si="4"/>
        <v>2.1196637170000001E-2</v>
      </c>
      <c r="H9" s="3">
        <f t="shared" si="4"/>
        <v>2.101999853E-2</v>
      </c>
      <c r="I9" s="3">
        <f t="shared" si="4"/>
        <v>2.0834301489999998E-2</v>
      </c>
      <c r="J9" s="3">
        <f t="shared" si="4"/>
        <v>2.041761546E-2</v>
      </c>
      <c r="K9" s="3">
        <f t="shared" si="4"/>
        <v>8.346855265E-2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</row>
    <row r="10" spans="1:35" hidden="1" outlineLevel="4" x14ac:dyDescent="0.2">
      <c r="A10" s="5" t="s">
        <v>0</v>
      </c>
      <c r="B10" s="3">
        <v>4.5654295439999999E-2</v>
      </c>
      <c r="C10" s="3">
        <v>4.5337251719999999E-2</v>
      </c>
      <c r="D10" s="3">
        <v>4.5002091219999998E-2</v>
      </c>
      <c r="E10" s="3">
        <v>4.4168719160000001E-2</v>
      </c>
      <c r="F10" s="3">
        <v>9.0081178770000006E-2</v>
      </c>
      <c r="G10" s="3">
        <v>2.1196637170000001E-2</v>
      </c>
      <c r="H10" s="3">
        <v>2.101999853E-2</v>
      </c>
      <c r="I10" s="3">
        <v>2.0834301489999998E-2</v>
      </c>
      <c r="J10" s="3">
        <v>2.041761546E-2</v>
      </c>
      <c r="K10" s="3">
        <v>8.346855265E-2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</row>
    <row r="11" spans="1:35" outlineLevel="3" collapsed="1" x14ac:dyDescent="0.2">
      <c r="A11" s="4" t="s">
        <v>19</v>
      </c>
      <c r="B11" s="3">
        <f t="shared" ref="B11:K11" si="5">SUM(B12:B14)</f>
        <v>39.069619584840005</v>
      </c>
      <c r="C11" s="3">
        <f t="shared" si="5"/>
        <v>69.292593217140009</v>
      </c>
      <c r="D11" s="3">
        <f t="shared" si="5"/>
        <v>29.94719704876</v>
      </c>
      <c r="E11" s="3">
        <f t="shared" si="5"/>
        <v>60.765973476759996</v>
      </c>
      <c r="F11" s="3">
        <f t="shared" si="5"/>
        <v>99.537691663749996</v>
      </c>
      <c r="G11" s="3">
        <f t="shared" si="5"/>
        <v>12.2167471145</v>
      </c>
      <c r="H11" s="3">
        <f t="shared" si="5"/>
        <v>24.29721621481</v>
      </c>
      <c r="I11" s="3">
        <f t="shared" si="5"/>
        <v>9.9972536403200003</v>
      </c>
      <c r="J11" s="3">
        <f t="shared" si="5"/>
        <v>21.655240903240003</v>
      </c>
      <c r="K11" s="3">
        <f t="shared" si="5"/>
        <v>68.166457872869998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</row>
    <row r="12" spans="1:35" hidden="1" outlineLevel="4" x14ac:dyDescent="0.2">
      <c r="A12" s="5" t="s">
        <v>1</v>
      </c>
      <c r="B12" s="3">
        <v>0.13215945586</v>
      </c>
      <c r="C12" s="3">
        <v>0.33684650968000002</v>
      </c>
      <c r="D12" s="3"/>
      <c r="E12" s="3">
        <v>0.22992169177999999</v>
      </c>
      <c r="F12" s="3">
        <v>0.34946382865999998</v>
      </c>
      <c r="G12" s="3"/>
      <c r="H12" s="3"/>
      <c r="I12" s="3"/>
      <c r="J12" s="3"/>
      <c r="K12" s="3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</row>
    <row r="13" spans="1:35" hidden="1" outlineLevel="4" x14ac:dyDescent="0.2">
      <c r="A13" s="5" t="s">
        <v>0</v>
      </c>
      <c r="B13" s="3">
        <v>37.190103829740004</v>
      </c>
      <c r="C13" s="3">
        <v>67.053180375660006</v>
      </c>
      <c r="D13" s="3">
        <v>28.9118269483</v>
      </c>
      <c r="E13" s="3">
        <v>59.037849542659998</v>
      </c>
      <c r="F13" s="3">
        <v>96.096480348179995</v>
      </c>
      <c r="G13" s="3">
        <v>11.97924909658</v>
      </c>
      <c r="H13" s="3">
        <v>24.118134329899998</v>
      </c>
      <c r="I13" s="3">
        <v>9.9972536403200003</v>
      </c>
      <c r="J13" s="3">
        <v>21.476159018330002</v>
      </c>
      <c r="K13" s="3">
        <v>67.570796085129999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</row>
    <row r="14" spans="1:35" hidden="1" outlineLevel="4" x14ac:dyDescent="0.2">
      <c r="A14" s="5" t="s">
        <v>2</v>
      </c>
      <c r="B14" s="3">
        <v>1.74735629924</v>
      </c>
      <c r="C14" s="3">
        <v>1.9025663317999999</v>
      </c>
      <c r="D14" s="3">
        <v>1.03537010046</v>
      </c>
      <c r="E14" s="3">
        <v>1.4982022423200001</v>
      </c>
      <c r="F14" s="3">
        <v>3.0917474869100001</v>
      </c>
      <c r="G14" s="3">
        <v>0.23749801792</v>
      </c>
      <c r="H14" s="3">
        <v>0.17908188490999999</v>
      </c>
      <c r="I14" s="3"/>
      <c r="J14" s="3">
        <v>0.17908188490999999</v>
      </c>
      <c r="K14" s="3">
        <v>0.59566178774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</row>
    <row r="15" spans="1:35" s="10" customFormat="1" outlineLevel="2" x14ac:dyDescent="0.2">
      <c r="A15" s="12" t="s">
        <v>20</v>
      </c>
      <c r="B15" s="12">
        <f t="shared" ref="B15:K15" si="6">B16+B18</f>
        <v>176.76800066248001</v>
      </c>
      <c r="C15" s="12">
        <f t="shared" si="6"/>
        <v>191.57527065997999</v>
      </c>
      <c r="D15" s="12">
        <f t="shared" si="6"/>
        <v>132.90924743157998</v>
      </c>
      <c r="E15" s="12">
        <f t="shared" si="6"/>
        <v>147.42342496121998</v>
      </c>
      <c r="F15" s="12">
        <f t="shared" si="6"/>
        <v>324.33797185762995</v>
      </c>
      <c r="G15" s="12">
        <f t="shared" si="6"/>
        <v>37.919156918399999</v>
      </c>
      <c r="H15" s="12">
        <f t="shared" si="6"/>
        <v>36.576357130620003</v>
      </c>
      <c r="I15" s="12">
        <f t="shared" si="6"/>
        <v>24.491044690700001</v>
      </c>
      <c r="J15" s="12">
        <f t="shared" si="6"/>
        <v>39.274711467270002</v>
      </c>
      <c r="K15" s="12">
        <f t="shared" si="6"/>
        <v>138.26127020699002</v>
      </c>
    </row>
    <row r="16" spans="1:35" outlineLevel="3" collapsed="1" x14ac:dyDescent="0.2">
      <c r="A16" s="4" t="s">
        <v>18</v>
      </c>
      <c r="B16" s="3">
        <f t="shared" ref="B16:K16" si="7">SUM(B17:B17)</f>
        <v>6.6126261239999998E-2</v>
      </c>
      <c r="C16" s="3">
        <f t="shared" si="7"/>
        <v>6.6126261239999998E-2</v>
      </c>
      <c r="D16" s="3">
        <f t="shared" si="7"/>
        <v>6.6126261239999998E-2</v>
      </c>
      <c r="E16" s="3">
        <f t="shared" si="7"/>
        <v>6.6126261239999998E-2</v>
      </c>
      <c r="F16" s="3">
        <f t="shared" si="7"/>
        <v>0.13225252248</v>
      </c>
      <c r="G16" s="3">
        <f t="shared" si="7"/>
        <v>3.3063130619999999E-2</v>
      </c>
      <c r="H16" s="3">
        <f t="shared" si="7"/>
        <v>3.3063130619999999E-2</v>
      </c>
      <c r="I16" s="3">
        <f t="shared" si="7"/>
        <v>3.3063130619999999E-2</v>
      </c>
      <c r="J16" s="3">
        <f t="shared" si="7"/>
        <v>3.3063130619999999E-2</v>
      </c>
      <c r="K16" s="3">
        <f t="shared" si="7"/>
        <v>0.13225252248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</row>
    <row r="17" spans="1:35" hidden="1" outlineLevel="4" x14ac:dyDescent="0.2">
      <c r="A17" s="5" t="s">
        <v>0</v>
      </c>
      <c r="B17" s="3">
        <v>6.6126261239999998E-2</v>
      </c>
      <c r="C17" s="3">
        <v>6.6126261239999998E-2</v>
      </c>
      <c r="D17" s="3">
        <v>6.6126261239999998E-2</v>
      </c>
      <c r="E17" s="3">
        <v>6.6126261239999998E-2</v>
      </c>
      <c r="F17" s="3">
        <v>0.13225252248</v>
      </c>
      <c r="G17" s="3">
        <v>3.3063130619999999E-2</v>
      </c>
      <c r="H17" s="3">
        <v>3.3063130619999999E-2</v>
      </c>
      <c r="I17" s="3">
        <v>3.3063130619999999E-2</v>
      </c>
      <c r="J17" s="3">
        <v>3.3063130619999999E-2</v>
      </c>
      <c r="K17" s="3">
        <v>0.13225252248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1:35" outlineLevel="3" collapsed="1" x14ac:dyDescent="0.2">
      <c r="A18" s="4" t="s">
        <v>19</v>
      </c>
      <c r="B18" s="3">
        <f t="shared" ref="B18:K18" si="8">SUM(B19:B21)</f>
        <v>176.70187440124002</v>
      </c>
      <c r="C18" s="3">
        <f t="shared" si="8"/>
        <v>191.50914439874001</v>
      </c>
      <c r="D18" s="3">
        <f t="shared" si="8"/>
        <v>132.84312117034</v>
      </c>
      <c r="E18" s="3">
        <f t="shared" si="8"/>
        <v>147.35729869997999</v>
      </c>
      <c r="F18" s="3">
        <f t="shared" si="8"/>
        <v>324.20571933514998</v>
      </c>
      <c r="G18" s="3">
        <f t="shared" si="8"/>
        <v>37.886093787779998</v>
      </c>
      <c r="H18" s="3">
        <f t="shared" si="8"/>
        <v>36.543294000000003</v>
      </c>
      <c r="I18" s="3">
        <f t="shared" si="8"/>
        <v>24.45798156008</v>
      </c>
      <c r="J18" s="3">
        <f t="shared" si="8"/>
        <v>39.241648336650002</v>
      </c>
      <c r="K18" s="3">
        <f t="shared" si="8"/>
        <v>138.12901768451002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</row>
    <row r="19" spans="1:35" hidden="1" outlineLevel="4" x14ac:dyDescent="0.2">
      <c r="A19" s="5" t="s">
        <v>1</v>
      </c>
      <c r="B19" s="3">
        <v>26.472637405459999</v>
      </c>
      <c r="C19" s="3">
        <v>8.5539854314599992</v>
      </c>
      <c r="D19" s="3"/>
      <c r="E19" s="3">
        <v>18.393735341620001</v>
      </c>
      <c r="F19" s="3">
        <v>26.71017908927</v>
      </c>
      <c r="G19" s="3"/>
      <c r="H19" s="3"/>
      <c r="I19" s="3"/>
      <c r="J19" s="3"/>
      <c r="K19" s="3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</row>
    <row r="20" spans="1:35" hidden="1" outlineLevel="4" x14ac:dyDescent="0.2">
      <c r="A20" s="5" t="s">
        <v>0</v>
      </c>
      <c r="B20" s="3">
        <v>119.41912347406</v>
      </c>
      <c r="C20" s="3">
        <v>131.05723623904001</v>
      </c>
      <c r="D20" s="3">
        <v>103.181432</v>
      </c>
      <c r="E20" s="3">
        <v>88.799391374539994</v>
      </c>
      <c r="F20" s="3">
        <v>221.22859154381999</v>
      </c>
      <c r="G20" s="3">
        <v>25.296778579720002</v>
      </c>
      <c r="H20" s="3">
        <v>36.543294000000003</v>
      </c>
      <c r="I20" s="3">
        <v>24.45798156008</v>
      </c>
      <c r="J20" s="3">
        <v>30.057961930769999</v>
      </c>
      <c r="K20" s="3">
        <v>116.35601607057001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idden="1" outlineLevel="4" x14ac:dyDescent="0.2">
      <c r="A21" s="5" t="s">
        <v>2</v>
      </c>
      <c r="B21" s="3">
        <v>30.810113521720002</v>
      </c>
      <c r="C21" s="3">
        <v>51.897922728239998</v>
      </c>
      <c r="D21" s="3">
        <v>29.661689170340001</v>
      </c>
      <c r="E21" s="3">
        <v>40.164171983819998</v>
      </c>
      <c r="F21" s="3">
        <v>76.266948702060006</v>
      </c>
      <c r="G21" s="3">
        <v>12.58931520806</v>
      </c>
      <c r="H21" s="3"/>
      <c r="I21" s="3"/>
      <c r="J21" s="3">
        <v>9.1836864058799996</v>
      </c>
      <c r="K21" s="3">
        <v>21.77300161394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0" customFormat="1" outlineLevel="1" x14ac:dyDescent="0.2">
      <c r="A22" s="11" t="s">
        <v>21</v>
      </c>
      <c r="B22" s="11">
        <f t="shared" ref="B22:K22" si="9">B23+B40</f>
        <v>65.804340325379997</v>
      </c>
      <c r="C22" s="11">
        <f t="shared" si="9"/>
        <v>32.440872287579992</v>
      </c>
      <c r="D22" s="11">
        <f t="shared" si="9"/>
        <v>122.8893782443</v>
      </c>
      <c r="E22" s="11">
        <f t="shared" si="9"/>
        <v>32.343987373680001</v>
      </c>
      <c r="F22" s="11">
        <f t="shared" si="9"/>
        <v>126.73928911547</v>
      </c>
      <c r="G22" s="11">
        <f t="shared" si="9"/>
        <v>33.454300662999998</v>
      </c>
      <c r="H22" s="11">
        <f t="shared" si="9"/>
        <v>17.66874393414</v>
      </c>
      <c r="I22" s="11">
        <f t="shared" si="9"/>
        <v>83.48118570055</v>
      </c>
      <c r="J22" s="11">
        <f t="shared" si="9"/>
        <v>22.96627978754</v>
      </c>
      <c r="K22" s="11">
        <f t="shared" si="9"/>
        <v>157.57051008523001</v>
      </c>
    </row>
    <row r="23" spans="1:35" s="10" customFormat="1" outlineLevel="2" x14ac:dyDescent="0.2">
      <c r="A23" s="12" t="s">
        <v>16</v>
      </c>
      <c r="B23" s="12">
        <f t="shared" ref="B23:K23" si="10">B24+B29+B32+B36</f>
        <v>39.199367104319997</v>
      </c>
      <c r="C23" s="12">
        <f t="shared" si="10"/>
        <v>18.348880553019995</v>
      </c>
      <c r="D23" s="12">
        <f t="shared" si="10"/>
        <v>37.139413192519996</v>
      </c>
      <c r="E23" s="12">
        <f t="shared" si="10"/>
        <v>13.93977524716</v>
      </c>
      <c r="F23" s="12">
        <f t="shared" si="10"/>
        <v>54.313718048509998</v>
      </c>
      <c r="G23" s="12">
        <f t="shared" si="10"/>
        <v>19.212299883939998</v>
      </c>
      <c r="H23" s="12">
        <f t="shared" si="10"/>
        <v>9.6449218767799998</v>
      </c>
      <c r="I23" s="12">
        <f t="shared" si="10"/>
        <v>17.2337577604</v>
      </c>
      <c r="J23" s="12">
        <f t="shared" si="10"/>
        <v>6.7874462838599996</v>
      </c>
      <c r="K23" s="12">
        <f t="shared" si="10"/>
        <v>52.878425804979997</v>
      </c>
    </row>
    <row r="24" spans="1:35" outlineLevel="3" collapsed="1" x14ac:dyDescent="0.2">
      <c r="A24" s="17" t="s">
        <v>17</v>
      </c>
      <c r="B24" s="3">
        <f t="shared" ref="B24:K24" si="11">SUM(B25:B28)</f>
        <v>0.31031501426000002</v>
      </c>
      <c r="C24" s="3">
        <f t="shared" si="11"/>
        <v>0.15578874872000001</v>
      </c>
      <c r="D24" s="3">
        <f t="shared" si="11"/>
        <v>0.40882804047999999</v>
      </c>
      <c r="E24" s="3">
        <f t="shared" si="11"/>
        <v>0.23602384624</v>
      </c>
      <c r="F24" s="3">
        <f t="shared" si="11"/>
        <v>0.55547782484999997</v>
      </c>
      <c r="G24" s="3">
        <f t="shared" si="11"/>
        <v>7.7246186029999997E-2</v>
      </c>
      <c r="H24" s="3">
        <f t="shared" si="11"/>
        <v>4.7354376340000004E-2</v>
      </c>
      <c r="I24" s="3">
        <f t="shared" si="11"/>
        <v>0.14747854497999999</v>
      </c>
      <c r="J24" s="3">
        <f t="shared" si="11"/>
        <v>0.27390341104999999</v>
      </c>
      <c r="K24" s="3">
        <f t="shared" si="11"/>
        <v>0.54598251840000001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</row>
    <row r="25" spans="1:35" hidden="1" outlineLevel="4" x14ac:dyDescent="0.2">
      <c r="A25" s="5" t="s">
        <v>1</v>
      </c>
      <c r="B25" s="3">
        <v>1.9530831759999999E-2</v>
      </c>
      <c r="C25" s="3">
        <v>4.5577488600000004E-3</v>
      </c>
      <c r="D25" s="3">
        <v>1.8046687400000001E-2</v>
      </c>
      <c r="E25" s="3">
        <v>4.5529728799999997E-3</v>
      </c>
      <c r="F25" s="3">
        <v>2.3344120449999999E-2</v>
      </c>
      <c r="G25" s="3">
        <v>2.8756547600000001E-2</v>
      </c>
      <c r="H25" s="3">
        <v>2.2763763100000002E-3</v>
      </c>
      <c r="I25" s="3">
        <v>1.8811304890000002E-2</v>
      </c>
      <c r="J25" s="3">
        <v>2.2559385599999998E-3</v>
      </c>
      <c r="K25" s="3">
        <v>5.2100167359999998E-2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</row>
    <row r="26" spans="1:35" hidden="1" outlineLevel="4" x14ac:dyDescent="0.2">
      <c r="A26" s="5" t="s">
        <v>3</v>
      </c>
      <c r="B26" s="3"/>
      <c r="C26" s="3"/>
      <c r="D26" s="3"/>
      <c r="E26" s="3">
        <v>1.153152E-3</v>
      </c>
      <c r="F26" s="3">
        <v>5.7657599999999998E-4</v>
      </c>
      <c r="G26" s="3">
        <v>6.0963840000000005E-4</v>
      </c>
      <c r="H26" s="3"/>
      <c r="I26" s="3"/>
      <c r="J26" s="3"/>
      <c r="K26" s="3">
        <v>6.0963840000000005E-4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</row>
    <row r="27" spans="1:35" hidden="1" outlineLevel="4" x14ac:dyDescent="0.2">
      <c r="A27" s="5" t="s">
        <v>0</v>
      </c>
      <c r="B27" s="3">
        <v>1.0845193400000001E-3</v>
      </c>
      <c r="C27" s="3">
        <v>2.5110000000000002E-3</v>
      </c>
      <c r="D27" s="3">
        <v>2.5000000000000001E-3</v>
      </c>
      <c r="E27" s="3">
        <v>5.4000000000000003E-3</v>
      </c>
      <c r="F27" s="3">
        <v>5.7477596699999998E-3</v>
      </c>
      <c r="G27" s="3"/>
      <c r="H27" s="3">
        <v>6.0000000000000002E-6</v>
      </c>
      <c r="I27" s="3"/>
      <c r="J27" s="3"/>
      <c r="K27" s="3">
        <v>6.0000000000000002E-6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</row>
    <row r="28" spans="1:35" hidden="1" outlineLevel="4" x14ac:dyDescent="0.2">
      <c r="A28" s="5" t="s">
        <v>2</v>
      </c>
      <c r="B28" s="3">
        <v>0.28969966316000001</v>
      </c>
      <c r="C28" s="3">
        <v>0.14871999986000001</v>
      </c>
      <c r="D28" s="3">
        <v>0.38828135308</v>
      </c>
      <c r="E28" s="3">
        <v>0.22491772135999999</v>
      </c>
      <c r="F28" s="3">
        <v>0.52580936872999995</v>
      </c>
      <c r="G28" s="3">
        <v>4.7880000030000001E-2</v>
      </c>
      <c r="H28" s="3">
        <v>4.5072000030000003E-2</v>
      </c>
      <c r="I28" s="3">
        <v>0.12866724009</v>
      </c>
      <c r="J28" s="3">
        <v>0.27164747248999999</v>
      </c>
      <c r="K28" s="3">
        <v>0.49326671263999999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</row>
    <row r="29" spans="1:35" outlineLevel="3" collapsed="1" x14ac:dyDescent="0.2">
      <c r="A29" s="4" t="s">
        <v>22</v>
      </c>
      <c r="B29" s="3">
        <f t="shared" ref="B29:K29" si="12">SUM(B30:B31)</f>
        <v>35.723148112019999</v>
      </c>
      <c r="C29" s="3">
        <f t="shared" si="12"/>
        <v>13.741571257779999</v>
      </c>
      <c r="D29" s="3">
        <f t="shared" si="12"/>
        <v>31.924480088239999</v>
      </c>
      <c r="E29" s="3">
        <f t="shared" si="12"/>
        <v>9.1146905487600005</v>
      </c>
      <c r="F29" s="3">
        <f t="shared" si="12"/>
        <v>45.251945003399996</v>
      </c>
      <c r="G29" s="3">
        <f t="shared" si="12"/>
        <v>16.808811368739999</v>
      </c>
      <c r="H29" s="3">
        <f t="shared" si="12"/>
        <v>6.8808825260499997</v>
      </c>
      <c r="I29" s="3">
        <f t="shared" si="12"/>
        <v>14.89730835436</v>
      </c>
      <c r="J29" s="3">
        <f t="shared" si="12"/>
        <v>4.4569157692000001</v>
      </c>
      <c r="K29" s="3">
        <f t="shared" si="12"/>
        <v>43.043918018349999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</row>
    <row r="30" spans="1:35" hidden="1" outlineLevel="4" x14ac:dyDescent="0.2">
      <c r="A30" s="5" t="s">
        <v>1</v>
      </c>
      <c r="B30" s="3">
        <v>5.0908514476200004</v>
      </c>
      <c r="C30" s="3">
        <v>5.8385332656799998</v>
      </c>
      <c r="D30" s="3">
        <v>1.2921834238400001</v>
      </c>
      <c r="E30" s="3">
        <v>1.21165255666</v>
      </c>
      <c r="F30" s="3">
        <v>6.7166103468999996</v>
      </c>
      <c r="G30" s="3">
        <v>2.5164601435899998</v>
      </c>
      <c r="H30" s="3">
        <v>2.9017305234999999</v>
      </c>
      <c r="I30" s="3">
        <v>0.60495712921</v>
      </c>
      <c r="J30" s="3">
        <v>0.47776376664999998</v>
      </c>
      <c r="K30" s="3">
        <v>6.5009115629499998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</row>
    <row r="31" spans="1:35" hidden="1" outlineLevel="4" x14ac:dyDescent="0.2">
      <c r="A31" s="5" t="s">
        <v>2</v>
      </c>
      <c r="B31" s="3">
        <v>30.632296664399998</v>
      </c>
      <c r="C31" s="3">
        <v>7.9030379920999998</v>
      </c>
      <c r="D31" s="3">
        <v>30.632296664399998</v>
      </c>
      <c r="E31" s="3">
        <v>7.9030379920999998</v>
      </c>
      <c r="F31" s="3">
        <v>38.535334656499998</v>
      </c>
      <c r="G31" s="3">
        <v>14.29235122515</v>
      </c>
      <c r="H31" s="3">
        <v>3.9791520025499998</v>
      </c>
      <c r="I31" s="3">
        <v>14.29235122515</v>
      </c>
      <c r="J31" s="3">
        <v>3.9791520025499998</v>
      </c>
      <c r="K31" s="3">
        <v>36.543006455399997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</row>
    <row r="32" spans="1:35" outlineLevel="3" collapsed="1" x14ac:dyDescent="0.2">
      <c r="A32" s="4" t="s">
        <v>23</v>
      </c>
      <c r="B32" s="3">
        <f t="shared" ref="B32:K32" si="13">SUM(B33:B35)</f>
        <v>6.6539659040000004E-2</v>
      </c>
      <c r="C32" s="3">
        <f t="shared" si="13"/>
        <v>0.33711328522</v>
      </c>
      <c r="D32" s="3">
        <f t="shared" si="13"/>
        <v>6.2667297480000009E-2</v>
      </c>
      <c r="E32" s="3">
        <f t="shared" si="13"/>
        <v>0.31453475736000003</v>
      </c>
      <c r="F32" s="3">
        <f t="shared" si="13"/>
        <v>0.39042749955</v>
      </c>
      <c r="G32" s="3">
        <f t="shared" si="13"/>
        <v>2.9608652329999999E-2</v>
      </c>
      <c r="H32" s="3">
        <f t="shared" si="13"/>
        <v>0.17687468368000001</v>
      </c>
      <c r="I32" s="3">
        <f t="shared" si="13"/>
        <v>2.815697323E-2</v>
      </c>
      <c r="J32" s="3">
        <f t="shared" si="13"/>
        <v>0.16077683303000001</v>
      </c>
      <c r="K32" s="3">
        <f t="shared" si="13"/>
        <v>0.39541714227000002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</row>
    <row r="33" spans="1:35" hidden="1" outlineLevel="4" x14ac:dyDescent="0.2">
      <c r="A33" s="5" t="s">
        <v>1</v>
      </c>
      <c r="B33" s="3">
        <v>1.518556626E-2</v>
      </c>
      <c r="C33" s="3">
        <v>0.30470297633999999</v>
      </c>
      <c r="D33" s="3">
        <v>1.239556032E-2</v>
      </c>
      <c r="E33" s="3">
        <v>0.28209057432000001</v>
      </c>
      <c r="F33" s="3">
        <v>0.30718733862000003</v>
      </c>
      <c r="G33" s="3">
        <v>5.6673502799999996E-3</v>
      </c>
      <c r="H33" s="3">
        <v>0.16176408869</v>
      </c>
      <c r="I33" s="3">
        <v>4.7923788799999999E-3</v>
      </c>
      <c r="J33" s="3">
        <v>0.14614559795000001</v>
      </c>
      <c r="K33" s="3">
        <v>0.3183694158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</row>
    <row r="34" spans="1:35" hidden="1" outlineLevel="4" x14ac:dyDescent="0.2">
      <c r="A34" s="5" t="s">
        <v>3</v>
      </c>
      <c r="B34" s="3">
        <v>5.1354092779999999E-2</v>
      </c>
      <c r="C34" s="3">
        <v>3.2410308880000002E-2</v>
      </c>
      <c r="D34" s="3">
        <v>5.0271737160000003E-2</v>
      </c>
      <c r="E34" s="3">
        <v>3.136297834E-2</v>
      </c>
      <c r="F34" s="3">
        <v>8.2699558579999999E-2</v>
      </c>
      <c r="G34" s="3">
        <v>2.3941302049999998E-2</v>
      </c>
      <c r="H34" s="3">
        <v>1.511059499E-2</v>
      </c>
      <c r="I34" s="3">
        <v>2.336459435E-2</v>
      </c>
      <c r="J34" s="3">
        <v>1.4631235080000001E-2</v>
      </c>
      <c r="K34" s="3">
        <v>7.7047726469999994E-2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</row>
    <row r="35" spans="1:35" hidden="1" outlineLevel="4" x14ac:dyDescent="0.2">
      <c r="A35" s="5" t="s">
        <v>2</v>
      </c>
      <c r="B35" s="3"/>
      <c r="C35" s="3"/>
      <c r="D35" s="3"/>
      <c r="E35" s="3">
        <v>1.0812046999999999E-3</v>
      </c>
      <c r="F35" s="3">
        <v>5.4060234999999996E-4</v>
      </c>
      <c r="G35" s="3"/>
      <c r="H35" s="3"/>
      <c r="I35" s="3"/>
      <c r="J35" s="3"/>
      <c r="K35" s="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</row>
    <row r="36" spans="1:35" outlineLevel="3" collapsed="1" x14ac:dyDescent="0.2">
      <c r="A36" s="4" t="s">
        <v>24</v>
      </c>
      <c r="B36" s="3">
        <f t="shared" ref="B36:K36" si="14">SUM(B37:B39)</f>
        <v>3.0993643189999998</v>
      </c>
      <c r="C36" s="3">
        <f t="shared" si="14"/>
        <v>4.1144072613000002</v>
      </c>
      <c r="D36" s="3">
        <f t="shared" si="14"/>
        <v>4.7434377663199996</v>
      </c>
      <c r="E36" s="3">
        <f t="shared" si="14"/>
        <v>4.2745260947999997</v>
      </c>
      <c r="F36" s="3">
        <f t="shared" si="14"/>
        <v>8.1158677207099998</v>
      </c>
      <c r="G36" s="3">
        <f t="shared" si="14"/>
        <v>2.29663367684</v>
      </c>
      <c r="H36" s="3">
        <f t="shared" si="14"/>
        <v>2.5398102907099998</v>
      </c>
      <c r="I36" s="3">
        <f t="shared" si="14"/>
        <v>2.1608138878299998</v>
      </c>
      <c r="J36" s="3">
        <f t="shared" si="14"/>
        <v>1.89585027058</v>
      </c>
      <c r="K36" s="3">
        <f t="shared" si="14"/>
        <v>8.8931081259600013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</row>
    <row r="37" spans="1:35" hidden="1" outlineLevel="4" x14ac:dyDescent="0.2">
      <c r="A37" s="5" t="s">
        <v>1</v>
      </c>
      <c r="B37" s="3">
        <v>5.476451182E-2</v>
      </c>
      <c r="C37" s="3">
        <v>1.9513417262399999</v>
      </c>
      <c r="D37" s="3">
        <v>6.8324078859999998E-2</v>
      </c>
      <c r="E37" s="3">
        <v>0.87717033980000003</v>
      </c>
      <c r="F37" s="3">
        <v>1.4758003283600001</v>
      </c>
      <c r="G37" s="3">
        <v>3.4769740180000001E-2</v>
      </c>
      <c r="H37" s="3">
        <v>0.98422253758</v>
      </c>
      <c r="I37" s="3">
        <v>3.6716706779999997E-2</v>
      </c>
      <c r="J37" s="3">
        <v>0.44596732372999998</v>
      </c>
      <c r="K37" s="3">
        <v>1.50167630827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</row>
    <row r="38" spans="1:35" hidden="1" outlineLevel="4" x14ac:dyDescent="0.2">
      <c r="A38" s="5" t="s">
        <v>2</v>
      </c>
      <c r="B38" s="3">
        <v>0.94862517081999997</v>
      </c>
      <c r="C38" s="3">
        <v>0.41644530142000002</v>
      </c>
      <c r="D38" s="3">
        <v>2.9259150634800002</v>
      </c>
      <c r="E38" s="3">
        <v>1.7089959933200001</v>
      </c>
      <c r="F38" s="3">
        <v>2.9999907645200001</v>
      </c>
      <c r="G38" s="3">
        <v>1.43866197682</v>
      </c>
      <c r="H38" s="3">
        <v>0.78744656067999996</v>
      </c>
      <c r="I38" s="3">
        <v>1.35840865392</v>
      </c>
      <c r="J38" s="3">
        <v>0.74334747301000004</v>
      </c>
      <c r="K38" s="3">
        <v>4.3278646644299998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</row>
    <row r="39" spans="1:35" hidden="1" outlineLevel="4" x14ac:dyDescent="0.2">
      <c r="A39" s="5" t="s">
        <v>4</v>
      </c>
      <c r="B39" s="3">
        <v>2.0959746363599998</v>
      </c>
      <c r="C39" s="3">
        <v>1.7466202336400001</v>
      </c>
      <c r="D39" s="3">
        <v>1.7491986239799999</v>
      </c>
      <c r="E39" s="3">
        <v>1.6883597616799999</v>
      </c>
      <c r="F39" s="3">
        <v>3.6400766278300001</v>
      </c>
      <c r="G39" s="3">
        <v>0.82320195984</v>
      </c>
      <c r="H39" s="3">
        <v>0.76814119245000001</v>
      </c>
      <c r="I39" s="3">
        <v>0.76568852713000002</v>
      </c>
      <c r="J39" s="3">
        <v>0.70653547384000004</v>
      </c>
      <c r="K39" s="3">
        <v>3.0635671532600002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</row>
    <row r="40" spans="1:35" s="10" customFormat="1" outlineLevel="2" x14ac:dyDescent="0.2">
      <c r="A40" s="12" t="s">
        <v>20</v>
      </c>
      <c r="B40" s="12">
        <f t="shared" ref="B40:K40" si="15">B41+B43+B46+B51</f>
        <v>26.604973221060003</v>
      </c>
      <c r="C40" s="12">
        <f t="shared" si="15"/>
        <v>14.091991734559999</v>
      </c>
      <c r="D40" s="12">
        <f t="shared" si="15"/>
        <v>85.749965051780009</v>
      </c>
      <c r="E40" s="12">
        <f t="shared" si="15"/>
        <v>18.404212126520001</v>
      </c>
      <c r="F40" s="12">
        <f t="shared" si="15"/>
        <v>72.425571066960003</v>
      </c>
      <c r="G40" s="12">
        <f t="shared" si="15"/>
        <v>14.24200077906</v>
      </c>
      <c r="H40" s="12">
        <f t="shared" si="15"/>
        <v>8.0238220573600003</v>
      </c>
      <c r="I40" s="12">
        <f t="shared" si="15"/>
        <v>66.247427940150004</v>
      </c>
      <c r="J40" s="12">
        <f t="shared" si="15"/>
        <v>16.17883350368</v>
      </c>
      <c r="K40" s="12">
        <f t="shared" si="15"/>
        <v>104.69208428025001</v>
      </c>
    </row>
    <row r="41" spans="1:35" outlineLevel="3" collapsed="1" x14ac:dyDescent="0.2">
      <c r="A41" s="17" t="s">
        <v>17</v>
      </c>
      <c r="B41" s="3">
        <f t="shared" ref="B41:K41" si="16">SUM(B42:B42)</f>
        <v>0</v>
      </c>
      <c r="C41" s="3">
        <f t="shared" si="16"/>
        <v>0</v>
      </c>
      <c r="D41" s="3">
        <f t="shared" si="16"/>
        <v>6.2968471679999999E-2</v>
      </c>
      <c r="E41" s="3">
        <f t="shared" si="16"/>
        <v>5.11663838E-3</v>
      </c>
      <c r="F41" s="3">
        <f t="shared" si="16"/>
        <v>3.4042555029999998E-2</v>
      </c>
      <c r="G41" s="3">
        <f t="shared" si="16"/>
        <v>0.16931542521000001</v>
      </c>
      <c r="H41" s="3">
        <f t="shared" si="16"/>
        <v>2.5762095399999999E-3</v>
      </c>
      <c r="I41" s="3">
        <f t="shared" si="16"/>
        <v>0.22694022595999999</v>
      </c>
      <c r="J41" s="3">
        <f t="shared" si="16"/>
        <v>2.5762095399999999E-3</v>
      </c>
      <c r="K41" s="3">
        <f t="shared" si="16"/>
        <v>0.40140807025000003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</row>
    <row r="42" spans="1:35" hidden="1" outlineLevel="4" x14ac:dyDescent="0.2">
      <c r="A42" s="5" t="s">
        <v>1</v>
      </c>
      <c r="B42" s="3"/>
      <c r="C42" s="3"/>
      <c r="D42" s="3">
        <v>6.2968471679999999E-2</v>
      </c>
      <c r="E42" s="3">
        <v>5.11663838E-3</v>
      </c>
      <c r="F42" s="3">
        <v>3.4042555029999998E-2</v>
      </c>
      <c r="G42" s="3">
        <v>0.16931542521000001</v>
      </c>
      <c r="H42" s="3">
        <v>2.5762095399999999E-3</v>
      </c>
      <c r="I42" s="3">
        <v>0.22694022595999999</v>
      </c>
      <c r="J42" s="3">
        <v>2.5762095399999999E-3</v>
      </c>
      <c r="K42" s="3">
        <v>0.40140807025000003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</row>
    <row r="43" spans="1:35" outlineLevel="3" collapsed="1" x14ac:dyDescent="0.2">
      <c r="A43" s="4" t="s">
        <v>22</v>
      </c>
      <c r="B43" s="3">
        <f t="shared" ref="B43:K43" si="17">SUM(B44:B45)</f>
        <v>3.1743235355800001</v>
      </c>
      <c r="C43" s="3">
        <f t="shared" si="17"/>
        <v>1.1590507674399999</v>
      </c>
      <c r="D43" s="3">
        <f t="shared" si="17"/>
        <v>61.18317839438</v>
      </c>
      <c r="E43" s="3">
        <f t="shared" si="17"/>
        <v>5.0444515846</v>
      </c>
      <c r="F43" s="3">
        <f t="shared" si="17"/>
        <v>35.280502140999999</v>
      </c>
      <c r="G43" s="3">
        <f t="shared" si="17"/>
        <v>1.71656450455</v>
      </c>
      <c r="H43" s="3">
        <f t="shared" si="17"/>
        <v>1.5246332192300001</v>
      </c>
      <c r="I43" s="3">
        <f t="shared" si="17"/>
        <v>45.592831923399999</v>
      </c>
      <c r="J43" s="3">
        <f t="shared" si="17"/>
        <v>1.399187857</v>
      </c>
      <c r="K43" s="3">
        <f t="shared" si="17"/>
        <v>50.233217504180004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</row>
    <row r="44" spans="1:35" hidden="1" outlineLevel="4" x14ac:dyDescent="0.2">
      <c r="A44" s="5" t="s">
        <v>1</v>
      </c>
      <c r="B44" s="3">
        <v>3.1743235355800001</v>
      </c>
      <c r="C44" s="3">
        <v>1.1590507674399999</v>
      </c>
      <c r="D44" s="3">
        <v>3.2193296523399999</v>
      </c>
      <c r="E44" s="3">
        <v>5.0444515846</v>
      </c>
      <c r="F44" s="3">
        <v>6.2985777699799996</v>
      </c>
      <c r="G44" s="3">
        <v>1.71656450455</v>
      </c>
      <c r="H44" s="3">
        <v>1.5246332192300001</v>
      </c>
      <c r="I44" s="3">
        <v>6.5621790984199997</v>
      </c>
      <c r="J44" s="3">
        <v>1.399187857</v>
      </c>
      <c r="K44" s="3">
        <v>11.2025646792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</row>
    <row r="45" spans="1:35" hidden="1" outlineLevel="4" x14ac:dyDescent="0.2">
      <c r="A45" s="5" t="s">
        <v>2</v>
      </c>
      <c r="B45" s="3"/>
      <c r="C45" s="3"/>
      <c r="D45" s="3">
        <v>57.96384874204</v>
      </c>
      <c r="E45" s="3"/>
      <c r="F45" s="3">
        <v>28.98192437102</v>
      </c>
      <c r="G45" s="3"/>
      <c r="H45" s="3"/>
      <c r="I45" s="3">
        <v>39.030652824980002</v>
      </c>
      <c r="J45" s="3"/>
      <c r="K45" s="3">
        <v>39.030652824980002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</row>
    <row r="46" spans="1:35" outlineLevel="3" collapsed="1" x14ac:dyDescent="0.2">
      <c r="A46" s="4" t="s">
        <v>23</v>
      </c>
      <c r="B46" s="3">
        <f t="shared" ref="B46:K46" si="18">SUM(B47:B50)</f>
        <v>0.36108421273999997</v>
      </c>
      <c r="C46" s="3">
        <f t="shared" si="18"/>
        <v>2.1920811046199997</v>
      </c>
      <c r="D46" s="3">
        <f t="shared" si="18"/>
        <v>0.41246349653999997</v>
      </c>
      <c r="E46" s="3">
        <f t="shared" si="18"/>
        <v>2.2276785503399998</v>
      </c>
      <c r="F46" s="3">
        <f t="shared" si="18"/>
        <v>2.5966536821199999</v>
      </c>
      <c r="G46" s="3">
        <f t="shared" si="18"/>
        <v>0.21198755060000002</v>
      </c>
      <c r="H46" s="3">
        <f t="shared" si="18"/>
        <v>1.1080187932100001</v>
      </c>
      <c r="I46" s="3">
        <f t="shared" si="18"/>
        <v>0.21198755060000002</v>
      </c>
      <c r="J46" s="3">
        <f t="shared" si="18"/>
        <v>1.1139342348700001</v>
      </c>
      <c r="K46" s="3">
        <f t="shared" si="18"/>
        <v>2.6459281292799997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</row>
    <row r="47" spans="1:35" hidden="1" outlineLevel="4" x14ac:dyDescent="0.2">
      <c r="A47" s="5" t="s">
        <v>1</v>
      </c>
      <c r="B47" s="3">
        <v>0.10538209204</v>
      </c>
      <c r="C47" s="3">
        <v>1.3027153710999999</v>
      </c>
      <c r="D47" s="3">
        <v>0.15676137583999999</v>
      </c>
      <c r="E47" s="3">
        <v>1.31128269946</v>
      </c>
      <c r="F47" s="3">
        <v>1.4380707692200001</v>
      </c>
      <c r="G47" s="3">
        <v>8.3242426679999995E-2</v>
      </c>
      <c r="H47" s="3">
        <v>0.66022625532000001</v>
      </c>
      <c r="I47" s="3">
        <v>8.3242426679999995E-2</v>
      </c>
      <c r="J47" s="3">
        <v>0.66614169698000003</v>
      </c>
      <c r="K47" s="3">
        <v>1.4928528056599999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</row>
    <row r="48" spans="1:35" hidden="1" outlineLevel="4" x14ac:dyDescent="0.2">
      <c r="A48" s="5" t="s">
        <v>7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</row>
    <row r="49" spans="1:35" hidden="1" outlineLevel="4" x14ac:dyDescent="0.2">
      <c r="A49" s="5" t="s">
        <v>3</v>
      </c>
      <c r="B49" s="3">
        <v>0.25570212069999998</v>
      </c>
      <c r="C49" s="3">
        <v>0.88936573352000003</v>
      </c>
      <c r="D49" s="3">
        <v>0.25570212069999998</v>
      </c>
      <c r="E49" s="3">
        <v>0.88936573352000003</v>
      </c>
      <c r="F49" s="3">
        <v>1.1450678542199999</v>
      </c>
      <c r="G49" s="3">
        <v>0.12874512392000001</v>
      </c>
      <c r="H49" s="3">
        <v>0.44779253789000001</v>
      </c>
      <c r="I49" s="3">
        <v>0.12874512392000001</v>
      </c>
      <c r="J49" s="3">
        <v>0.44779253789000001</v>
      </c>
      <c r="K49" s="3">
        <v>1.15307532362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</row>
    <row r="50" spans="1:35" hidden="1" outlineLevel="4" x14ac:dyDescent="0.2">
      <c r="A50" s="5" t="s">
        <v>2</v>
      </c>
      <c r="B50" s="3"/>
      <c r="C50" s="3"/>
      <c r="D50" s="3"/>
      <c r="E50" s="3">
        <v>2.7030117360000001E-2</v>
      </c>
      <c r="F50" s="3">
        <v>1.3515058680000001E-2</v>
      </c>
      <c r="G50" s="3"/>
      <c r="H50" s="3"/>
      <c r="I50" s="3"/>
      <c r="J50" s="3"/>
      <c r="K50" s="3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5" outlineLevel="3" collapsed="1" x14ac:dyDescent="0.2">
      <c r="A51" s="18" t="s">
        <v>23</v>
      </c>
      <c r="B51" s="3">
        <f t="shared" ref="B51:K51" si="19">SUM(B52:B54)</f>
        <v>23.069565472740003</v>
      </c>
      <c r="C51" s="3">
        <f t="shared" si="19"/>
        <v>10.740859862499999</v>
      </c>
      <c r="D51" s="3">
        <f t="shared" si="19"/>
        <v>24.091354689180001</v>
      </c>
      <c r="E51" s="3">
        <f t="shared" si="19"/>
        <v>11.126965353199999</v>
      </c>
      <c r="F51" s="3">
        <f t="shared" si="19"/>
        <v>34.514372688809999</v>
      </c>
      <c r="G51" s="3">
        <f t="shared" si="19"/>
        <v>12.1441332987</v>
      </c>
      <c r="H51" s="3">
        <f t="shared" si="19"/>
        <v>5.38859383538</v>
      </c>
      <c r="I51" s="3">
        <f t="shared" si="19"/>
        <v>20.215668240189999</v>
      </c>
      <c r="J51" s="3">
        <f t="shared" si="19"/>
        <v>13.66313520227</v>
      </c>
      <c r="K51" s="3">
        <f t="shared" si="19"/>
        <v>51.411530576540002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</row>
    <row r="52" spans="1:35" hidden="1" outlineLevel="4" x14ac:dyDescent="0.2">
      <c r="A52" s="5" t="s">
        <v>1</v>
      </c>
      <c r="B52" s="3">
        <v>1.4512607469200001</v>
      </c>
      <c r="C52" s="3">
        <v>4.4334639008199996</v>
      </c>
      <c r="D52" s="3">
        <v>0.94311858305999996</v>
      </c>
      <c r="E52" s="3">
        <v>4.6188184739000002</v>
      </c>
      <c r="F52" s="3">
        <v>5.7233308523500002</v>
      </c>
      <c r="G52" s="3">
        <v>0.48205691235999998</v>
      </c>
      <c r="H52" s="3">
        <v>2.1016506923799998</v>
      </c>
      <c r="I52" s="3">
        <v>0.48205690960000003</v>
      </c>
      <c r="J52" s="3">
        <v>2.2524382005699999</v>
      </c>
      <c r="K52" s="3">
        <v>5.31820271491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</row>
    <row r="53" spans="1:35" hidden="1" outlineLevel="4" x14ac:dyDescent="0.2">
      <c r="A53" s="5" t="s">
        <v>2</v>
      </c>
      <c r="B53" s="3">
        <v>7.9268412109200002</v>
      </c>
      <c r="C53" s="3">
        <v>6.3073959616800002</v>
      </c>
      <c r="D53" s="3">
        <v>9.45677259122</v>
      </c>
      <c r="E53" s="3">
        <v>6.5081468792999999</v>
      </c>
      <c r="F53" s="3">
        <v>15.099578321559999</v>
      </c>
      <c r="G53" s="3">
        <v>4.7684723675300003</v>
      </c>
      <c r="H53" s="3">
        <v>3.2869431429999998</v>
      </c>
      <c r="I53" s="3">
        <v>4.7400073497999999</v>
      </c>
      <c r="J53" s="3">
        <v>3.3106969965199999</v>
      </c>
      <c r="K53" s="3">
        <v>16.10611985685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</row>
    <row r="54" spans="1:35" hidden="1" outlineLevel="4" x14ac:dyDescent="0.2">
      <c r="A54" s="5" t="s">
        <v>4</v>
      </c>
      <c r="B54" s="3">
        <v>13.691463514900001</v>
      </c>
      <c r="C54" s="3"/>
      <c r="D54" s="3">
        <v>13.691463514900001</v>
      </c>
      <c r="E54" s="3"/>
      <c r="F54" s="3">
        <v>13.691463514900001</v>
      </c>
      <c r="G54" s="3">
        <v>6.8936040188099996</v>
      </c>
      <c r="H54" s="3"/>
      <c r="I54" s="3">
        <v>14.993603980790001</v>
      </c>
      <c r="J54" s="3">
        <v>8.1000000051800001</v>
      </c>
      <c r="K54" s="3">
        <v>29.987208004780001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</row>
    <row r="55" spans="1:35" collapsed="1" x14ac:dyDescent="0.2">
      <c r="A55" s="1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</row>
    <row r="57" spans="1:35" s="7" customFormat="1" x14ac:dyDescent="0.2">
      <c r="A57" s="6"/>
      <c r="B57" s="6">
        <v>2024</v>
      </c>
      <c r="C57" s="6">
        <v>2025</v>
      </c>
      <c r="D57" s="6">
        <v>2026</v>
      </c>
      <c r="E57" s="6">
        <v>2027</v>
      </c>
      <c r="F57" s="6">
        <v>2028</v>
      </c>
      <c r="G57" s="6">
        <v>2029</v>
      </c>
      <c r="H57" s="6">
        <v>2030</v>
      </c>
      <c r="I57" s="6">
        <v>2031</v>
      </c>
      <c r="J57" s="6">
        <v>2032</v>
      </c>
      <c r="K57" s="6">
        <v>2033</v>
      </c>
      <c r="L57" s="6">
        <v>2034</v>
      </c>
      <c r="M57" s="6">
        <v>2035</v>
      </c>
    </row>
    <row r="58" spans="1:35" s="10" customFormat="1" x14ac:dyDescent="0.2">
      <c r="A58" s="8" t="s">
        <v>14</v>
      </c>
      <c r="B58" s="9">
        <f t="shared" ref="B58:M58" si="20">B59+B76</f>
        <v>341.21000149614997</v>
      </c>
      <c r="C58" s="9">
        <f t="shared" si="20"/>
        <v>276.94461021051001</v>
      </c>
      <c r="D58" s="9">
        <f t="shared" si="20"/>
        <v>226.45213919000003</v>
      </c>
      <c r="E58" s="9">
        <f t="shared" si="20"/>
        <v>179.75010476539998</v>
      </c>
      <c r="F58" s="9">
        <f t="shared" si="20"/>
        <v>169.46626720474001</v>
      </c>
      <c r="G58" s="9">
        <f t="shared" si="20"/>
        <v>178.14165079986003</v>
      </c>
      <c r="H58" s="9">
        <f t="shared" si="20"/>
        <v>149.42374303535999</v>
      </c>
      <c r="I58" s="9">
        <f t="shared" si="20"/>
        <v>181.29903709501997</v>
      </c>
      <c r="J58" s="9">
        <f t="shared" si="20"/>
        <v>138.20752044623998</v>
      </c>
      <c r="K58" s="9">
        <f t="shared" si="20"/>
        <v>147.06111710624</v>
      </c>
      <c r="L58" s="9">
        <f t="shared" si="20"/>
        <v>46.218814872990002</v>
      </c>
      <c r="M58" s="9">
        <f t="shared" si="20"/>
        <v>91.485135571659995</v>
      </c>
    </row>
    <row r="59" spans="1:35" s="10" customFormat="1" outlineLevel="1" x14ac:dyDescent="0.2">
      <c r="A59" s="11" t="s">
        <v>15</v>
      </c>
      <c r="B59" s="11">
        <f t="shared" ref="B59:M59" si="21">B60+B69</f>
        <v>122.37647387247</v>
      </c>
      <c r="C59" s="11">
        <f t="shared" si="21"/>
        <v>112.7347909179</v>
      </c>
      <c r="D59" s="11">
        <f t="shared" si="21"/>
        <v>67.558700083570002</v>
      </c>
      <c r="E59" s="11">
        <f t="shared" si="21"/>
        <v>73.68909215459999</v>
      </c>
      <c r="F59" s="11">
        <f t="shared" si="21"/>
        <v>62.864219972960001</v>
      </c>
      <c r="G59" s="11">
        <f t="shared" si="21"/>
        <v>53.672200528290006</v>
      </c>
      <c r="H59" s="11">
        <f t="shared" si="21"/>
        <v>64.055983902159994</v>
      </c>
      <c r="I59" s="11">
        <f t="shared" si="21"/>
        <v>81.871418175149998</v>
      </c>
      <c r="J59" s="11">
        <f t="shared" si="21"/>
        <v>64.142363961260003</v>
      </c>
      <c r="K59" s="11">
        <f t="shared" si="21"/>
        <v>33.746462965490004</v>
      </c>
      <c r="L59" s="11">
        <f t="shared" si="21"/>
        <v>26.707132356960003</v>
      </c>
      <c r="M59" s="11">
        <f t="shared" si="21"/>
        <v>32.534592317760001</v>
      </c>
    </row>
    <row r="60" spans="1:35" s="10" customFormat="1" outlineLevel="2" x14ac:dyDescent="0.2">
      <c r="A60" s="12" t="s">
        <v>16</v>
      </c>
      <c r="B60" s="12">
        <f t="shared" ref="B60:M60" si="22">B61+B63+B65</f>
        <v>54.122603488860001</v>
      </c>
      <c r="C60" s="12">
        <f t="shared" si="22"/>
        <v>44.629613395420002</v>
      </c>
      <c r="D60" s="12">
        <f t="shared" si="22"/>
        <v>38.060625042310001</v>
      </c>
      <c r="E60" s="12">
        <f t="shared" si="22"/>
        <v>36.032494611209998</v>
      </c>
      <c r="F60" s="12">
        <f t="shared" si="22"/>
        <v>31.601287450479997</v>
      </c>
      <c r="G60" s="12">
        <f t="shared" si="22"/>
        <v>29.159268005810002</v>
      </c>
      <c r="H60" s="12">
        <f t="shared" si="22"/>
        <v>27.005930379680002</v>
      </c>
      <c r="I60" s="12">
        <f t="shared" si="22"/>
        <v>23.680367663559998</v>
      </c>
      <c r="J60" s="12">
        <f t="shared" si="22"/>
        <v>19.11141243878</v>
      </c>
      <c r="K60" s="12">
        <f t="shared" si="22"/>
        <v>15.766346443009999</v>
      </c>
      <c r="L60" s="12">
        <f t="shared" si="22"/>
        <v>14.47713583448</v>
      </c>
      <c r="M60" s="12">
        <f t="shared" si="22"/>
        <v>13.464595794780001</v>
      </c>
    </row>
    <row r="61" spans="1:35" outlineLevel="3" collapsed="1" x14ac:dyDescent="0.2">
      <c r="A61" s="17" t="s">
        <v>17</v>
      </c>
      <c r="B61" s="3">
        <f t="shared" ref="B61:M61" si="23">SUM(B62:B62)</f>
        <v>2.5750000000000002E-4</v>
      </c>
      <c r="C61" s="3">
        <f t="shared" si="23"/>
        <v>0</v>
      </c>
      <c r="D61" s="3">
        <f t="shared" si="23"/>
        <v>0</v>
      </c>
      <c r="E61" s="3">
        <f t="shared" si="23"/>
        <v>0</v>
      </c>
      <c r="F61" s="3">
        <f t="shared" si="23"/>
        <v>0</v>
      </c>
      <c r="G61" s="3">
        <f t="shared" si="23"/>
        <v>0</v>
      </c>
      <c r="H61" s="3">
        <f t="shared" si="23"/>
        <v>0</v>
      </c>
      <c r="I61" s="3">
        <f t="shared" si="23"/>
        <v>0</v>
      </c>
      <c r="J61" s="3">
        <f t="shared" si="23"/>
        <v>0</v>
      </c>
      <c r="K61" s="3">
        <f t="shared" si="23"/>
        <v>0</v>
      </c>
      <c r="L61" s="3">
        <f t="shared" si="23"/>
        <v>0</v>
      </c>
      <c r="M61" s="3">
        <f t="shared" si="23"/>
        <v>0</v>
      </c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</row>
    <row r="62" spans="1:35" hidden="1" outlineLevel="4" x14ac:dyDescent="0.2">
      <c r="A62" s="5" t="s">
        <v>0</v>
      </c>
      <c r="B62" s="3">
        <v>2.5750000000000002E-4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</row>
    <row r="63" spans="1:35" outlineLevel="3" collapsed="1" x14ac:dyDescent="0.2">
      <c r="A63" s="4" t="s">
        <v>18</v>
      </c>
      <c r="B63" s="3">
        <f t="shared" ref="B63:M63" si="24">SUM(B64:B64)</f>
        <v>7.6862745080000003E-2</v>
      </c>
      <c r="C63" s="3">
        <f t="shared" si="24"/>
        <v>7.0243300420000002E-2</v>
      </c>
      <c r="D63" s="3">
        <f t="shared" si="24"/>
        <v>6.3630674289999994E-2</v>
      </c>
      <c r="E63" s="3">
        <f t="shared" si="24"/>
        <v>5.7018048170000002E-2</v>
      </c>
      <c r="F63" s="3">
        <f t="shared" si="24"/>
        <v>5.0412240580000003E-2</v>
      </c>
      <c r="G63" s="3">
        <f t="shared" si="24"/>
        <v>4.3792795910000001E-2</v>
      </c>
      <c r="H63" s="3">
        <f t="shared" si="24"/>
        <v>3.7180169780000001E-2</v>
      </c>
      <c r="I63" s="3">
        <f t="shared" si="24"/>
        <v>3.0567543660000002E-2</v>
      </c>
      <c r="J63" s="3">
        <f t="shared" si="24"/>
        <v>2.3961736080000001E-2</v>
      </c>
      <c r="K63" s="3">
        <f t="shared" si="24"/>
        <v>1.7342291409999998E-2</v>
      </c>
      <c r="L63" s="3">
        <f t="shared" si="24"/>
        <v>1.072966528E-2</v>
      </c>
      <c r="M63" s="3">
        <f t="shared" si="24"/>
        <v>4.1170391799999996E-3</v>
      </c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</row>
    <row r="64" spans="1:35" hidden="1" outlineLevel="4" x14ac:dyDescent="0.2">
      <c r="A64" s="5" t="s">
        <v>0</v>
      </c>
      <c r="B64" s="3">
        <v>7.6862745080000003E-2</v>
      </c>
      <c r="C64" s="3">
        <v>7.0243300420000002E-2</v>
      </c>
      <c r="D64" s="3">
        <v>6.3630674289999994E-2</v>
      </c>
      <c r="E64" s="3">
        <v>5.7018048170000002E-2</v>
      </c>
      <c r="F64" s="3">
        <v>5.0412240580000003E-2</v>
      </c>
      <c r="G64" s="3">
        <v>4.3792795910000001E-2</v>
      </c>
      <c r="H64" s="3">
        <v>3.7180169780000001E-2</v>
      </c>
      <c r="I64" s="3">
        <v>3.0567543660000002E-2</v>
      </c>
      <c r="J64" s="3">
        <v>2.3961736080000001E-2</v>
      </c>
      <c r="K64" s="3">
        <v>1.7342291409999998E-2</v>
      </c>
      <c r="L64" s="3">
        <v>1.072966528E-2</v>
      </c>
      <c r="M64" s="3">
        <v>4.1170391799999996E-3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</row>
    <row r="65" spans="1:35" outlineLevel="3" collapsed="1" x14ac:dyDescent="0.2">
      <c r="A65" s="4" t="s">
        <v>19</v>
      </c>
      <c r="B65" s="3">
        <f t="shared" ref="B65:M65" si="25">SUM(B66:B68)</f>
        <v>54.045483243779998</v>
      </c>
      <c r="C65" s="3">
        <f t="shared" si="25"/>
        <v>44.559370094999998</v>
      </c>
      <c r="D65" s="3">
        <f t="shared" si="25"/>
        <v>37.996994368019998</v>
      </c>
      <c r="E65" s="3">
        <f t="shared" si="25"/>
        <v>35.975476563039997</v>
      </c>
      <c r="F65" s="3">
        <f t="shared" si="25"/>
        <v>31.550875209899999</v>
      </c>
      <c r="G65" s="3">
        <f t="shared" si="25"/>
        <v>29.115475209900001</v>
      </c>
      <c r="H65" s="3">
        <f t="shared" si="25"/>
        <v>26.968750209900001</v>
      </c>
      <c r="I65" s="3">
        <f t="shared" si="25"/>
        <v>23.6498001199</v>
      </c>
      <c r="J65" s="3">
        <f t="shared" si="25"/>
        <v>19.0874507027</v>
      </c>
      <c r="K65" s="3">
        <f t="shared" si="25"/>
        <v>15.749004151599999</v>
      </c>
      <c r="L65" s="3">
        <f t="shared" si="25"/>
        <v>14.466406169200001</v>
      </c>
      <c r="M65" s="3">
        <f t="shared" si="25"/>
        <v>13.460478755600001</v>
      </c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</row>
    <row r="66" spans="1:35" hidden="1" outlineLevel="4" x14ac:dyDescent="0.2">
      <c r="A66" s="5" t="s">
        <v>1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</row>
    <row r="67" spans="1:35" hidden="1" outlineLevel="4" x14ac:dyDescent="0.2">
      <c r="A67" s="5" t="s">
        <v>0</v>
      </c>
      <c r="B67" s="3">
        <v>54.045483243779998</v>
      </c>
      <c r="C67" s="3">
        <v>44.559370094999998</v>
      </c>
      <c r="D67" s="3">
        <v>37.996994368019998</v>
      </c>
      <c r="E67" s="3">
        <v>35.975476563039997</v>
      </c>
      <c r="F67" s="3">
        <v>31.550875209899999</v>
      </c>
      <c r="G67" s="3">
        <v>29.115475209900001</v>
      </c>
      <c r="H67" s="3">
        <v>26.968750209900001</v>
      </c>
      <c r="I67" s="3">
        <v>23.6498001199</v>
      </c>
      <c r="J67" s="3">
        <v>19.0874507027</v>
      </c>
      <c r="K67" s="3">
        <v>15.749004151599999</v>
      </c>
      <c r="L67" s="3">
        <v>14.466406169200001</v>
      </c>
      <c r="M67" s="3">
        <v>13.460478755600001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</row>
    <row r="68" spans="1:35" hidden="1" outlineLevel="4" x14ac:dyDescent="0.2">
      <c r="A68" s="5" t="s">
        <v>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</row>
    <row r="69" spans="1:35" s="10" customFormat="1" outlineLevel="2" x14ac:dyDescent="0.2">
      <c r="A69" s="12" t="s">
        <v>20</v>
      </c>
      <c r="B69" s="12">
        <f t="shared" ref="B69:M69" si="26">B70+B72</f>
        <v>68.253870383610007</v>
      </c>
      <c r="C69" s="12">
        <f t="shared" si="26"/>
        <v>68.105177522480005</v>
      </c>
      <c r="D69" s="12">
        <f t="shared" si="26"/>
        <v>29.498075041260002</v>
      </c>
      <c r="E69" s="12">
        <f t="shared" si="26"/>
        <v>37.656597543389999</v>
      </c>
      <c r="F69" s="12">
        <f t="shared" si="26"/>
        <v>31.262932522480003</v>
      </c>
      <c r="G69" s="12">
        <f t="shared" si="26"/>
        <v>24.512932522480003</v>
      </c>
      <c r="H69" s="12">
        <f t="shared" si="26"/>
        <v>37.050053522479999</v>
      </c>
      <c r="I69" s="12">
        <f t="shared" si="26"/>
        <v>58.191050511589999</v>
      </c>
      <c r="J69" s="12">
        <f t="shared" si="26"/>
        <v>45.030951522480002</v>
      </c>
      <c r="K69" s="12">
        <f t="shared" si="26"/>
        <v>17.980116522480003</v>
      </c>
      <c r="L69" s="12">
        <f t="shared" si="26"/>
        <v>12.22999652248</v>
      </c>
      <c r="M69" s="12">
        <f t="shared" si="26"/>
        <v>19.069996522979999</v>
      </c>
    </row>
    <row r="70" spans="1:35" outlineLevel="3" collapsed="1" x14ac:dyDescent="0.2">
      <c r="A70" s="4" t="s">
        <v>18</v>
      </c>
      <c r="B70" s="3">
        <f t="shared" ref="B70:M70" si="27">SUM(B71:B71)</f>
        <v>0.13225252248</v>
      </c>
      <c r="C70" s="3">
        <f t="shared" si="27"/>
        <v>0.13225252248</v>
      </c>
      <c r="D70" s="3">
        <f t="shared" si="27"/>
        <v>0.13225252248</v>
      </c>
      <c r="E70" s="3">
        <f t="shared" si="27"/>
        <v>0.13225252248</v>
      </c>
      <c r="F70" s="3">
        <f t="shared" si="27"/>
        <v>0.13225252248</v>
      </c>
      <c r="G70" s="3">
        <f t="shared" si="27"/>
        <v>0.13225252248</v>
      </c>
      <c r="H70" s="3">
        <f t="shared" si="27"/>
        <v>0.13225252248</v>
      </c>
      <c r="I70" s="3">
        <f t="shared" si="27"/>
        <v>0.13225252248</v>
      </c>
      <c r="J70" s="3">
        <f t="shared" si="27"/>
        <v>0.13225252248</v>
      </c>
      <c r="K70" s="3">
        <f t="shared" si="27"/>
        <v>0.13225252248</v>
      </c>
      <c r="L70" s="3">
        <f t="shared" si="27"/>
        <v>0.13225252248</v>
      </c>
      <c r="M70" s="3">
        <f t="shared" si="27"/>
        <v>0.13225252298000001</v>
      </c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</row>
    <row r="71" spans="1:35" hidden="1" outlineLevel="4" x14ac:dyDescent="0.2">
      <c r="A71" s="5" t="s">
        <v>0</v>
      </c>
      <c r="B71" s="3">
        <v>0.13225252248</v>
      </c>
      <c r="C71" s="3">
        <v>0.13225252248</v>
      </c>
      <c r="D71" s="3">
        <v>0.13225252248</v>
      </c>
      <c r="E71" s="3">
        <v>0.13225252248</v>
      </c>
      <c r="F71" s="3">
        <v>0.13225252248</v>
      </c>
      <c r="G71" s="3">
        <v>0.13225252248</v>
      </c>
      <c r="H71" s="3">
        <v>0.13225252248</v>
      </c>
      <c r="I71" s="3">
        <v>0.13225252248</v>
      </c>
      <c r="J71" s="3">
        <v>0.13225252248</v>
      </c>
      <c r="K71" s="3">
        <v>0.13225252248</v>
      </c>
      <c r="L71" s="3">
        <v>0.13225252248</v>
      </c>
      <c r="M71" s="3">
        <v>0.13225252298000001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</row>
    <row r="72" spans="1:35" outlineLevel="3" collapsed="1" x14ac:dyDescent="0.2">
      <c r="A72" s="4" t="s">
        <v>19</v>
      </c>
      <c r="B72" s="3">
        <f t="shared" ref="B72:M72" si="28">SUM(B73:B75)</f>
        <v>68.121617861130005</v>
      </c>
      <c r="C72" s="3">
        <f t="shared" si="28"/>
        <v>67.972925000000004</v>
      </c>
      <c r="D72" s="3">
        <f t="shared" si="28"/>
        <v>29.36582251878</v>
      </c>
      <c r="E72" s="3">
        <f t="shared" si="28"/>
        <v>37.524345020909998</v>
      </c>
      <c r="F72" s="3">
        <f t="shared" si="28"/>
        <v>31.130680000000002</v>
      </c>
      <c r="G72" s="3">
        <f t="shared" si="28"/>
        <v>24.380680000000002</v>
      </c>
      <c r="H72" s="3">
        <f t="shared" si="28"/>
        <v>36.917800999999997</v>
      </c>
      <c r="I72" s="3">
        <f t="shared" si="28"/>
        <v>58.058797989109998</v>
      </c>
      <c r="J72" s="3">
        <f t="shared" si="28"/>
        <v>44.898699000000001</v>
      </c>
      <c r="K72" s="3">
        <f t="shared" si="28"/>
        <v>17.847864000000001</v>
      </c>
      <c r="L72" s="3">
        <f t="shared" si="28"/>
        <v>12.097744</v>
      </c>
      <c r="M72" s="3">
        <f t="shared" si="28"/>
        <v>18.937743999999999</v>
      </c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</row>
    <row r="73" spans="1:35" hidden="1" outlineLevel="4" x14ac:dyDescent="0.2">
      <c r="A73" s="5" t="s">
        <v>1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</row>
    <row r="74" spans="1:35" hidden="1" outlineLevel="4" x14ac:dyDescent="0.2">
      <c r="A74" s="5" t="s">
        <v>0</v>
      </c>
      <c r="B74" s="3">
        <v>68.121617861130005</v>
      </c>
      <c r="C74" s="3">
        <v>67.972925000000004</v>
      </c>
      <c r="D74" s="3">
        <v>29.36582251878</v>
      </c>
      <c r="E74" s="3">
        <v>37.524345020909998</v>
      </c>
      <c r="F74" s="3">
        <v>31.130680000000002</v>
      </c>
      <c r="G74" s="3">
        <v>24.380680000000002</v>
      </c>
      <c r="H74" s="3">
        <v>36.917800999999997</v>
      </c>
      <c r="I74" s="3">
        <v>58.058797989109998</v>
      </c>
      <c r="J74" s="3">
        <v>44.898699000000001</v>
      </c>
      <c r="K74" s="3">
        <v>17.847864000000001</v>
      </c>
      <c r="L74" s="3">
        <v>12.097744</v>
      </c>
      <c r="M74" s="3">
        <v>18.937743999999999</v>
      </c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 hidden="1" outlineLevel="4" x14ac:dyDescent="0.2">
      <c r="A75" s="5" t="s">
        <v>2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</row>
    <row r="76" spans="1:35" s="10" customFormat="1" outlineLevel="1" x14ac:dyDescent="0.2">
      <c r="A76" s="11" t="s">
        <v>21</v>
      </c>
      <c r="B76" s="11">
        <f t="shared" ref="B76:M76" si="29">B77+B94</f>
        <v>218.83352762368</v>
      </c>
      <c r="C76" s="11">
        <f t="shared" si="29"/>
        <v>164.20981929261001</v>
      </c>
      <c r="D76" s="11">
        <f t="shared" si="29"/>
        <v>158.89343910643001</v>
      </c>
      <c r="E76" s="11">
        <f t="shared" si="29"/>
        <v>106.06101261079999</v>
      </c>
      <c r="F76" s="11">
        <f t="shared" si="29"/>
        <v>106.60204723177999</v>
      </c>
      <c r="G76" s="11">
        <f t="shared" si="29"/>
        <v>124.46945027157001</v>
      </c>
      <c r="H76" s="11">
        <f t="shared" si="29"/>
        <v>85.367759133199996</v>
      </c>
      <c r="I76" s="11">
        <f t="shared" si="29"/>
        <v>99.427618919869985</v>
      </c>
      <c r="J76" s="11">
        <f t="shared" si="29"/>
        <v>74.065156484979994</v>
      </c>
      <c r="K76" s="11">
        <f t="shared" si="29"/>
        <v>113.31465414074999</v>
      </c>
      <c r="L76" s="11">
        <f t="shared" si="29"/>
        <v>19.51168251603</v>
      </c>
      <c r="M76" s="11">
        <f t="shared" si="29"/>
        <v>58.950543253899994</v>
      </c>
    </row>
    <row r="77" spans="1:35" s="10" customFormat="1" outlineLevel="2" x14ac:dyDescent="0.2">
      <c r="A77" s="12" t="s">
        <v>16</v>
      </c>
      <c r="B77" s="12">
        <f t="shared" ref="B77:M77" si="30">B78+B83+B86+B90</f>
        <v>47.962759725219996</v>
      </c>
      <c r="C77" s="12">
        <f t="shared" si="30"/>
        <v>42.868575718340004</v>
      </c>
      <c r="D77" s="12">
        <f t="shared" si="30"/>
        <v>35.207083212649998</v>
      </c>
      <c r="E77" s="12">
        <f t="shared" si="30"/>
        <v>28.986597375950002</v>
      </c>
      <c r="F77" s="12">
        <f t="shared" si="30"/>
        <v>25.45878699424</v>
      </c>
      <c r="G77" s="12">
        <f t="shared" si="30"/>
        <v>18.645252917540002</v>
      </c>
      <c r="H77" s="12">
        <f t="shared" si="30"/>
        <v>16.022839384819999</v>
      </c>
      <c r="I77" s="12">
        <f t="shared" si="30"/>
        <v>15.67928963172</v>
      </c>
      <c r="J77" s="12">
        <f t="shared" si="30"/>
        <v>13.754337400319999</v>
      </c>
      <c r="K77" s="12">
        <f t="shared" si="30"/>
        <v>8.3277977196900004</v>
      </c>
      <c r="L77" s="12">
        <f t="shared" si="30"/>
        <v>5.4836397938200001</v>
      </c>
      <c r="M77" s="12">
        <f t="shared" si="30"/>
        <v>5.7226416259799997</v>
      </c>
    </row>
    <row r="78" spans="1:35" outlineLevel="3" collapsed="1" x14ac:dyDescent="0.2">
      <c r="A78" s="17" t="s">
        <v>17</v>
      </c>
      <c r="B78" s="3">
        <f t="shared" ref="B78:M78" si="31">SUM(B79:B82)</f>
        <v>0.44337605744000003</v>
      </c>
      <c r="C78" s="3">
        <f t="shared" si="31"/>
        <v>0.11134249574999999</v>
      </c>
      <c r="D78" s="3">
        <f t="shared" si="31"/>
        <v>9.5331327299999991E-2</v>
      </c>
      <c r="E78" s="3">
        <f t="shared" si="31"/>
        <v>8.9002323679999995E-2</v>
      </c>
      <c r="F78" s="3">
        <f t="shared" si="31"/>
        <v>8.2674121099999998E-2</v>
      </c>
      <c r="G78" s="3">
        <f t="shared" si="31"/>
        <v>7.8150450099999991E-2</v>
      </c>
      <c r="H78" s="3">
        <f t="shared" si="31"/>
        <v>7.7683500099999997E-2</v>
      </c>
      <c r="I78" s="3">
        <f t="shared" si="31"/>
        <v>7.6860000040000001E-2</v>
      </c>
      <c r="J78" s="3">
        <f t="shared" si="31"/>
        <v>7.6860000040000001E-2</v>
      </c>
      <c r="K78" s="3">
        <f t="shared" si="31"/>
        <v>7.6860000040000001E-2</v>
      </c>
      <c r="L78" s="3">
        <f t="shared" si="31"/>
        <v>7.6860000040000001E-2</v>
      </c>
      <c r="M78" s="3">
        <f t="shared" si="31"/>
        <v>8.235000009E-2</v>
      </c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</row>
    <row r="79" spans="1:35" hidden="1" outlineLevel="4" x14ac:dyDescent="0.2">
      <c r="A79" s="5" t="s">
        <v>1</v>
      </c>
      <c r="B79" s="3">
        <v>3.3718658999999998E-2</v>
      </c>
      <c r="C79" s="3">
        <v>2.6240995699999999E-2</v>
      </c>
      <c r="D79" s="3">
        <v>1.7641327200000001E-2</v>
      </c>
      <c r="E79" s="3">
        <v>1.131232358E-2</v>
      </c>
      <c r="F79" s="3">
        <v>4.9906209999999998E-3</v>
      </c>
      <c r="G79" s="3">
        <v>4.6694999999999999E-4</v>
      </c>
      <c r="H79" s="3"/>
      <c r="I79" s="3"/>
      <c r="J79" s="3"/>
      <c r="K79" s="3"/>
      <c r="L79" s="3"/>
      <c r="M79" s="3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</row>
    <row r="80" spans="1:35" hidden="1" outlineLevel="4" x14ac:dyDescent="0.2">
      <c r="A80" s="5" t="s">
        <v>3</v>
      </c>
      <c r="B80" s="3">
        <v>6.5338560999999998E-4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</row>
    <row r="81" spans="1:35" hidden="1" outlineLevel="4" x14ac:dyDescent="0.2">
      <c r="A81" s="5" t="s">
        <v>0</v>
      </c>
      <c r="B81" s="3">
        <v>3.5065000000000001E-3</v>
      </c>
      <c r="C81" s="3">
        <v>6.4999999999999996E-6</v>
      </c>
      <c r="D81" s="3">
        <v>6.4999999999999996E-6</v>
      </c>
      <c r="E81" s="3">
        <v>6.4999999999999996E-6</v>
      </c>
      <c r="F81" s="3"/>
      <c r="G81" s="3"/>
      <c r="H81" s="3"/>
      <c r="I81" s="3"/>
      <c r="J81" s="3"/>
      <c r="K81" s="3"/>
      <c r="L81" s="3"/>
      <c r="M81" s="3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</row>
    <row r="82" spans="1:35" hidden="1" outlineLevel="4" x14ac:dyDescent="0.2">
      <c r="A82" s="5" t="s">
        <v>2</v>
      </c>
      <c r="B82" s="3">
        <v>0.40549751283000002</v>
      </c>
      <c r="C82" s="3">
        <v>8.5095000049999994E-2</v>
      </c>
      <c r="D82" s="3">
        <v>7.7683500099999997E-2</v>
      </c>
      <c r="E82" s="3">
        <v>7.7683500099999997E-2</v>
      </c>
      <c r="F82" s="3">
        <v>7.7683500099999997E-2</v>
      </c>
      <c r="G82" s="3">
        <v>7.7683500099999997E-2</v>
      </c>
      <c r="H82" s="3">
        <v>7.7683500099999997E-2</v>
      </c>
      <c r="I82" s="3">
        <v>7.6860000040000001E-2</v>
      </c>
      <c r="J82" s="3">
        <v>7.6860000040000001E-2</v>
      </c>
      <c r="K82" s="3">
        <v>7.6860000040000001E-2</v>
      </c>
      <c r="L82" s="3">
        <v>7.6860000040000001E-2</v>
      </c>
      <c r="M82" s="3">
        <v>8.235000009E-2</v>
      </c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</row>
    <row r="83" spans="1:35" outlineLevel="3" collapsed="1" x14ac:dyDescent="0.2">
      <c r="A83" s="4" t="s">
        <v>22</v>
      </c>
      <c r="B83" s="3">
        <f t="shared" ref="B83:M83" si="32">SUM(B84:B85)</f>
        <v>39.448290017289999</v>
      </c>
      <c r="C83" s="3">
        <f t="shared" si="32"/>
        <v>36.416335147810003</v>
      </c>
      <c r="D83" s="3">
        <f t="shared" si="32"/>
        <v>30.089047619760002</v>
      </c>
      <c r="E83" s="3">
        <f t="shared" si="32"/>
        <v>24.444292064020001</v>
      </c>
      <c r="F83" s="3">
        <f t="shared" si="32"/>
        <v>21.422961230609999</v>
      </c>
      <c r="G83" s="3">
        <f t="shared" si="32"/>
        <v>15.181927560210001</v>
      </c>
      <c r="H83" s="3">
        <f t="shared" si="32"/>
        <v>13.457879357039999</v>
      </c>
      <c r="I83" s="3">
        <f t="shared" si="32"/>
        <v>10.700991584340001</v>
      </c>
      <c r="J83" s="3">
        <f t="shared" si="32"/>
        <v>7.6033090030499997</v>
      </c>
      <c r="K83" s="3">
        <f t="shared" si="32"/>
        <v>2.6400920010600002</v>
      </c>
      <c r="L83" s="3">
        <f t="shared" si="32"/>
        <v>0</v>
      </c>
      <c r="M83" s="3">
        <f t="shared" si="32"/>
        <v>0</v>
      </c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</row>
    <row r="84" spans="1:35" hidden="1" outlineLevel="4" x14ac:dyDescent="0.2">
      <c r="A84" s="5" t="s">
        <v>1</v>
      </c>
      <c r="B84" s="3">
        <v>6.2234528528600004</v>
      </c>
      <c r="C84" s="3">
        <v>5.6459809624300004</v>
      </c>
      <c r="D84" s="3">
        <v>4.9132734187800002</v>
      </c>
      <c r="E84" s="3">
        <v>2.1590897718000002</v>
      </c>
      <c r="F84" s="3">
        <v>2.00468980537</v>
      </c>
      <c r="G84" s="3">
        <v>1.8811256429200001</v>
      </c>
      <c r="H84" s="3">
        <v>1.8597469419599999</v>
      </c>
      <c r="I84" s="3">
        <v>1.8258004999999999E-4</v>
      </c>
      <c r="J84" s="3"/>
      <c r="K84" s="3"/>
      <c r="L84" s="3"/>
      <c r="M84" s="3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</row>
    <row r="85" spans="1:35" hidden="1" outlineLevel="4" x14ac:dyDescent="0.2">
      <c r="A85" s="5" t="s">
        <v>2</v>
      </c>
      <c r="B85" s="3">
        <v>33.224837164429999</v>
      </c>
      <c r="C85" s="3">
        <v>30.77035418538</v>
      </c>
      <c r="D85" s="3">
        <v>25.175774200980001</v>
      </c>
      <c r="E85" s="3">
        <v>22.285202292219999</v>
      </c>
      <c r="F85" s="3">
        <v>19.41827142524</v>
      </c>
      <c r="G85" s="3">
        <v>13.30080191729</v>
      </c>
      <c r="H85" s="3">
        <v>11.59813241508</v>
      </c>
      <c r="I85" s="3">
        <v>10.700809004290001</v>
      </c>
      <c r="J85" s="3">
        <v>7.6033090030499997</v>
      </c>
      <c r="K85" s="3">
        <v>2.6400920010600002</v>
      </c>
      <c r="L85" s="3"/>
      <c r="M85" s="3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</row>
    <row r="86" spans="1:35" outlineLevel="3" collapsed="1" x14ac:dyDescent="0.2">
      <c r="A86" s="4" t="s">
        <v>23</v>
      </c>
      <c r="B86" s="3">
        <f t="shared" ref="B86:M86" si="33">SUM(B87:B89)</f>
        <v>0.37675106600999997</v>
      </c>
      <c r="C86" s="3">
        <f t="shared" si="33"/>
        <v>0.38797821500000002</v>
      </c>
      <c r="D86" s="3">
        <f t="shared" si="33"/>
        <v>0.30824717909999999</v>
      </c>
      <c r="E86" s="3">
        <f t="shared" si="33"/>
        <v>0.25901052623999998</v>
      </c>
      <c r="F86" s="3">
        <f t="shared" si="33"/>
        <v>0.20881114064</v>
      </c>
      <c r="G86" s="3">
        <f t="shared" si="33"/>
        <v>0.15861643665</v>
      </c>
      <c r="H86" s="3">
        <f t="shared" si="33"/>
        <v>0.10858288682</v>
      </c>
      <c r="I86" s="3">
        <f t="shared" si="33"/>
        <v>6.3656521770000002E-2</v>
      </c>
      <c r="J86" s="3">
        <f t="shared" si="33"/>
        <v>4.1839389849999999E-2</v>
      </c>
      <c r="K86" s="3">
        <f t="shared" si="33"/>
        <v>3.4231459159999998E-2</v>
      </c>
      <c r="L86" s="3">
        <f t="shared" si="33"/>
        <v>2.6681547239999999E-2</v>
      </c>
      <c r="M86" s="3">
        <f t="shared" si="33"/>
        <v>2.1906903389999999E-2</v>
      </c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</row>
    <row r="87" spans="1:35" hidden="1" outlineLevel="4" x14ac:dyDescent="0.2">
      <c r="A87" s="5" t="s">
        <v>1</v>
      </c>
      <c r="B87" s="3">
        <v>0.30420955004</v>
      </c>
      <c r="C87" s="3">
        <v>0.31817578853</v>
      </c>
      <c r="D87" s="3">
        <v>0.25020855393000002</v>
      </c>
      <c r="E87" s="3">
        <v>0.20584340381999999</v>
      </c>
      <c r="F87" s="3">
        <v>0.16187295954</v>
      </c>
      <c r="G87" s="3">
        <v>0.11818868803</v>
      </c>
      <c r="H87" s="3">
        <v>7.4532942229999996E-2</v>
      </c>
      <c r="I87" s="3">
        <v>3.6277725449999999E-2</v>
      </c>
      <c r="J87" s="3">
        <v>2.0708717559999999E-2</v>
      </c>
      <c r="K87" s="3">
        <v>1.947305136E-2</v>
      </c>
      <c r="L87" s="3">
        <v>1.8233333649999999E-2</v>
      </c>
      <c r="M87" s="3">
        <v>1.8199706039999999E-2</v>
      </c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</row>
    <row r="88" spans="1:35" hidden="1" outlineLevel="4" x14ac:dyDescent="0.2">
      <c r="A88" s="5" t="s">
        <v>3</v>
      </c>
      <c r="B88" s="3">
        <v>7.2541515969999998E-2</v>
      </c>
      <c r="C88" s="3">
        <v>6.9802426469999998E-2</v>
      </c>
      <c r="D88" s="3">
        <v>5.8038625169999997E-2</v>
      </c>
      <c r="E88" s="3">
        <v>5.3167122419999997E-2</v>
      </c>
      <c r="F88" s="3">
        <v>4.6938181099999997E-2</v>
      </c>
      <c r="G88" s="3">
        <v>4.0427748620000002E-2</v>
      </c>
      <c r="H88" s="3">
        <v>3.4049944589999999E-2</v>
      </c>
      <c r="I88" s="3">
        <v>2.7378796319999999E-2</v>
      </c>
      <c r="J88" s="3">
        <v>2.1130672289999999E-2</v>
      </c>
      <c r="K88" s="3">
        <v>1.47584078E-2</v>
      </c>
      <c r="L88" s="3">
        <v>8.4482135899999998E-3</v>
      </c>
      <c r="M88" s="3">
        <v>3.7071973500000001E-3</v>
      </c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</row>
    <row r="89" spans="1:35" hidden="1" outlineLevel="4" x14ac:dyDescent="0.2">
      <c r="A89" s="5" t="s">
        <v>2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</row>
    <row r="90" spans="1:35" outlineLevel="3" collapsed="1" x14ac:dyDescent="0.2">
      <c r="A90" s="4" t="s">
        <v>24</v>
      </c>
      <c r="B90" s="3">
        <f t="shared" ref="B90:M90" si="34">SUM(B91:B93)</f>
        <v>7.6943425844799993</v>
      </c>
      <c r="C90" s="3">
        <f t="shared" si="34"/>
        <v>5.9529198597800006</v>
      </c>
      <c r="D90" s="3">
        <f t="shared" si="34"/>
        <v>4.7144570864899995</v>
      </c>
      <c r="E90" s="3">
        <f t="shared" si="34"/>
        <v>4.1942924620099999</v>
      </c>
      <c r="F90" s="3">
        <f t="shared" si="34"/>
        <v>3.74434050189</v>
      </c>
      <c r="G90" s="3">
        <f t="shared" si="34"/>
        <v>3.2265584705800006</v>
      </c>
      <c r="H90" s="3">
        <f t="shared" si="34"/>
        <v>2.3786936408600003</v>
      </c>
      <c r="I90" s="3">
        <f t="shared" si="34"/>
        <v>4.8377815255699996</v>
      </c>
      <c r="J90" s="3">
        <f t="shared" si="34"/>
        <v>6.0323290073799996</v>
      </c>
      <c r="K90" s="3">
        <f t="shared" si="34"/>
        <v>5.5766142594299994</v>
      </c>
      <c r="L90" s="3">
        <f t="shared" si="34"/>
        <v>5.3800982465400002</v>
      </c>
      <c r="M90" s="3">
        <f t="shared" si="34"/>
        <v>5.6183847225000001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</row>
    <row r="91" spans="1:35" hidden="1" outlineLevel="4" x14ac:dyDescent="0.2">
      <c r="A91" s="5" t="s">
        <v>1</v>
      </c>
      <c r="B91" s="3">
        <v>1.5949516907700001</v>
      </c>
      <c r="C91" s="3">
        <v>1.2901322393800001</v>
      </c>
      <c r="D91" s="3">
        <v>1.18264813762</v>
      </c>
      <c r="E91" s="3">
        <v>1.16443992805</v>
      </c>
      <c r="F91" s="3">
        <v>1.1333664668500001</v>
      </c>
      <c r="G91" s="3">
        <v>1.0981028690800001</v>
      </c>
      <c r="H91" s="3">
        <v>0.69829395416999995</v>
      </c>
      <c r="I91" s="3">
        <v>0.77933907603999997</v>
      </c>
      <c r="J91" s="3">
        <v>0.69025041681999999</v>
      </c>
      <c r="K91" s="3">
        <v>0.57673241089000005</v>
      </c>
      <c r="L91" s="3">
        <v>0.49468508902000002</v>
      </c>
      <c r="M91" s="3">
        <v>0.50071979096999997</v>
      </c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</row>
    <row r="92" spans="1:35" hidden="1" outlineLevel="4" x14ac:dyDescent="0.2">
      <c r="A92" s="5" t="s">
        <v>2</v>
      </c>
      <c r="B92" s="3">
        <v>4.0162988550999996</v>
      </c>
      <c r="C92" s="3">
        <v>3.85300050158</v>
      </c>
      <c r="D92" s="3">
        <v>3.3046213034099998</v>
      </c>
      <c r="E92" s="3">
        <v>2.9599203194000001</v>
      </c>
      <c r="F92" s="3">
        <v>2.5409164321</v>
      </c>
      <c r="G92" s="3">
        <v>2.0585350929600001</v>
      </c>
      <c r="H92" s="3">
        <v>1.6104674721300001</v>
      </c>
      <c r="I92" s="3">
        <v>1.42760295243</v>
      </c>
      <c r="J92" s="3">
        <v>1.3220850067300001</v>
      </c>
      <c r="K92" s="3">
        <v>0.99196489514999997</v>
      </c>
      <c r="L92" s="3">
        <v>0.87483227390999996</v>
      </c>
      <c r="M92" s="3">
        <v>0.82061398222000004</v>
      </c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</row>
    <row r="93" spans="1:35" hidden="1" outlineLevel="4" x14ac:dyDescent="0.2">
      <c r="A93" s="5" t="s">
        <v>4</v>
      </c>
      <c r="B93" s="3">
        <v>2.0830920386099998</v>
      </c>
      <c r="C93" s="3">
        <v>0.80978711881999998</v>
      </c>
      <c r="D93" s="3">
        <v>0.22718764546</v>
      </c>
      <c r="E93" s="3">
        <v>6.9932214559999997E-2</v>
      </c>
      <c r="F93" s="3">
        <v>7.0057602940000005E-2</v>
      </c>
      <c r="G93" s="3">
        <v>6.9920508539999995E-2</v>
      </c>
      <c r="H93" s="3">
        <v>6.9932214559999997E-2</v>
      </c>
      <c r="I93" s="3">
        <v>2.6308394971000002</v>
      </c>
      <c r="J93" s="3">
        <v>4.0199935838299998</v>
      </c>
      <c r="K93" s="3">
        <v>4.0079169533899996</v>
      </c>
      <c r="L93" s="3">
        <v>4.0105808836100003</v>
      </c>
      <c r="M93" s="3">
        <v>4.29705094931</v>
      </c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</row>
    <row r="94" spans="1:35" s="10" customFormat="1" outlineLevel="2" x14ac:dyDescent="0.2">
      <c r="A94" s="12" t="s">
        <v>20</v>
      </c>
      <c r="B94" s="12">
        <f t="shared" ref="B94:M94" si="35">B95+B97+B100+B105</f>
        <v>170.87076789846</v>
      </c>
      <c r="C94" s="12">
        <f t="shared" si="35"/>
        <v>121.34124357427001</v>
      </c>
      <c r="D94" s="12">
        <f t="shared" si="35"/>
        <v>123.68635589378</v>
      </c>
      <c r="E94" s="12">
        <f t="shared" si="35"/>
        <v>77.074415234849994</v>
      </c>
      <c r="F94" s="12">
        <f t="shared" si="35"/>
        <v>81.143260237539991</v>
      </c>
      <c r="G94" s="12">
        <f t="shared" si="35"/>
        <v>105.82419735403001</v>
      </c>
      <c r="H94" s="12">
        <f t="shared" si="35"/>
        <v>69.344919748379994</v>
      </c>
      <c r="I94" s="12">
        <f t="shared" si="35"/>
        <v>83.748329288149989</v>
      </c>
      <c r="J94" s="12">
        <f t="shared" si="35"/>
        <v>60.310819084659997</v>
      </c>
      <c r="K94" s="12">
        <f t="shared" si="35"/>
        <v>104.98685642106</v>
      </c>
      <c r="L94" s="12">
        <f t="shared" si="35"/>
        <v>14.028042722209999</v>
      </c>
      <c r="M94" s="12">
        <f t="shared" si="35"/>
        <v>53.227901627919998</v>
      </c>
    </row>
    <row r="95" spans="1:35" outlineLevel="3" collapsed="1" x14ac:dyDescent="0.2">
      <c r="A95" s="17" t="s">
        <v>17</v>
      </c>
      <c r="B95" s="3">
        <f t="shared" ref="B95:M95" si="36">SUM(B96:B96)</f>
        <v>0.46859606158</v>
      </c>
      <c r="C95" s="3">
        <f t="shared" si="36"/>
        <v>0.49409788265999999</v>
      </c>
      <c r="D95" s="3">
        <f t="shared" si="36"/>
        <v>0.45106355197999998</v>
      </c>
      <c r="E95" s="3">
        <f t="shared" si="36"/>
        <v>0.45106355263999998</v>
      </c>
      <c r="F95" s="3">
        <f t="shared" si="36"/>
        <v>0.22806325559000001</v>
      </c>
      <c r="G95" s="3">
        <f t="shared" si="36"/>
        <v>0</v>
      </c>
      <c r="H95" s="3">
        <f t="shared" si="36"/>
        <v>0</v>
      </c>
      <c r="I95" s="3">
        <f t="shared" si="36"/>
        <v>0</v>
      </c>
      <c r="J95" s="3">
        <f t="shared" si="36"/>
        <v>0</v>
      </c>
      <c r="K95" s="3">
        <f t="shared" si="36"/>
        <v>0</v>
      </c>
      <c r="L95" s="3">
        <f t="shared" si="36"/>
        <v>0</v>
      </c>
      <c r="M95" s="3">
        <f t="shared" si="36"/>
        <v>0</v>
      </c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</row>
    <row r="96" spans="1:35" hidden="1" outlineLevel="4" x14ac:dyDescent="0.2">
      <c r="A96" s="5" t="s">
        <v>1</v>
      </c>
      <c r="B96" s="3">
        <v>0.46859606158</v>
      </c>
      <c r="C96" s="3">
        <v>0.49409788265999999</v>
      </c>
      <c r="D96" s="3">
        <v>0.45106355197999998</v>
      </c>
      <c r="E96" s="3">
        <v>0.45106355263999998</v>
      </c>
      <c r="F96" s="3">
        <v>0.22806325559000001</v>
      </c>
      <c r="G96" s="3"/>
      <c r="H96" s="3"/>
      <c r="I96" s="3"/>
      <c r="J96" s="3"/>
      <c r="K96" s="3"/>
      <c r="L96" s="3"/>
      <c r="M96" s="3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</row>
    <row r="97" spans="1:35" outlineLevel="3" collapsed="1" x14ac:dyDescent="0.2">
      <c r="A97" s="4" t="s">
        <v>22</v>
      </c>
      <c r="B97" s="3">
        <f t="shared" ref="B97:M97" si="37">SUM(B98:B99)</f>
        <v>76.202267852280002</v>
      </c>
      <c r="C97" s="3">
        <f t="shared" si="37"/>
        <v>51.33317124701</v>
      </c>
      <c r="D97" s="3">
        <f t="shared" si="37"/>
        <v>81.410458920110003</v>
      </c>
      <c r="E97" s="3">
        <f t="shared" si="37"/>
        <v>40.844516890999998</v>
      </c>
      <c r="F97" s="3">
        <f t="shared" si="37"/>
        <v>48.866711132839995</v>
      </c>
      <c r="G97" s="3">
        <f t="shared" si="37"/>
        <v>50.600523006160003</v>
      </c>
      <c r="H97" s="3">
        <f t="shared" si="37"/>
        <v>42.690299196589997</v>
      </c>
      <c r="I97" s="3">
        <f t="shared" si="37"/>
        <v>42.059437966920001</v>
      </c>
      <c r="J97" s="3">
        <f t="shared" si="37"/>
        <v>42.000000016800001</v>
      </c>
      <c r="K97" s="3">
        <f t="shared" si="37"/>
        <v>72.80000002912</v>
      </c>
      <c r="L97" s="3">
        <f t="shared" si="37"/>
        <v>0</v>
      </c>
      <c r="M97" s="3">
        <f t="shared" si="37"/>
        <v>0</v>
      </c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</row>
    <row r="98" spans="1:35" hidden="1" outlineLevel="4" x14ac:dyDescent="0.2">
      <c r="A98" s="5" t="s">
        <v>1</v>
      </c>
      <c r="B98" s="3">
        <v>14.78399125384</v>
      </c>
      <c r="C98" s="3">
        <v>10.137674226410001</v>
      </c>
      <c r="D98" s="3">
        <v>44.11275687162</v>
      </c>
      <c r="E98" s="3">
        <v>3.8518605429099999</v>
      </c>
      <c r="F98" s="3">
        <v>3.5867110739800001</v>
      </c>
      <c r="G98" s="3">
        <v>1.0755229417800001</v>
      </c>
      <c r="H98" s="3">
        <v>42.690299196589997</v>
      </c>
      <c r="I98" s="3">
        <v>5.9437950119999999E-2</v>
      </c>
      <c r="J98" s="3"/>
      <c r="K98" s="3"/>
      <c r="L98" s="3"/>
      <c r="M98" s="3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</row>
    <row r="99" spans="1:35" hidden="1" outlineLevel="4" x14ac:dyDescent="0.2">
      <c r="A99" s="5" t="s">
        <v>2</v>
      </c>
      <c r="B99" s="3">
        <v>61.418276598440002</v>
      </c>
      <c r="C99" s="3">
        <v>41.195497020600001</v>
      </c>
      <c r="D99" s="3">
        <v>37.297702048490002</v>
      </c>
      <c r="E99" s="3">
        <v>36.992656348090001</v>
      </c>
      <c r="F99" s="3">
        <v>45.280000058859997</v>
      </c>
      <c r="G99" s="3">
        <v>49.525000064380002</v>
      </c>
      <c r="H99" s="3"/>
      <c r="I99" s="3">
        <v>42.000000016800001</v>
      </c>
      <c r="J99" s="3">
        <v>42.000000016800001</v>
      </c>
      <c r="K99" s="3">
        <v>72.80000002912</v>
      </c>
      <c r="L99" s="3"/>
      <c r="M99" s="3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</row>
    <row r="100" spans="1:35" outlineLevel="3" collapsed="1" x14ac:dyDescent="0.2">
      <c r="A100" s="4" t="s">
        <v>23</v>
      </c>
      <c r="B100" s="3">
        <f t="shared" ref="B100:M100" si="38">SUM(B101:B104)</f>
        <v>2.7646394594600001</v>
      </c>
      <c r="C100" s="3">
        <f t="shared" si="38"/>
        <v>4.5132841153600003</v>
      </c>
      <c r="D100" s="3">
        <f t="shared" si="38"/>
        <v>3.2986809825500001</v>
      </c>
      <c r="E100" s="3">
        <f t="shared" si="38"/>
        <v>3.80148377591</v>
      </c>
      <c r="F100" s="3">
        <f t="shared" si="38"/>
        <v>3.63229336787</v>
      </c>
      <c r="G100" s="3">
        <f t="shared" si="38"/>
        <v>3.60687319598</v>
      </c>
      <c r="H100" s="3">
        <f t="shared" si="38"/>
        <v>3.6068731986999998</v>
      </c>
      <c r="I100" s="3">
        <f t="shared" si="38"/>
        <v>2.9297693034599996</v>
      </c>
      <c r="J100" s="3">
        <f t="shared" si="38"/>
        <v>2.44981634144</v>
      </c>
      <c r="K100" s="3">
        <f t="shared" si="38"/>
        <v>2.46472941182</v>
      </c>
      <c r="L100" s="3">
        <f t="shared" si="38"/>
        <v>2.3939506593400002</v>
      </c>
      <c r="M100" s="3">
        <f t="shared" si="38"/>
        <v>2.3315274566499999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</row>
    <row r="101" spans="1:35" hidden="1" outlineLevel="4" x14ac:dyDescent="0.2">
      <c r="A101" s="5" t="s">
        <v>1</v>
      </c>
      <c r="B101" s="3">
        <v>1.5875417187</v>
      </c>
      <c r="C101" s="3">
        <v>1.85672316716</v>
      </c>
      <c r="D101" s="3">
        <v>1.6829375223900001</v>
      </c>
      <c r="E101" s="3">
        <v>1.66599340449</v>
      </c>
      <c r="F101" s="3">
        <v>1.49680299645</v>
      </c>
      <c r="G101" s="3">
        <v>1.47138282456</v>
      </c>
      <c r="H101" s="3">
        <v>1.47138282728</v>
      </c>
      <c r="I101" s="3">
        <v>0.81691664103999995</v>
      </c>
      <c r="J101" s="3">
        <v>0.33696367902000002</v>
      </c>
      <c r="K101" s="3">
        <v>0.35187674940000002</v>
      </c>
      <c r="L101" s="3">
        <v>0.37378749455999999</v>
      </c>
      <c r="M101" s="3">
        <v>0.40048660190000002</v>
      </c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</row>
    <row r="102" spans="1:35" hidden="1" outlineLevel="4" x14ac:dyDescent="0.2">
      <c r="A102" s="5" t="s">
        <v>7</v>
      </c>
      <c r="B102" s="3"/>
      <c r="C102" s="3">
        <v>1.0455540106800001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</row>
    <row r="103" spans="1:35" hidden="1" outlineLevel="4" x14ac:dyDescent="0.2">
      <c r="A103" s="5" t="s">
        <v>3</v>
      </c>
      <c r="B103" s="3">
        <v>1.1770977407600001</v>
      </c>
      <c r="C103" s="3">
        <v>1.61100693752</v>
      </c>
      <c r="D103" s="3">
        <v>1.61574346016</v>
      </c>
      <c r="E103" s="3">
        <v>2.13549037142</v>
      </c>
      <c r="F103" s="3">
        <v>2.13549037142</v>
      </c>
      <c r="G103" s="3">
        <v>2.13549037142</v>
      </c>
      <c r="H103" s="3">
        <v>2.13549037142</v>
      </c>
      <c r="I103" s="3">
        <v>2.1128526624199999</v>
      </c>
      <c r="J103" s="3">
        <v>2.1128526624199999</v>
      </c>
      <c r="K103" s="3">
        <v>2.1128526624199999</v>
      </c>
      <c r="L103" s="3">
        <v>2.02016316478</v>
      </c>
      <c r="M103" s="3">
        <v>1.93104085475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</row>
    <row r="104" spans="1:35" hidden="1" outlineLevel="4" x14ac:dyDescent="0.2">
      <c r="A104" s="5" t="s">
        <v>2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</row>
    <row r="105" spans="1:35" outlineLevel="3" collapsed="1" x14ac:dyDescent="0.2">
      <c r="A105" s="18" t="s">
        <v>23</v>
      </c>
      <c r="B105" s="3">
        <f t="shared" ref="B105:M105" si="39">SUM(B106:B108)</f>
        <v>91.435264525139999</v>
      </c>
      <c r="C105" s="3">
        <f t="shared" si="39"/>
        <v>65.000690329240001</v>
      </c>
      <c r="D105" s="3">
        <f t="shared" si="39"/>
        <v>38.526152439140006</v>
      </c>
      <c r="E105" s="3">
        <f t="shared" si="39"/>
        <v>31.977351015299998</v>
      </c>
      <c r="F105" s="3">
        <f t="shared" si="39"/>
        <v>28.416192481239996</v>
      </c>
      <c r="G105" s="3">
        <f t="shared" si="39"/>
        <v>51.616801151890002</v>
      </c>
      <c r="H105" s="3">
        <f t="shared" si="39"/>
        <v>23.047747353089999</v>
      </c>
      <c r="I105" s="3">
        <f t="shared" si="39"/>
        <v>38.759122017769997</v>
      </c>
      <c r="J105" s="3">
        <f t="shared" si="39"/>
        <v>15.861002726420001</v>
      </c>
      <c r="K105" s="3">
        <f t="shared" si="39"/>
        <v>29.722126980119999</v>
      </c>
      <c r="L105" s="3">
        <f t="shared" si="39"/>
        <v>11.63409206287</v>
      </c>
      <c r="M105" s="3">
        <f t="shared" si="39"/>
        <v>50.896374171269997</v>
      </c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</row>
    <row r="106" spans="1:35" hidden="1" outlineLevel="4" x14ac:dyDescent="0.2">
      <c r="A106" s="5" t="s">
        <v>1</v>
      </c>
      <c r="B106" s="3">
        <v>27.599956508209999</v>
      </c>
      <c r="C106" s="3">
        <v>10.51954825824</v>
      </c>
      <c r="D106" s="3">
        <v>11.269921715640001</v>
      </c>
      <c r="E106" s="3">
        <v>14.992558903879999</v>
      </c>
      <c r="F106" s="3">
        <v>12.253573995449999</v>
      </c>
      <c r="G106" s="3">
        <v>36.076660505420001</v>
      </c>
      <c r="H106" s="3">
        <v>9.8557091978399995</v>
      </c>
      <c r="I106" s="3">
        <v>28.19443630404</v>
      </c>
      <c r="J106" s="3">
        <v>7.7838362946400004</v>
      </c>
      <c r="K106" s="3">
        <v>24.28367630236</v>
      </c>
      <c r="L106" s="3">
        <v>7.3287549198499997</v>
      </c>
      <c r="M106" s="3">
        <v>46.428787944009997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</row>
    <row r="107" spans="1:35" hidden="1" outlineLevel="4" x14ac:dyDescent="0.2">
      <c r="A107" s="5" t="s">
        <v>2</v>
      </c>
      <c r="B107" s="3">
        <v>16.685865962809999</v>
      </c>
      <c r="C107" s="3">
        <v>17.998443333769998</v>
      </c>
      <c r="D107" s="3">
        <v>16.643730709700002</v>
      </c>
      <c r="E107" s="3">
        <v>16.984792111419999</v>
      </c>
      <c r="F107" s="3">
        <v>16.162618485789999</v>
      </c>
      <c r="G107" s="3">
        <v>15.54014064647</v>
      </c>
      <c r="H107" s="3">
        <v>13.19203815525</v>
      </c>
      <c r="I107" s="3">
        <v>10.56468571373</v>
      </c>
      <c r="J107" s="3">
        <v>8.0771664317800003</v>
      </c>
      <c r="K107" s="3">
        <v>5.4384506777599997</v>
      </c>
      <c r="L107" s="3">
        <v>4.30533714302</v>
      </c>
      <c r="M107" s="3">
        <v>4.46758622726</v>
      </c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</row>
    <row r="108" spans="1:35" hidden="1" outlineLevel="4" x14ac:dyDescent="0.2">
      <c r="A108" s="5" t="s">
        <v>4</v>
      </c>
      <c r="B108" s="3">
        <v>47.149442054120001</v>
      </c>
      <c r="C108" s="3">
        <v>36.482698737230002</v>
      </c>
      <c r="D108" s="3">
        <v>10.6125000138</v>
      </c>
      <c r="E108" s="3"/>
      <c r="F108" s="3"/>
      <c r="G108" s="3"/>
      <c r="H108" s="3"/>
      <c r="I108" s="3"/>
      <c r="J108" s="3"/>
      <c r="K108" s="3"/>
      <c r="L108" s="3"/>
      <c r="M108" s="3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</row>
    <row r="109" spans="1:35" collapsed="1" x14ac:dyDescent="0.2"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</row>
    <row r="111" spans="1:35" s="7" customFormat="1" ht="16" x14ac:dyDescent="0.2">
      <c r="A111" s="6"/>
      <c r="B111" s="6">
        <v>2036</v>
      </c>
      <c r="C111" s="6">
        <v>2037</v>
      </c>
      <c r="D111" s="6">
        <v>2038</v>
      </c>
      <c r="E111" s="6">
        <v>2039</v>
      </c>
      <c r="F111" s="6">
        <v>2040</v>
      </c>
      <c r="G111" s="6">
        <v>2041</v>
      </c>
      <c r="H111" s="6">
        <v>2042</v>
      </c>
      <c r="I111" s="6">
        <v>2043</v>
      </c>
      <c r="J111" s="6">
        <v>2044</v>
      </c>
      <c r="K111" s="6">
        <v>2045</v>
      </c>
      <c r="L111" s="6" t="s">
        <v>8</v>
      </c>
      <c r="M111" s="6" t="s">
        <v>9</v>
      </c>
    </row>
    <row r="112" spans="1:35" s="10" customFormat="1" x14ac:dyDescent="0.2">
      <c r="A112" s="8" t="s">
        <v>14</v>
      </c>
      <c r="B112" s="9">
        <f t="shared" ref="B112:M112" si="40">B113+B130</f>
        <v>79.012220625090009</v>
      </c>
      <c r="C112" s="9">
        <f t="shared" si="40"/>
        <v>36.464579366999999</v>
      </c>
      <c r="D112" s="9">
        <f t="shared" si="40"/>
        <v>34.783797269239997</v>
      </c>
      <c r="E112" s="9">
        <f t="shared" si="40"/>
        <v>32.013640748130001</v>
      </c>
      <c r="F112" s="9">
        <f t="shared" si="40"/>
        <v>30.11953745452</v>
      </c>
      <c r="G112" s="9">
        <f t="shared" si="40"/>
        <v>26.32710973104</v>
      </c>
      <c r="H112" s="9">
        <f t="shared" si="40"/>
        <v>24.214182624420005</v>
      </c>
      <c r="I112" s="9">
        <f t="shared" si="40"/>
        <v>22.88949305985</v>
      </c>
      <c r="J112" s="9">
        <f t="shared" si="40"/>
        <v>21.886646418400002</v>
      </c>
      <c r="K112" s="9">
        <f t="shared" si="40"/>
        <v>20.941945288710002</v>
      </c>
      <c r="L112" s="9">
        <f t="shared" si="40"/>
        <v>19.134888741410002</v>
      </c>
      <c r="M112" s="9">
        <f t="shared" si="40"/>
        <v>18.125046711749999</v>
      </c>
    </row>
    <row r="113" spans="1:35" s="10" customFormat="1" outlineLevel="1" x14ac:dyDescent="0.2">
      <c r="A113" s="11" t="s">
        <v>15</v>
      </c>
      <c r="B113" s="11">
        <f t="shared" ref="B113:M113" si="41">B114+B123</f>
        <v>40.93308571</v>
      </c>
      <c r="C113" s="11">
        <f t="shared" si="41"/>
        <v>21.679157752000002</v>
      </c>
      <c r="D113" s="11">
        <f t="shared" si="41"/>
        <v>20.808120184</v>
      </c>
      <c r="E113" s="11">
        <f t="shared" si="41"/>
        <v>19.937082616000001</v>
      </c>
      <c r="F113" s="11">
        <f t="shared" si="41"/>
        <v>19.066045047999999</v>
      </c>
      <c r="G113" s="11">
        <f t="shared" si="41"/>
        <v>18.195007480000001</v>
      </c>
      <c r="H113" s="11">
        <f t="shared" si="41"/>
        <v>17.323969912000003</v>
      </c>
      <c r="I113" s="11">
        <f t="shared" si="41"/>
        <v>16.452932344000001</v>
      </c>
      <c r="J113" s="11">
        <f t="shared" si="41"/>
        <v>15.581894776</v>
      </c>
      <c r="K113" s="11">
        <f t="shared" si="41"/>
        <v>14.710857208</v>
      </c>
      <c r="L113" s="11">
        <f t="shared" si="41"/>
        <v>13.83981964</v>
      </c>
      <c r="M113" s="11">
        <f t="shared" si="41"/>
        <v>12.968789072</v>
      </c>
    </row>
    <row r="114" spans="1:35" s="10" customFormat="1" outlineLevel="2" x14ac:dyDescent="0.2">
      <c r="A114" s="12" t="s">
        <v>16</v>
      </c>
      <c r="B114" s="12">
        <f t="shared" ref="B114:M114" si="42">B115+B117+B119</f>
        <v>12.01204171</v>
      </c>
      <c r="C114" s="12">
        <f t="shared" si="42"/>
        <v>9.5814137519999996</v>
      </c>
      <c r="D114" s="12">
        <f t="shared" si="42"/>
        <v>8.7103761839999994</v>
      </c>
      <c r="E114" s="12">
        <f t="shared" si="42"/>
        <v>7.839338616</v>
      </c>
      <c r="F114" s="12">
        <f t="shared" si="42"/>
        <v>6.9683010479999998</v>
      </c>
      <c r="G114" s="12">
        <f t="shared" si="42"/>
        <v>6.0972634799999996</v>
      </c>
      <c r="H114" s="12">
        <f t="shared" si="42"/>
        <v>5.2262259120000003</v>
      </c>
      <c r="I114" s="12">
        <f t="shared" si="42"/>
        <v>4.3551883440000001</v>
      </c>
      <c r="J114" s="12">
        <f t="shared" si="42"/>
        <v>3.4841507759999999</v>
      </c>
      <c r="K114" s="12">
        <f t="shared" si="42"/>
        <v>2.6131132080000001</v>
      </c>
      <c r="L114" s="12">
        <f t="shared" si="42"/>
        <v>1.7420756399999999</v>
      </c>
      <c r="M114" s="12">
        <f t="shared" si="42"/>
        <v>0.87103807200000005</v>
      </c>
    </row>
    <row r="115" spans="1:35" outlineLevel="3" collapsed="1" x14ac:dyDescent="0.2">
      <c r="A115" s="17" t="s">
        <v>17</v>
      </c>
      <c r="B115" s="3">
        <f t="shared" ref="B115:M115" si="43">SUM(B116:B116)</f>
        <v>0</v>
      </c>
      <c r="C115" s="3">
        <f t="shared" si="43"/>
        <v>0</v>
      </c>
      <c r="D115" s="3">
        <f t="shared" si="43"/>
        <v>0</v>
      </c>
      <c r="E115" s="3">
        <f t="shared" si="43"/>
        <v>0</v>
      </c>
      <c r="F115" s="3">
        <f t="shared" si="43"/>
        <v>0</v>
      </c>
      <c r="G115" s="3">
        <f t="shared" si="43"/>
        <v>0</v>
      </c>
      <c r="H115" s="3">
        <f t="shared" si="43"/>
        <v>0</v>
      </c>
      <c r="I115" s="3">
        <f t="shared" si="43"/>
        <v>0</v>
      </c>
      <c r="J115" s="3">
        <f t="shared" si="43"/>
        <v>0</v>
      </c>
      <c r="K115" s="3">
        <f t="shared" si="43"/>
        <v>0</v>
      </c>
      <c r="L115" s="3">
        <f t="shared" si="43"/>
        <v>0</v>
      </c>
      <c r="M115" s="3">
        <f t="shared" si="43"/>
        <v>0</v>
      </c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</row>
    <row r="116" spans="1:35" hidden="1" outlineLevel="4" x14ac:dyDescent="0.2">
      <c r="A116" s="5" t="s">
        <v>0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</row>
    <row r="117" spans="1:35" outlineLevel="3" collapsed="1" x14ac:dyDescent="0.2">
      <c r="A117" s="4" t="s">
        <v>18</v>
      </c>
      <c r="B117" s="3">
        <f t="shared" ref="B117:M117" si="44">SUM(B118:B118)</f>
        <v>0</v>
      </c>
      <c r="C117" s="3">
        <f t="shared" si="44"/>
        <v>0</v>
      </c>
      <c r="D117" s="3">
        <f t="shared" si="44"/>
        <v>0</v>
      </c>
      <c r="E117" s="3">
        <f t="shared" si="44"/>
        <v>0</v>
      </c>
      <c r="F117" s="3">
        <f t="shared" si="44"/>
        <v>0</v>
      </c>
      <c r="G117" s="3">
        <f t="shared" si="44"/>
        <v>0</v>
      </c>
      <c r="H117" s="3">
        <f t="shared" si="44"/>
        <v>0</v>
      </c>
      <c r="I117" s="3">
        <f t="shared" si="44"/>
        <v>0</v>
      </c>
      <c r="J117" s="3">
        <f t="shared" si="44"/>
        <v>0</v>
      </c>
      <c r="K117" s="3">
        <f t="shared" si="44"/>
        <v>0</v>
      </c>
      <c r="L117" s="3">
        <f t="shared" si="44"/>
        <v>0</v>
      </c>
      <c r="M117" s="3">
        <f t="shared" si="44"/>
        <v>0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</row>
    <row r="118" spans="1:35" hidden="1" outlineLevel="4" x14ac:dyDescent="0.2">
      <c r="A118" s="5" t="s">
        <v>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</row>
    <row r="119" spans="1:35" outlineLevel="3" collapsed="1" x14ac:dyDescent="0.2">
      <c r="A119" s="4" t="s">
        <v>19</v>
      </c>
      <c r="B119" s="3">
        <f t="shared" ref="B119:M119" si="45">SUM(B120:B122)</f>
        <v>12.01204171</v>
      </c>
      <c r="C119" s="3">
        <f t="shared" si="45"/>
        <v>9.5814137519999996</v>
      </c>
      <c r="D119" s="3">
        <f t="shared" si="45"/>
        <v>8.7103761839999994</v>
      </c>
      <c r="E119" s="3">
        <f t="shared" si="45"/>
        <v>7.839338616</v>
      </c>
      <c r="F119" s="3">
        <f t="shared" si="45"/>
        <v>6.9683010479999998</v>
      </c>
      <c r="G119" s="3">
        <f t="shared" si="45"/>
        <v>6.0972634799999996</v>
      </c>
      <c r="H119" s="3">
        <f t="shared" si="45"/>
        <v>5.2262259120000003</v>
      </c>
      <c r="I119" s="3">
        <f t="shared" si="45"/>
        <v>4.3551883440000001</v>
      </c>
      <c r="J119" s="3">
        <f t="shared" si="45"/>
        <v>3.4841507759999999</v>
      </c>
      <c r="K119" s="3">
        <f t="shared" si="45"/>
        <v>2.6131132080000001</v>
      </c>
      <c r="L119" s="3">
        <f t="shared" si="45"/>
        <v>1.7420756399999999</v>
      </c>
      <c r="M119" s="3">
        <f t="shared" si="45"/>
        <v>0.87103807200000005</v>
      </c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5" hidden="1" outlineLevel="4" x14ac:dyDescent="0.2">
      <c r="A120" s="5" t="s">
        <v>1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</row>
    <row r="121" spans="1:35" hidden="1" outlineLevel="4" x14ac:dyDescent="0.2">
      <c r="A121" s="5" t="s">
        <v>0</v>
      </c>
      <c r="B121" s="3">
        <v>12.01204171</v>
      </c>
      <c r="C121" s="3">
        <v>9.5814137519999996</v>
      </c>
      <c r="D121" s="3">
        <v>8.7103761839999994</v>
      </c>
      <c r="E121" s="3">
        <v>7.839338616</v>
      </c>
      <c r="F121" s="3">
        <v>6.9683010479999998</v>
      </c>
      <c r="G121" s="3">
        <v>6.0972634799999996</v>
      </c>
      <c r="H121" s="3">
        <v>5.2262259120000003</v>
      </c>
      <c r="I121" s="3">
        <v>4.3551883440000001</v>
      </c>
      <c r="J121" s="3">
        <v>3.4841507759999999</v>
      </c>
      <c r="K121" s="3">
        <v>2.6131132080000001</v>
      </c>
      <c r="L121" s="3">
        <v>1.7420756399999999</v>
      </c>
      <c r="M121" s="3">
        <v>0.87103807200000005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</row>
    <row r="122" spans="1:35" hidden="1" outlineLevel="4" x14ac:dyDescent="0.2">
      <c r="A122" s="5" t="s">
        <v>2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s="10" customFormat="1" outlineLevel="2" x14ac:dyDescent="0.2">
      <c r="A123" s="12" t="s">
        <v>20</v>
      </c>
      <c r="B123" s="12">
        <f t="shared" ref="B123:M123" si="46">B124+B126</f>
        <v>28.921043999999998</v>
      </c>
      <c r="C123" s="12">
        <f t="shared" si="46"/>
        <v>12.097744</v>
      </c>
      <c r="D123" s="12">
        <f t="shared" si="46"/>
        <v>12.097744</v>
      </c>
      <c r="E123" s="12">
        <f t="shared" si="46"/>
        <v>12.097744</v>
      </c>
      <c r="F123" s="12">
        <f t="shared" si="46"/>
        <v>12.097744</v>
      </c>
      <c r="G123" s="12">
        <f t="shared" si="46"/>
        <v>12.097744</v>
      </c>
      <c r="H123" s="12">
        <f t="shared" si="46"/>
        <v>12.097744</v>
      </c>
      <c r="I123" s="12">
        <f t="shared" si="46"/>
        <v>12.097744</v>
      </c>
      <c r="J123" s="12">
        <f t="shared" si="46"/>
        <v>12.097744</v>
      </c>
      <c r="K123" s="12">
        <f t="shared" si="46"/>
        <v>12.097744</v>
      </c>
      <c r="L123" s="12">
        <f t="shared" si="46"/>
        <v>12.097744</v>
      </c>
      <c r="M123" s="12">
        <f t="shared" si="46"/>
        <v>12.097751000000001</v>
      </c>
    </row>
    <row r="124" spans="1:35" outlineLevel="3" collapsed="1" x14ac:dyDescent="0.2">
      <c r="A124" s="4" t="s">
        <v>18</v>
      </c>
      <c r="B124" s="3">
        <f t="shared" ref="B124:M124" si="47">SUM(B125:B125)</f>
        <v>0</v>
      </c>
      <c r="C124" s="3">
        <f t="shared" si="47"/>
        <v>0</v>
      </c>
      <c r="D124" s="3">
        <f t="shared" si="47"/>
        <v>0</v>
      </c>
      <c r="E124" s="3">
        <f t="shared" si="47"/>
        <v>0</v>
      </c>
      <c r="F124" s="3">
        <f t="shared" si="47"/>
        <v>0</v>
      </c>
      <c r="G124" s="3">
        <f t="shared" si="47"/>
        <v>0</v>
      </c>
      <c r="H124" s="3">
        <f t="shared" si="47"/>
        <v>0</v>
      </c>
      <c r="I124" s="3">
        <f t="shared" si="47"/>
        <v>0</v>
      </c>
      <c r="J124" s="3">
        <f t="shared" si="47"/>
        <v>0</v>
      </c>
      <c r="K124" s="3">
        <f t="shared" si="47"/>
        <v>0</v>
      </c>
      <c r="L124" s="3">
        <f t="shared" si="47"/>
        <v>0</v>
      </c>
      <c r="M124" s="3">
        <f t="shared" si="47"/>
        <v>0</v>
      </c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 hidden="1" outlineLevel="4" x14ac:dyDescent="0.2">
      <c r="A125" s="5" t="s">
        <v>0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 outlineLevel="3" collapsed="1" x14ac:dyDescent="0.2">
      <c r="A126" s="4" t="s">
        <v>19</v>
      </c>
      <c r="B126" s="3">
        <f t="shared" ref="B126:M126" si="48">SUM(B127:B129)</f>
        <v>28.921043999999998</v>
      </c>
      <c r="C126" s="3">
        <f t="shared" si="48"/>
        <v>12.097744</v>
      </c>
      <c r="D126" s="3">
        <f t="shared" si="48"/>
        <v>12.097744</v>
      </c>
      <c r="E126" s="3">
        <f t="shared" si="48"/>
        <v>12.097744</v>
      </c>
      <c r="F126" s="3">
        <f t="shared" si="48"/>
        <v>12.097744</v>
      </c>
      <c r="G126" s="3">
        <f t="shared" si="48"/>
        <v>12.097744</v>
      </c>
      <c r="H126" s="3">
        <f t="shared" si="48"/>
        <v>12.097744</v>
      </c>
      <c r="I126" s="3">
        <f t="shared" si="48"/>
        <v>12.097744</v>
      </c>
      <c r="J126" s="3">
        <f t="shared" si="48"/>
        <v>12.097744</v>
      </c>
      <c r="K126" s="3">
        <f t="shared" si="48"/>
        <v>12.097744</v>
      </c>
      <c r="L126" s="3">
        <f t="shared" si="48"/>
        <v>12.097744</v>
      </c>
      <c r="M126" s="3">
        <f t="shared" si="48"/>
        <v>12.097751000000001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</row>
    <row r="127" spans="1:35" hidden="1" outlineLevel="4" x14ac:dyDescent="0.2">
      <c r="A127" s="5" t="s">
        <v>1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</row>
    <row r="128" spans="1:35" hidden="1" outlineLevel="4" x14ac:dyDescent="0.2">
      <c r="A128" s="5" t="s">
        <v>0</v>
      </c>
      <c r="B128" s="3">
        <v>28.921043999999998</v>
      </c>
      <c r="C128" s="3">
        <v>12.097744</v>
      </c>
      <c r="D128" s="3">
        <v>12.097744</v>
      </c>
      <c r="E128" s="3">
        <v>12.097744</v>
      </c>
      <c r="F128" s="3">
        <v>12.097744</v>
      </c>
      <c r="G128" s="3">
        <v>12.097744</v>
      </c>
      <c r="H128" s="3">
        <v>12.097744</v>
      </c>
      <c r="I128" s="3">
        <v>12.097744</v>
      </c>
      <c r="J128" s="3">
        <v>12.097744</v>
      </c>
      <c r="K128" s="3">
        <v>12.097744</v>
      </c>
      <c r="L128" s="3">
        <v>12.097744</v>
      </c>
      <c r="M128" s="3">
        <v>12.097751000000001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</row>
    <row r="129" spans="1:35" hidden="1" outlineLevel="4" x14ac:dyDescent="0.2">
      <c r="A129" s="5" t="s">
        <v>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</row>
    <row r="130" spans="1:35" s="10" customFormat="1" outlineLevel="1" x14ac:dyDescent="0.2">
      <c r="A130" s="11" t="s">
        <v>21</v>
      </c>
      <c r="B130" s="11">
        <f t="shared" ref="B130:M130" si="49">B131+B148</f>
        <v>38.079134915090002</v>
      </c>
      <c r="C130" s="11">
        <f t="shared" si="49"/>
        <v>14.785421615000001</v>
      </c>
      <c r="D130" s="11">
        <f t="shared" si="49"/>
        <v>13.975677085240001</v>
      </c>
      <c r="E130" s="11">
        <f t="shared" si="49"/>
        <v>12.07655813213</v>
      </c>
      <c r="F130" s="11">
        <f t="shared" si="49"/>
        <v>11.05349240652</v>
      </c>
      <c r="G130" s="11">
        <f t="shared" si="49"/>
        <v>8.1321022510399992</v>
      </c>
      <c r="H130" s="11">
        <f t="shared" si="49"/>
        <v>6.8902127124200003</v>
      </c>
      <c r="I130" s="11">
        <f t="shared" si="49"/>
        <v>6.4365607158499998</v>
      </c>
      <c r="J130" s="11">
        <f t="shared" si="49"/>
        <v>6.3047516424000003</v>
      </c>
      <c r="K130" s="11">
        <f t="shared" si="49"/>
        <v>6.2310880807100002</v>
      </c>
      <c r="L130" s="11">
        <f t="shared" si="49"/>
        <v>5.2950691014100002</v>
      </c>
      <c r="M130" s="11">
        <f t="shared" si="49"/>
        <v>5.1562576397499997</v>
      </c>
    </row>
    <row r="131" spans="1:35" s="10" customFormat="1" outlineLevel="2" x14ac:dyDescent="0.2">
      <c r="A131" s="12" t="s">
        <v>16</v>
      </c>
      <c r="B131" s="12">
        <f t="shared" ref="B131:M131" si="50">B132+B137+B140+B144</f>
        <v>5.3059637117400005</v>
      </c>
      <c r="C131" s="12">
        <f t="shared" si="50"/>
        <v>5.0776061873999998</v>
      </c>
      <c r="D131" s="12">
        <f t="shared" si="50"/>
        <v>4.9302598870900001</v>
      </c>
      <c r="E131" s="12">
        <f t="shared" si="50"/>
        <v>4.8180470558600001</v>
      </c>
      <c r="F131" s="12">
        <f t="shared" si="50"/>
        <v>4.7545313300200007</v>
      </c>
      <c r="G131" s="12">
        <f t="shared" si="50"/>
        <v>3.0265025330899999</v>
      </c>
      <c r="H131" s="12">
        <f t="shared" si="50"/>
        <v>2.9746630678499999</v>
      </c>
      <c r="I131" s="12">
        <f t="shared" si="50"/>
        <v>2.9304937585799999</v>
      </c>
      <c r="J131" s="12">
        <f t="shared" si="50"/>
        <v>2.89732271962</v>
      </c>
      <c r="K131" s="12">
        <f t="shared" si="50"/>
        <v>2.85018074101</v>
      </c>
      <c r="L131" s="12">
        <f t="shared" si="50"/>
        <v>2.8189903195100001</v>
      </c>
      <c r="M131" s="12">
        <f t="shared" si="50"/>
        <v>2.7919071337499997</v>
      </c>
    </row>
    <row r="132" spans="1:35" outlineLevel="3" collapsed="1" x14ac:dyDescent="0.2">
      <c r="A132" s="17" t="s">
        <v>17</v>
      </c>
      <c r="B132" s="3">
        <f t="shared" ref="B132:M132" si="51">SUM(B133:B136)</f>
        <v>8.235000009E-2</v>
      </c>
      <c r="C132" s="3">
        <f t="shared" si="51"/>
        <v>8.235000009E-2</v>
      </c>
      <c r="D132" s="3">
        <f t="shared" si="51"/>
        <v>8.235000009E-2</v>
      </c>
      <c r="E132" s="3">
        <f t="shared" si="51"/>
        <v>8.235000009E-2</v>
      </c>
      <c r="F132" s="3">
        <f t="shared" si="51"/>
        <v>8.235000009E-2</v>
      </c>
      <c r="G132" s="3">
        <f t="shared" si="51"/>
        <v>8.2050000090000005E-2</v>
      </c>
      <c r="H132" s="3">
        <f t="shared" si="51"/>
        <v>8.2050000090000005E-2</v>
      </c>
      <c r="I132" s="3">
        <f t="shared" si="51"/>
        <v>8.2050000090000005E-2</v>
      </c>
      <c r="J132" s="3">
        <f t="shared" si="51"/>
        <v>8.2050000090000005E-2</v>
      </c>
      <c r="K132" s="3">
        <f t="shared" si="51"/>
        <v>8.2050000090000005E-2</v>
      </c>
      <c r="L132" s="3">
        <f t="shared" si="51"/>
        <v>8.2050000090000005E-2</v>
      </c>
      <c r="M132" s="3">
        <f t="shared" si="51"/>
        <v>8.2050000090000005E-2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</row>
    <row r="133" spans="1:35" hidden="1" outlineLevel="4" x14ac:dyDescent="0.2">
      <c r="A133" s="5" t="s">
        <v>1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</row>
    <row r="134" spans="1:35" hidden="1" outlineLevel="4" x14ac:dyDescent="0.2">
      <c r="A134" s="5" t="s">
        <v>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</row>
    <row r="135" spans="1:35" hidden="1" outlineLevel="4" x14ac:dyDescent="0.2">
      <c r="A135" s="5" t="s">
        <v>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</row>
    <row r="136" spans="1:35" hidden="1" outlineLevel="4" x14ac:dyDescent="0.2">
      <c r="A136" s="5" t="s">
        <v>2</v>
      </c>
      <c r="B136" s="3">
        <v>8.235000009E-2</v>
      </c>
      <c r="C136" s="3">
        <v>8.235000009E-2</v>
      </c>
      <c r="D136" s="3">
        <v>8.235000009E-2</v>
      </c>
      <c r="E136" s="3">
        <v>8.235000009E-2</v>
      </c>
      <c r="F136" s="3">
        <v>8.235000009E-2</v>
      </c>
      <c r="G136" s="3">
        <v>8.2050000090000005E-2</v>
      </c>
      <c r="H136" s="3">
        <v>8.2050000090000005E-2</v>
      </c>
      <c r="I136" s="3">
        <v>8.2050000090000005E-2</v>
      </c>
      <c r="J136" s="3">
        <v>8.2050000090000005E-2</v>
      </c>
      <c r="K136" s="3">
        <v>8.2050000090000005E-2</v>
      </c>
      <c r="L136" s="3">
        <v>8.2050000090000005E-2</v>
      </c>
      <c r="M136" s="3">
        <v>8.2050000090000005E-2</v>
      </c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</row>
    <row r="137" spans="1:35" outlineLevel="3" collapsed="1" x14ac:dyDescent="0.2">
      <c r="A137" s="4" t="s">
        <v>22</v>
      </c>
      <c r="B137" s="3">
        <f t="shared" ref="B137:M137" si="52">SUM(B138:B139)</f>
        <v>0</v>
      </c>
      <c r="C137" s="3">
        <f t="shared" si="52"/>
        <v>0</v>
      </c>
      <c r="D137" s="3">
        <f t="shared" si="52"/>
        <v>0</v>
      </c>
      <c r="E137" s="3">
        <f t="shared" si="52"/>
        <v>0</v>
      </c>
      <c r="F137" s="3">
        <f t="shared" si="52"/>
        <v>0</v>
      </c>
      <c r="G137" s="3">
        <f t="shared" si="52"/>
        <v>0</v>
      </c>
      <c r="H137" s="3">
        <f t="shared" si="52"/>
        <v>0</v>
      </c>
      <c r="I137" s="3">
        <f t="shared" si="52"/>
        <v>0</v>
      </c>
      <c r="J137" s="3">
        <f t="shared" si="52"/>
        <v>0</v>
      </c>
      <c r="K137" s="3">
        <f t="shared" si="52"/>
        <v>0</v>
      </c>
      <c r="L137" s="3">
        <f t="shared" si="52"/>
        <v>0</v>
      </c>
      <c r="M137" s="3">
        <f t="shared" si="52"/>
        <v>0</v>
      </c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hidden="1" outlineLevel="4" x14ac:dyDescent="0.2">
      <c r="A138" s="5" t="s">
        <v>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hidden="1" outlineLevel="4" x14ac:dyDescent="0.2">
      <c r="A139" s="5" t="s">
        <v>2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</row>
    <row r="140" spans="1:35" outlineLevel="3" collapsed="1" x14ac:dyDescent="0.2">
      <c r="A140" s="4" t="s">
        <v>23</v>
      </c>
      <c r="B140" s="3">
        <f t="shared" ref="B140:M140" si="53">SUM(B141:B143)</f>
        <v>1.8924298279999998E-2</v>
      </c>
      <c r="C140" s="3">
        <f t="shared" si="53"/>
        <v>1.7466989039999999E-2</v>
      </c>
      <c r="D140" s="3">
        <f t="shared" si="53"/>
        <v>1.6024751059999998E-2</v>
      </c>
      <c r="E140" s="3">
        <f t="shared" si="53"/>
        <v>1.458255067E-2</v>
      </c>
      <c r="F140" s="3">
        <f t="shared" si="53"/>
        <v>1.3151680860000001E-2</v>
      </c>
      <c r="G140" s="3">
        <f t="shared" si="53"/>
        <v>1.169803893E-2</v>
      </c>
      <c r="H140" s="3">
        <f t="shared" si="53"/>
        <v>1.02558376E-2</v>
      </c>
      <c r="I140" s="3">
        <f t="shared" si="53"/>
        <v>8.8136002800000002E-3</v>
      </c>
      <c r="J140" s="3">
        <f t="shared" si="53"/>
        <v>7.3791734999999999E-3</v>
      </c>
      <c r="K140" s="3">
        <f t="shared" si="53"/>
        <v>5.9290525400000002E-3</v>
      </c>
      <c r="L140" s="3">
        <f t="shared" si="53"/>
        <v>4.9350515799999996E-3</v>
      </c>
      <c r="M140" s="3">
        <f t="shared" si="53"/>
        <v>4.1059032400000001E-3</v>
      </c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</row>
    <row r="141" spans="1:35" hidden="1" outlineLevel="4" x14ac:dyDescent="0.2">
      <c r="A141" s="5" t="s">
        <v>1</v>
      </c>
      <c r="B141" s="3">
        <v>1.6873091999999999E-2</v>
      </c>
      <c r="C141" s="3">
        <v>1.55277252E-2</v>
      </c>
      <c r="D141" s="3">
        <v>1.41917526E-2</v>
      </c>
      <c r="E141" s="3">
        <v>1.285581672E-2</v>
      </c>
      <c r="F141" s="3">
        <v>1.1526699600000001E-2</v>
      </c>
      <c r="G141" s="3">
        <v>1.018383516E-2</v>
      </c>
      <c r="H141" s="3">
        <v>8.8478989199999997E-3</v>
      </c>
      <c r="I141" s="3">
        <v>7.5119266800000003E-3</v>
      </c>
      <c r="J141" s="3">
        <v>6.1804169999999997E-3</v>
      </c>
      <c r="K141" s="3">
        <v>4.8399091200000003E-3</v>
      </c>
      <c r="L141" s="3">
        <v>3.9521732399999997E-3</v>
      </c>
      <c r="M141" s="3">
        <v>3.2292900000000001E-3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</row>
    <row r="142" spans="1:35" hidden="1" outlineLevel="4" x14ac:dyDescent="0.2">
      <c r="A142" s="5" t="s">
        <v>3</v>
      </c>
      <c r="B142" s="3">
        <v>2.05120628E-3</v>
      </c>
      <c r="C142" s="3">
        <v>1.93926384E-3</v>
      </c>
      <c r="D142" s="3">
        <v>1.8329984600000001E-3</v>
      </c>
      <c r="E142" s="3">
        <v>1.7267339499999999E-3</v>
      </c>
      <c r="F142" s="3">
        <v>1.62498126E-3</v>
      </c>
      <c r="G142" s="3">
        <v>1.5142037699999999E-3</v>
      </c>
      <c r="H142" s="3">
        <v>1.40793868E-3</v>
      </c>
      <c r="I142" s="3">
        <v>1.3016735999999999E-3</v>
      </c>
      <c r="J142" s="3">
        <v>1.1987565E-3</v>
      </c>
      <c r="K142" s="3">
        <v>1.0891434199999999E-3</v>
      </c>
      <c r="L142" s="3">
        <v>9.8287833999999991E-4</v>
      </c>
      <c r="M142" s="3">
        <v>8.7661323999999995E-4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</row>
    <row r="143" spans="1:35" hidden="1" outlineLevel="4" x14ac:dyDescent="0.2">
      <c r="A143" s="5" t="s">
        <v>2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</row>
    <row r="144" spans="1:35" outlineLevel="3" collapsed="1" x14ac:dyDescent="0.2">
      <c r="A144" s="4" t="s">
        <v>24</v>
      </c>
      <c r="B144" s="3">
        <f t="shared" ref="B144:M144" si="54">SUM(B145:B147)</f>
        <v>5.2046894133700006</v>
      </c>
      <c r="C144" s="3">
        <f t="shared" si="54"/>
        <v>4.97778919827</v>
      </c>
      <c r="D144" s="3">
        <f t="shared" si="54"/>
        <v>4.8318851359400004</v>
      </c>
      <c r="E144" s="3">
        <f t="shared" si="54"/>
        <v>4.7211145051000001</v>
      </c>
      <c r="F144" s="3">
        <f t="shared" si="54"/>
        <v>4.6590296490700007</v>
      </c>
      <c r="G144" s="3">
        <f t="shared" si="54"/>
        <v>2.9327544940700001</v>
      </c>
      <c r="H144" s="3">
        <f t="shared" si="54"/>
        <v>2.8823572301599998</v>
      </c>
      <c r="I144" s="3">
        <f t="shared" si="54"/>
        <v>2.8396301582099999</v>
      </c>
      <c r="J144" s="3">
        <f t="shared" si="54"/>
        <v>2.8078935460299999</v>
      </c>
      <c r="K144" s="3">
        <f t="shared" si="54"/>
        <v>2.7622016883799998</v>
      </c>
      <c r="L144" s="3">
        <f t="shared" si="54"/>
        <v>2.73200526784</v>
      </c>
      <c r="M144" s="3">
        <f t="shared" si="54"/>
        <v>2.7057512304199998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</row>
    <row r="145" spans="1:35" hidden="1" outlineLevel="4" x14ac:dyDescent="0.2">
      <c r="A145" s="5" t="s">
        <v>1</v>
      </c>
      <c r="B145" s="3">
        <v>0.19086878461000001</v>
      </c>
      <c r="C145" s="3">
        <v>0.10323672126</v>
      </c>
      <c r="D145" s="3">
        <v>7.7076263579999998E-2</v>
      </c>
      <c r="E145" s="3">
        <v>5.6607202119999998E-2</v>
      </c>
      <c r="F145" s="3">
        <v>3.6898689989999997E-2</v>
      </c>
      <c r="G145" s="3">
        <v>1.8228056039999999E-2</v>
      </c>
      <c r="H145" s="3">
        <v>5.9119797599999999E-3</v>
      </c>
      <c r="I145" s="3">
        <v>1.2660951600000001E-3</v>
      </c>
      <c r="J145" s="3"/>
      <c r="K145" s="3"/>
      <c r="L145" s="3"/>
      <c r="M145" s="3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</row>
    <row r="146" spans="1:35" hidden="1" outlineLevel="4" x14ac:dyDescent="0.2">
      <c r="A146" s="5" t="s">
        <v>2</v>
      </c>
      <c r="B146" s="3">
        <v>0.70668464349000004</v>
      </c>
      <c r="C146" s="3">
        <v>0.58035573866000001</v>
      </c>
      <c r="D146" s="3">
        <v>0.45775792305000002</v>
      </c>
      <c r="E146" s="3">
        <v>0.36745635367000001</v>
      </c>
      <c r="F146" s="3">
        <v>0.31499497381000002</v>
      </c>
      <c r="G146" s="3">
        <v>0.27527549037999999</v>
      </c>
      <c r="H146" s="3">
        <v>0.23719430275</v>
      </c>
      <c r="I146" s="3">
        <v>0.19911311540000001</v>
      </c>
      <c r="J146" s="3">
        <v>0.16141177337000001</v>
      </c>
      <c r="K146" s="3">
        <v>0.12295074072999999</v>
      </c>
      <c r="L146" s="3">
        <v>9.2754320190000003E-2</v>
      </c>
      <c r="M146" s="3">
        <v>6.6500282770000002E-2</v>
      </c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</row>
    <row r="147" spans="1:35" hidden="1" outlineLevel="4" x14ac:dyDescent="0.2">
      <c r="A147" s="5" t="s">
        <v>4</v>
      </c>
      <c r="B147" s="3">
        <v>4.3071359852700004</v>
      </c>
      <c r="C147" s="3">
        <v>4.2941967383500002</v>
      </c>
      <c r="D147" s="3">
        <v>4.29705094931</v>
      </c>
      <c r="E147" s="3">
        <v>4.29705094931</v>
      </c>
      <c r="F147" s="3">
        <v>4.3071359852700004</v>
      </c>
      <c r="G147" s="3">
        <v>2.6392509476499999</v>
      </c>
      <c r="H147" s="3">
        <v>2.6392509476499999</v>
      </c>
      <c r="I147" s="3">
        <v>2.6392509476499999</v>
      </c>
      <c r="J147" s="3">
        <v>2.6464817726600001</v>
      </c>
      <c r="K147" s="3">
        <v>2.6392509476499999</v>
      </c>
      <c r="L147" s="3">
        <v>2.6392509476499999</v>
      </c>
      <c r="M147" s="3">
        <v>2.6392509476499999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</row>
    <row r="148" spans="1:35" s="10" customFormat="1" outlineLevel="2" x14ac:dyDescent="0.2">
      <c r="A148" s="12" t="s">
        <v>20</v>
      </c>
      <c r="B148" s="12">
        <f t="shared" ref="B148:M148" si="55">B149+B151+B154+B159</f>
        <v>32.773171203350003</v>
      </c>
      <c r="C148" s="12">
        <f t="shared" si="55"/>
        <v>9.7078154275999999</v>
      </c>
      <c r="D148" s="12">
        <f t="shared" si="55"/>
        <v>9.04541719815</v>
      </c>
      <c r="E148" s="12">
        <f t="shared" si="55"/>
        <v>7.2585110762699996</v>
      </c>
      <c r="F148" s="12">
        <f t="shared" si="55"/>
        <v>6.2989610764999995</v>
      </c>
      <c r="G148" s="12">
        <f t="shared" si="55"/>
        <v>5.1055997179499997</v>
      </c>
      <c r="H148" s="12">
        <f t="shared" si="55"/>
        <v>3.9155496445700004</v>
      </c>
      <c r="I148" s="12">
        <f t="shared" si="55"/>
        <v>3.5060669572699998</v>
      </c>
      <c r="J148" s="12">
        <f t="shared" si="55"/>
        <v>3.4074289227800003</v>
      </c>
      <c r="K148" s="12">
        <f t="shared" si="55"/>
        <v>3.3809073397000002</v>
      </c>
      <c r="L148" s="12">
        <f t="shared" si="55"/>
        <v>2.4760787819000001</v>
      </c>
      <c r="M148" s="12">
        <f t="shared" si="55"/>
        <v>2.3643505060000001</v>
      </c>
    </row>
    <row r="149" spans="1:35" outlineLevel="3" collapsed="1" x14ac:dyDescent="0.2">
      <c r="A149" s="17" t="s">
        <v>17</v>
      </c>
      <c r="B149" s="3">
        <f t="shared" ref="B149:M149" si="56">SUM(B150:B150)</f>
        <v>0</v>
      </c>
      <c r="C149" s="3">
        <f t="shared" si="56"/>
        <v>0</v>
      </c>
      <c r="D149" s="3">
        <f t="shared" si="56"/>
        <v>0</v>
      </c>
      <c r="E149" s="3">
        <f t="shared" si="56"/>
        <v>0</v>
      </c>
      <c r="F149" s="3">
        <f t="shared" si="56"/>
        <v>0</v>
      </c>
      <c r="G149" s="3">
        <f t="shared" si="56"/>
        <v>0</v>
      </c>
      <c r="H149" s="3">
        <f t="shared" si="56"/>
        <v>0</v>
      </c>
      <c r="I149" s="3">
        <f t="shared" si="56"/>
        <v>0</v>
      </c>
      <c r="J149" s="3">
        <f t="shared" si="56"/>
        <v>0</v>
      </c>
      <c r="K149" s="3">
        <f t="shared" si="56"/>
        <v>0</v>
      </c>
      <c r="L149" s="3">
        <f t="shared" si="56"/>
        <v>0</v>
      </c>
      <c r="M149" s="3">
        <f t="shared" si="56"/>
        <v>0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</row>
    <row r="150" spans="1:35" hidden="1" outlineLevel="4" x14ac:dyDescent="0.2">
      <c r="A150" s="5" t="s">
        <v>1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</row>
    <row r="151" spans="1:35" outlineLevel="3" collapsed="1" x14ac:dyDescent="0.2">
      <c r="A151" s="4" t="s">
        <v>22</v>
      </c>
      <c r="B151" s="3">
        <f t="shared" ref="B151:M151" si="57">SUM(B152:B153)</f>
        <v>0</v>
      </c>
      <c r="C151" s="3">
        <f t="shared" si="57"/>
        <v>0</v>
      </c>
      <c r="D151" s="3">
        <f t="shared" si="57"/>
        <v>0</v>
      </c>
      <c r="E151" s="3">
        <f t="shared" si="57"/>
        <v>0</v>
      </c>
      <c r="F151" s="3">
        <f t="shared" si="57"/>
        <v>0</v>
      </c>
      <c r="G151" s="3">
        <f t="shared" si="57"/>
        <v>0</v>
      </c>
      <c r="H151" s="3">
        <f t="shared" si="57"/>
        <v>0</v>
      </c>
      <c r="I151" s="3">
        <f t="shared" si="57"/>
        <v>0</v>
      </c>
      <c r="J151" s="3">
        <f t="shared" si="57"/>
        <v>0</v>
      </c>
      <c r="K151" s="3">
        <f t="shared" si="57"/>
        <v>0</v>
      </c>
      <c r="L151" s="3">
        <f t="shared" si="57"/>
        <v>0</v>
      </c>
      <c r="M151" s="3">
        <f t="shared" si="57"/>
        <v>0</v>
      </c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</row>
    <row r="152" spans="1:35" hidden="1" outlineLevel="4" x14ac:dyDescent="0.2">
      <c r="A152" s="5" t="s">
        <v>1</v>
      </c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</row>
    <row r="153" spans="1:35" hidden="1" outlineLevel="4" x14ac:dyDescent="0.2">
      <c r="A153" s="5" t="s">
        <v>2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</row>
    <row r="154" spans="1:35" outlineLevel="3" collapsed="1" x14ac:dyDescent="0.2">
      <c r="A154" s="4" t="s">
        <v>23</v>
      </c>
      <c r="B154" s="3">
        <f t="shared" ref="B154:M154" si="58">SUM(B155:B158)</f>
        <v>1.46313718378</v>
      </c>
      <c r="C154" s="3">
        <f t="shared" si="58"/>
        <v>1.46313718378</v>
      </c>
      <c r="D154" s="3">
        <f t="shared" si="58"/>
        <v>1.4631371845000001</v>
      </c>
      <c r="E154" s="3">
        <f t="shared" si="58"/>
        <v>1.4631371845000001</v>
      </c>
      <c r="F154" s="3">
        <f t="shared" si="58"/>
        <v>1.4631371848600001</v>
      </c>
      <c r="G154" s="3">
        <f t="shared" si="58"/>
        <v>1.4631371852200001</v>
      </c>
      <c r="H154" s="3">
        <f t="shared" si="58"/>
        <v>1.4631371852200001</v>
      </c>
      <c r="I154" s="3">
        <f t="shared" si="58"/>
        <v>1.4631371852200001</v>
      </c>
      <c r="J154" s="3">
        <f t="shared" si="58"/>
        <v>1.4631371852200001</v>
      </c>
      <c r="K154" s="3">
        <f t="shared" si="58"/>
        <v>1.4479840313600001</v>
      </c>
      <c r="L154" s="3">
        <f t="shared" si="58"/>
        <v>1.4328308775</v>
      </c>
      <c r="M154" s="3">
        <f t="shared" si="58"/>
        <v>1.4245508775</v>
      </c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</row>
    <row r="155" spans="1:35" hidden="1" outlineLevel="4" x14ac:dyDescent="0.2">
      <c r="A155" s="5" t="s">
        <v>1</v>
      </c>
      <c r="B155" s="3">
        <v>0.40048660190000002</v>
      </c>
      <c r="C155" s="3">
        <v>0.40048660190000002</v>
      </c>
      <c r="D155" s="3">
        <v>0.40048660262000002</v>
      </c>
      <c r="E155" s="3">
        <v>0.40048660262000002</v>
      </c>
      <c r="F155" s="3">
        <v>0.40048660297999999</v>
      </c>
      <c r="G155" s="3">
        <v>0.40048660334000002</v>
      </c>
      <c r="H155" s="3">
        <v>0.40048660334000002</v>
      </c>
      <c r="I155" s="3">
        <v>0.40048660334000002</v>
      </c>
      <c r="J155" s="3">
        <v>0.40048660334000002</v>
      </c>
      <c r="K155" s="3">
        <v>0.38533344947999998</v>
      </c>
      <c r="L155" s="3">
        <v>0.37018029561999999</v>
      </c>
      <c r="M155" s="3">
        <v>0.36190029561999998</v>
      </c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</row>
    <row r="156" spans="1:35" hidden="1" outlineLevel="4" x14ac:dyDescent="0.2">
      <c r="A156" s="5" t="s">
        <v>7</v>
      </c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</row>
    <row r="157" spans="1:35" hidden="1" outlineLevel="4" x14ac:dyDescent="0.2">
      <c r="A157" s="5" t="s">
        <v>3</v>
      </c>
      <c r="B157" s="3">
        <v>1.0626505818800001</v>
      </c>
      <c r="C157" s="3">
        <v>1.0626505818800001</v>
      </c>
      <c r="D157" s="3">
        <v>1.0626505818800001</v>
      </c>
      <c r="E157" s="3">
        <v>1.0626505818800001</v>
      </c>
      <c r="F157" s="3">
        <v>1.0626505818800001</v>
      </c>
      <c r="G157" s="3">
        <v>1.0626505818800001</v>
      </c>
      <c r="H157" s="3">
        <v>1.0626505818800001</v>
      </c>
      <c r="I157" s="3">
        <v>1.0626505818800001</v>
      </c>
      <c r="J157" s="3">
        <v>1.0626505818800001</v>
      </c>
      <c r="K157" s="3">
        <v>1.0626505818800001</v>
      </c>
      <c r="L157" s="3">
        <v>1.0626505818800001</v>
      </c>
      <c r="M157" s="3">
        <v>1.0626505818800001</v>
      </c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</row>
    <row r="158" spans="1:35" hidden="1" outlineLevel="4" x14ac:dyDescent="0.2">
      <c r="A158" s="5" t="s">
        <v>2</v>
      </c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</row>
    <row r="159" spans="1:35" outlineLevel="3" collapsed="1" x14ac:dyDescent="0.2">
      <c r="A159" s="18" t="s">
        <v>23</v>
      </c>
      <c r="B159" s="3">
        <f t="shared" ref="B159:M159" si="59">SUM(B160:B162)</f>
        <v>31.310034019570001</v>
      </c>
      <c r="C159" s="3">
        <f t="shared" si="59"/>
        <v>8.2446782438199993</v>
      </c>
      <c r="D159" s="3">
        <f t="shared" si="59"/>
        <v>7.5822800136500001</v>
      </c>
      <c r="E159" s="3">
        <f t="shared" si="59"/>
        <v>5.7953738917699997</v>
      </c>
      <c r="F159" s="3">
        <f t="shared" si="59"/>
        <v>4.8358238916399996</v>
      </c>
      <c r="G159" s="3">
        <f t="shared" si="59"/>
        <v>3.6424625327299998</v>
      </c>
      <c r="H159" s="3">
        <f t="shared" si="59"/>
        <v>2.4524124593500001</v>
      </c>
      <c r="I159" s="3">
        <f t="shared" si="59"/>
        <v>2.0429297720499999</v>
      </c>
      <c r="J159" s="3">
        <f t="shared" si="59"/>
        <v>1.94429173756</v>
      </c>
      <c r="K159" s="3">
        <f t="shared" si="59"/>
        <v>1.9329233083399999</v>
      </c>
      <c r="L159" s="3">
        <f t="shared" si="59"/>
        <v>1.0432479043999998</v>
      </c>
      <c r="M159" s="3">
        <f t="shared" si="59"/>
        <v>0.93979962849999998</v>
      </c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</row>
    <row r="160" spans="1:35" hidden="1" outlineLevel="4" x14ac:dyDescent="0.2">
      <c r="A160" s="5" t="s">
        <v>1</v>
      </c>
      <c r="B160" s="3">
        <v>26.842447792310001</v>
      </c>
      <c r="C160" s="3">
        <v>3.9692477635599999</v>
      </c>
      <c r="D160" s="3">
        <v>3.8518564553200001</v>
      </c>
      <c r="E160" s="3">
        <v>3.47626981825</v>
      </c>
      <c r="F160" s="3">
        <v>3.0002298186099998</v>
      </c>
      <c r="G160" s="3">
        <v>2.27777846017</v>
      </c>
      <c r="H160" s="3">
        <v>1.0877283867900001</v>
      </c>
      <c r="I160" s="3">
        <v>0.99564255821000003</v>
      </c>
      <c r="J160" s="3">
        <v>0.89700452371999995</v>
      </c>
      <c r="K160" s="3">
        <v>0.88563609450000003</v>
      </c>
      <c r="L160" s="3">
        <v>0.31135135207999998</v>
      </c>
      <c r="M160" s="3">
        <v>0.31135135207999998</v>
      </c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hidden="1" outlineLevel="4" x14ac:dyDescent="0.2">
      <c r="A161" s="5" t="s">
        <v>2</v>
      </c>
      <c r="B161" s="3">
        <v>4.46758622726</v>
      </c>
      <c r="C161" s="3">
        <v>4.2754304802599998</v>
      </c>
      <c r="D161" s="3">
        <v>3.7304235583300001</v>
      </c>
      <c r="E161" s="3">
        <v>2.3191040735200001</v>
      </c>
      <c r="F161" s="3">
        <v>1.83559407303</v>
      </c>
      <c r="G161" s="3">
        <v>1.36468407256</v>
      </c>
      <c r="H161" s="3">
        <v>1.36468407256</v>
      </c>
      <c r="I161" s="3">
        <v>1.04728721384</v>
      </c>
      <c r="J161" s="3">
        <v>1.04728721384</v>
      </c>
      <c r="K161" s="3">
        <v>1.04728721384</v>
      </c>
      <c r="L161" s="3">
        <v>0.73189655231999995</v>
      </c>
      <c r="M161" s="3">
        <v>0.62844827642000001</v>
      </c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hidden="1" outlineLevel="4" x14ac:dyDescent="0.2">
      <c r="A162" s="5" t="s">
        <v>4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x14ac:dyDescent="0.2"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</sheetData>
  <mergeCells count="1">
    <mergeCell ref="A1:K1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2022-2047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Марчук Наталія Петрівна</dc:creator>
  <cp:lastModifiedBy>Алла Данильчук</cp:lastModifiedBy>
  <cp:lastPrinted>2022-01-05T14:15:30Z</cp:lastPrinted>
  <dcterms:created xsi:type="dcterms:W3CDTF">2022-01-05T13:49:02Z</dcterms:created>
  <dcterms:modified xsi:type="dcterms:W3CDTF">2022-01-05T15:25:29Z</dcterms:modified>
</cp:coreProperties>
</file>