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December 2021\"/>
    </mc:Choice>
  </mc:AlternateContent>
  <bookViews>
    <workbookView xWindow="0" yWindow="0" windowWidth="7530" windowHeight="12735"/>
  </bookViews>
  <sheets>
    <sheet name="2021-2046" sheetId="2" r:id="rId1"/>
  </sheets>
  <definedNames>
    <definedName name="_xlnm.Print_Area" localSheetId="0">'2021-2046'!$A$1:$M$162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9" i="2" l="1"/>
  <c r="L159" i="2"/>
  <c r="K159" i="2"/>
  <c r="J159" i="2"/>
  <c r="I159" i="2"/>
  <c r="H159" i="2"/>
  <c r="G159" i="2"/>
  <c r="F159" i="2"/>
  <c r="E159" i="2"/>
  <c r="D159" i="2"/>
  <c r="C159" i="2"/>
  <c r="B159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9" i="2"/>
  <c r="L149" i="2"/>
  <c r="L148" i="2" s="1"/>
  <c r="K149" i="2"/>
  <c r="K148" i="2" s="1"/>
  <c r="J149" i="2"/>
  <c r="I149" i="2"/>
  <c r="H149" i="2"/>
  <c r="H148" i="2" s="1"/>
  <c r="G149" i="2"/>
  <c r="G148" i="2" s="1"/>
  <c r="F149" i="2"/>
  <c r="E149" i="2"/>
  <c r="D149" i="2"/>
  <c r="D148" i="2" s="1"/>
  <c r="C149" i="2"/>
  <c r="B149" i="2"/>
  <c r="M148" i="2"/>
  <c r="I148" i="2"/>
  <c r="E148" i="2"/>
  <c r="C148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M132" i="2"/>
  <c r="M131" i="2" s="1"/>
  <c r="M130" i="2" s="1"/>
  <c r="L132" i="2"/>
  <c r="K132" i="2"/>
  <c r="J132" i="2"/>
  <c r="I132" i="2"/>
  <c r="I131" i="2" s="1"/>
  <c r="H132" i="2"/>
  <c r="G132" i="2"/>
  <c r="F132" i="2"/>
  <c r="E132" i="2"/>
  <c r="E131" i="2" s="1"/>
  <c r="D132" i="2"/>
  <c r="D131" i="2" s="1"/>
  <c r="C132" i="2"/>
  <c r="B132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M124" i="2"/>
  <c r="M123" i="2" s="1"/>
  <c r="L124" i="2"/>
  <c r="K124" i="2"/>
  <c r="J124" i="2"/>
  <c r="I124" i="2"/>
  <c r="H124" i="2"/>
  <c r="G124" i="2"/>
  <c r="G123" i="2" s="1"/>
  <c r="F124" i="2"/>
  <c r="E124" i="2"/>
  <c r="D124" i="2"/>
  <c r="D123" i="2" s="1"/>
  <c r="C124" i="2"/>
  <c r="B124" i="2"/>
  <c r="H123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15" i="2"/>
  <c r="L115" i="2"/>
  <c r="L114" i="2" s="1"/>
  <c r="K115" i="2"/>
  <c r="K114" i="2" s="1"/>
  <c r="J115" i="2"/>
  <c r="I115" i="2"/>
  <c r="H115" i="2"/>
  <c r="H114" i="2" s="1"/>
  <c r="H113" i="2" s="1"/>
  <c r="G115" i="2"/>
  <c r="G114" i="2" s="1"/>
  <c r="F115" i="2"/>
  <c r="E115" i="2"/>
  <c r="D115" i="2"/>
  <c r="C115" i="2"/>
  <c r="C114" i="2" s="1"/>
  <c r="B115" i="2"/>
  <c r="M114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M97" i="2"/>
  <c r="L97" i="2"/>
  <c r="K97" i="2"/>
  <c r="J97" i="2"/>
  <c r="I97" i="2"/>
  <c r="H97" i="2"/>
  <c r="G97" i="2"/>
  <c r="F97" i="2"/>
  <c r="E97" i="2"/>
  <c r="D97" i="2"/>
  <c r="C97" i="2"/>
  <c r="B97" i="2"/>
  <c r="M95" i="2"/>
  <c r="L95" i="2"/>
  <c r="K95" i="2"/>
  <c r="K94" i="2" s="1"/>
  <c r="J95" i="2"/>
  <c r="J94" i="2" s="1"/>
  <c r="I95" i="2"/>
  <c r="H95" i="2"/>
  <c r="G95" i="2"/>
  <c r="G94" i="2" s="1"/>
  <c r="F95" i="2"/>
  <c r="F94" i="2" s="1"/>
  <c r="E95" i="2"/>
  <c r="D95" i="2"/>
  <c r="C95" i="2"/>
  <c r="C94" i="2" s="1"/>
  <c r="B95" i="2"/>
  <c r="B94" i="2" s="1"/>
  <c r="M90" i="2"/>
  <c r="L90" i="2"/>
  <c r="K90" i="2"/>
  <c r="J90" i="2"/>
  <c r="I90" i="2"/>
  <c r="H90" i="2"/>
  <c r="G90" i="2"/>
  <c r="F90" i="2"/>
  <c r="E90" i="2"/>
  <c r="D90" i="2"/>
  <c r="C90" i="2"/>
  <c r="B90" i="2"/>
  <c r="M86" i="2"/>
  <c r="L86" i="2"/>
  <c r="K86" i="2"/>
  <c r="J86" i="2"/>
  <c r="I86" i="2"/>
  <c r="H86" i="2"/>
  <c r="G86" i="2"/>
  <c r="F86" i="2"/>
  <c r="E86" i="2"/>
  <c r="D86" i="2"/>
  <c r="C86" i="2"/>
  <c r="B86" i="2"/>
  <c r="M83" i="2"/>
  <c r="L83" i="2"/>
  <c r="K83" i="2"/>
  <c r="J83" i="2"/>
  <c r="I83" i="2"/>
  <c r="H83" i="2"/>
  <c r="G83" i="2"/>
  <c r="F83" i="2"/>
  <c r="E83" i="2"/>
  <c r="D83" i="2"/>
  <c r="C83" i="2"/>
  <c r="B83" i="2"/>
  <c r="M78" i="2"/>
  <c r="L78" i="2"/>
  <c r="K78" i="2"/>
  <c r="K77" i="2" s="1"/>
  <c r="K76" i="2" s="1"/>
  <c r="J78" i="2"/>
  <c r="J77" i="2" s="1"/>
  <c r="J76" i="2" s="1"/>
  <c r="I78" i="2"/>
  <c r="H78" i="2"/>
  <c r="H77" i="2" s="1"/>
  <c r="G78" i="2"/>
  <c r="G77" i="2" s="1"/>
  <c r="F78" i="2"/>
  <c r="F77" i="2" s="1"/>
  <c r="E78" i="2"/>
  <c r="D78" i="2"/>
  <c r="C78" i="2"/>
  <c r="C77" i="2" s="1"/>
  <c r="C76" i="2" s="1"/>
  <c r="B78" i="2"/>
  <c r="B77" i="2" s="1"/>
  <c r="B76" i="2" s="1"/>
  <c r="I77" i="2"/>
  <c r="M72" i="2"/>
  <c r="L72" i="2"/>
  <c r="K72" i="2"/>
  <c r="J72" i="2"/>
  <c r="I72" i="2"/>
  <c r="H72" i="2"/>
  <c r="G72" i="2"/>
  <c r="F72" i="2"/>
  <c r="E72" i="2"/>
  <c r="D72" i="2"/>
  <c r="C72" i="2"/>
  <c r="B72" i="2"/>
  <c r="M70" i="2"/>
  <c r="L70" i="2"/>
  <c r="K70" i="2"/>
  <c r="J70" i="2"/>
  <c r="I70" i="2"/>
  <c r="I69" i="2" s="1"/>
  <c r="H70" i="2"/>
  <c r="H69" i="2" s="1"/>
  <c r="G70" i="2"/>
  <c r="F70" i="2"/>
  <c r="E70" i="2"/>
  <c r="E69" i="2" s="1"/>
  <c r="D70" i="2"/>
  <c r="D69" i="2" s="1"/>
  <c r="C70" i="2"/>
  <c r="B70" i="2"/>
  <c r="M69" i="2"/>
  <c r="L69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L63" i="2"/>
  <c r="K63" i="2"/>
  <c r="J63" i="2"/>
  <c r="I63" i="2"/>
  <c r="H63" i="2"/>
  <c r="G63" i="2"/>
  <c r="F63" i="2"/>
  <c r="E63" i="2"/>
  <c r="D63" i="2"/>
  <c r="C63" i="2"/>
  <c r="B63" i="2"/>
  <c r="M61" i="2"/>
  <c r="L61" i="2"/>
  <c r="L60" i="2" s="1"/>
  <c r="K61" i="2"/>
  <c r="J61" i="2"/>
  <c r="I61" i="2"/>
  <c r="I60" i="2" s="1"/>
  <c r="H61" i="2"/>
  <c r="G61" i="2"/>
  <c r="F61" i="2"/>
  <c r="E61" i="2"/>
  <c r="E60" i="2" s="1"/>
  <c r="D61" i="2"/>
  <c r="D60" i="2" s="1"/>
  <c r="C61" i="2"/>
  <c r="B61" i="2"/>
  <c r="M60" i="2"/>
  <c r="H60" i="2"/>
  <c r="K51" i="2"/>
  <c r="J51" i="2"/>
  <c r="I51" i="2"/>
  <c r="H51" i="2"/>
  <c r="G51" i="2"/>
  <c r="F51" i="2"/>
  <c r="E51" i="2"/>
  <c r="D51" i="2"/>
  <c r="C51" i="2"/>
  <c r="B51" i="2"/>
  <c r="K46" i="2"/>
  <c r="J46" i="2"/>
  <c r="I46" i="2"/>
  <c r="H46" i="2"/>
  <c r="G46" i="2"/>
  <c r="F46" i="2"/>
  <c r="E46" i="2"/>
  <c r="D46" i="2"/>
  <c r="C46" i="2"/>
  <c r="B46" i="2"/>
  <c r="K43" i="2"/>
  <c r="J43" i="2"/>
  <c r="I43" i="2"/>
  <c r="H43" i="2"/>
  <c r="G43" i="2"/>
  <c r="F43" i="2"/>
  <c r="E43" i="2"/>
  <c r="D43" i="2"/>
  <c r="D40" i="2" s="1"/>
  <c r="C43" i="2"/>
  <c r="B43" i="2"/>
  <c r="K41" i="2"/>
  <c r="K40" i="2" s="1"/>
  <c r="J41" i="2"/>
  <c r="J40" i="2" s="1"/>
  <c r="I41" i="2"/>
  <c r="H41" i="2"/>
  <c r="G41" i="2"/>
  <c r="F41" i="2"/>
  <c r="F40" i="2" s="1"/>
  <c r="E41" i="2"/>
  <c r="D41" i="2"/>
  <c r="C41" i="2"/>
  <c r="B41" i="2"/>
  <c r="B40" i="2" s="1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H15" i="2" s="1"/>
  <c r="G16" i="2"/>
  <c r="F16" i="2"/>
  <c r="E16" i="2"/>
  <c r="D16" i="2"/>
  <c r="D15" i="2" s="1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E130" i="2" l="1"/>
  <c r="I130" i="2"/>
  <c r="F76" i="2"/>
  <c r="M59" i="2"/>
  <c r="B15" i="2"/>
  <c r="F15" i="2"/>
  <c r="K6" i="2"/>
  <c r="C6" i="2"/>
  <c r="G6" i="2"/>
  <c r="E6" i="2"/>
  <c r="I6" i="2"/>
  <c r="B148" i="2"/>
  <c r="G113" i="2"/>
  <c r="C123" i="2"/>
  <c r="C131" i="2"/>
  <c r="C130" i="2" s="1"/>
  <c r="J148" i="2"/>
  <c r="C23" i="2"/>
  <c r="G23" i="2"/>
  <c r="K23" i="2"/>
  <c r="K22" i="2" s="1"/>
  <c r="E23" i="2"/>
  <c r="E40" i="2"/>
  <c r="I40" i="2"/>
  <c r="C40" i="2"/>
  <c r="E114" i="2"/>
  <c r="I114" i="2"/>
  <c r="F148" i="2"/>
  <c r="J15" i="2"/>
  <c r="G40" i="2"/>
  <c r="G76" i="2"/>
  <c r="H131" i="2"/>
  <c r="H130" i="2" s="1"/>
  <c r="H112" i="2" s="1"/>
  <c r="L131" i="2"/>
  <c r="L130" i="2" s="1"/>
  <c r="G131" i="2"/>
  <c r="G130" i="2" s="1"/>
  <c r="K131" i="2"/>
  <c r="K130" i="2" s="1"/>
  <c r="D77" i="2"/>
  <c r="H40" i="2"/>
  <c r="E77" i="2"/>
  <c r="M77" i="2"/>
  <c r="B6" i="2"/>
  <c r="F6" i="2"/>
  <c r="J6" i="2"/>
  <c r="C15" i="2"/>
  <c r="G15" i="2"/>
  <c r="K15" i="2"/>
  <c r="E15" i="2"/>
  <c r="I15" i="2"/>
  <c r="B23" i="2"/>
  <c r="B22" i="2" s="1"/>
  <c r="F23" i="2"/>
  <c r="F22" i="2" s="1"/>
  <c r="J23" i="2"/>
  <c r="J22" i="2" s="1"/>
  <c r="B114" i="2"/>
  <c r="F114" i="2"/>
  <c r="J114" i="2"/>
  <c r="D114" i="2"/>
  <c r="D113" i="2" s="1"/>
  <c r="K123" i="2"/>
  <c r="K113" i="2" s="1"/>
  <c r="K112" i="2" s="1"/>
  <c r="E123" i="2"/>
  <c r="E113" i="2" s="1"/>
  <c r="E112" i="2" s="1"/>
  <c r="I123" i="2"/>
  <c r="L77" i="2"/>
  <c r="I23" i="2"/>
  <c r="C113" i="2"/>
  <c r="M113" i="2"/>
  <c r="M112" i="2" s="1"/>
  <c r="E59" i="2"/>
  <c r="D6" i="2"/>
  <c r="D5" i="2" s="1"/>
  <c r="H6" i="2"/>
  <c r="H5" i="2" s="1"/>
  <c r="D23" i="2"/>
  <c r="D22" i="2" s="1"/>
  <c r="H23" i="2"/>
  <c r="I59" i="2"/>
  <c r="H59" i="2"/>
  <c r="D59" i="2"/>
  <c r="L59" i="2"/>
  <c r="B60" i="2"/>
  <c r="F60" i="2"/>
  <c r="J60" i="2"/>
  <c r="B69" i="2"/>
  <c r="F69" i="2"/>
  <c r="J69" i="2"/>
  <c r="D94" i="2"/>
  <c r="H94" i="2"/>
  <c r="H76" i="2" s="1"/>
  <c r="L94" i="2"/>
  <c r="B131" i="2"/>
  <c r="F131" i="2"/>
  <c r="J131" i="2"/>
  <c r="J130" i="2" s="1"/>
  <c r="C60" i="2"/>
  <c r="G60" i="2"/>
  <c r="K60" i="2"/>
  <c r="C69" i="2"/>
  <c r="G69" i="2"/>
  <c r="K69" i="2"/>
  <c r="E94" i="2"/>
  <c r="I94" i="2"/>
  <c r="I76" i="2" s="1"/>
  <c r="M94" i="2"/>
  <c r="B123" i="2"/>
  <c r="F123" i="2"/>
  <c r="J123" i="2"/>
  <c r="L123" i="2"/>
  <c r="L113" i="2" s="1"/>
  <c r="D130" i="2"/>
  <c r="G5" i="2"/>
  <c r="K5" i="2"/>
  <c r="B130" i="2" l="1"/>
  <c r="L112" i="2"/>
  <c r="F113" i="2"/>
  <c r="G112" i="2"/>
  <c r="I113" i="2"/>
  <c r="I112" i="2" s="1"/>
  <c r="M76" i="2"/>
  <c r="M58" i="2" s="1"/>
  <c r="L76" i="2"/>
  <c r="L58" i="2" s="1"/>
  <c r="I58" i="2"/>
  <c r="G22" i="2"/>
  <c r="G4" i="2" s="1"/>
  <c r="I22" i="2"/>
  <c r="E22" i="2"/>
  <c r="D4" i="2"/>
  <c r="C22" i="2"/>
  <c r="F5" i="2"/>
  <c r="F4" i="2" s="1"/>
  <c r="B5" i="2"/>
  <c r="J5" i="2"/>
  <c r="J4" i="2" s="1"/>
  <c r="C5" i="2"/>
  <c r="I5" i="2"/>
  <c r="E5" i="2"/>
  <c r="D112" i="2"/>
  <c r="C112" i="2"/>
  <c r="E76" i="2"/>
  <c r="E58" i="2" s="1"/>
  <c r="F130" i="2"/>
  <c r="F112" i="2" s="1"/>
  <c r="D76" i="2"/>
  <c r="D58" i="2" s="1"/>
  <c r="K4" i="2"/>
  <c r="B113" i="2"/>
  <c r="B112" i="2" s="1"/>
  <c r="H58" i="2"/>
  <c r="C4" i="2"/>
  <c r="H22" i="2"/>
  <c r="H4" i="2" s="1"/>
  <c r="J113" i="2"/>
  <c r="J112" i="2" s="1"/>
  <c r="B4" i="2"/>
  <c r="C59" i="2"/>
  <c r="C58" i="2" s="1"/>
  <c r="B59" i="2"/>
  <c r="B58" i="2" s="1"/>
  <c r="F59" i="2"/>
  <c r="F58" i="2" s="1"/>
  <c r="K59" i="2"/>
  <c r="K58" i="2" s="1"/>
  <c r="G59" i="2"/>
  <c r="G58" i="2" s="1"/>
  <c r="J59" i="2"/>
  <c r="J58" i="2" s="1"/>
  <c r="I4" i="2" l="1"/>
  <c r="E4" i="2"/>
</calcChain>
</file>

<file path=xl/sharedStrings.xml><?xml version="1.0" encoding="utf-8"?>
<sst xmlns="http://schemas.openxmlformats.org/spreadsheetml/2006/main" count="165" uniqueCount="26">
  <si>
    <t>UAH</t>
  </si>
  <si>
    <t>EUR</t>
  </si>
  <si>
    <t>USD</t>
  </si>
  <si>
    <t>JPY</t>
  </si>
  <si>
    <t>XDR</t>
  </si>
  <si>
    <t>2046</t>
  </si>
  <si>
    <t>GBP</t>
  </si>
  <si>
    <t>Estimated Government Debt Repayment Profile for the years 2021-2045 under the existing agreements as of  01.12.2021*</t>
  </si>
  <si>
    <t>UAH, bn</t>
  </si>
  <si>
    <t xml:space="preserve">Q1 </t>
  </si>
  <si>
    <t>Q2</t>
  </si>
  <si>
    <t>Q3</t>
  </si>
  <si>
    <t>Q4</t>
  </si>
  <si>
    <t>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</si>
  <si>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</si>
  <si>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</si>
  <si>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</si>
  <si>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</si>
  <si>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</si>
  <si>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</si>
  <si>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</si>
  <si>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</si>
  <si>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</si>
  <si>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</si>
  <si>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December 1</t>
  </si>
  <si>
    <t>Comercial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</si>
</sst>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0" fontId="0" fillId="0" borderId="0" xfId="0"/>
    <xf numFmtId="4" fontId="2" fillId="0" borderId="1" xfId="0" applyNumberFormat="1" applyFont="1" applyBorder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0" fillId="0" borderId="0" xfId="0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" fontId="2" fillId="0" borderId="1" xfId="0" applyNumberFormat="1" applyFont="1" applyBorder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3" borderId="1" xfId="0" applyNumberFormat="1" applyFont="1" applyFill="1" applyBorder="1"/>
    <xf numFmtId="4" fontId="2" fillId="2" borderId="1" xfId="0" applyNumberFormat="1" applyFont="1" applyFill="1" applyBorder="1"/>
    <xf numFmtId="0" fontId="1" fillId="0" borderId="0" xfId="2"/>
    <xf numFmtId="49" fontId="7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  <xf numFmtId="49" fontId="5" fillId="0" borderId="0" xfId="2" applyNumberFormat="1" applyFont="1" applyAlignment="1">
      <alignment horizontal="left"/>
    </xf>
    <xf numFmtId="49" fontId="1" fillId="0" borderId="1" xfId="0" applyNumberFormat="1" applyFont="1" applyBorder="1" applyAlignment="1">
      <alignment horizontal="left" indent="3"/>
    </xf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2"/>
  <sheetViews>
    <sheetView tabSelected="1" zoomScale="85" zoomScaleNormal="85" workbookViewId="0">
      <selection activeCell="I167" sqref="I167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  <col min="35" max="35" width="9" style="2" bestFit="1" customWidth="1"/>
    <col min="36" max="16384" width="9.140625" style="5"/>
  </cols>
  <sheetData>
    <row r="1" spans="1:35" ht="15.75" x14ac:dyDescent="0.25">
      <c r="A1" s="24" t="s">
        <v>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35" x14ac:dyDescent="0.25">
      <c r="A2" s="23"/>
      <c r="B2" s="23"/>
      <c r="C2" s="23"/>
      <c r="D2" s="23"/>
      <c r="E2" s="23"/>
      <c r="F2" s="23"/>
      <c r="G2" s="23"/>
      <c r="H2" s="23"/>
      <c r="I2" s="23"/>
      <c r="J2" s="25" t="s">
        <v>8</v>
      </c>
      <c r="K2" s="25"/>
    </row>
    <row r="3" spans="1:35" s="9" customFormat="1" x14ac:dyDescent="0.25">
      <c r="A3" s="8"/>
      <c r="B3" s="10" t="s">
        <v>9</v>
      </c>
      <c r="C3" s="10" t="s">
        <v>10</v>
      </c>
      <c r="D3" s="10" t="s">
        <v>11</v>
      </c>
      <c r="E3" s="10" t="s">
        <v>12</v>
      </c>
      <c r="F3" s="11">
        <v>2021</v>
      </c>
      <c r="G3" s="10" t="s">
        <v>9</v>
      </c>
      <c r="H3" s="10" t="s">
        <v>10</v>
      </c>
      <c r="I3" s="10" t="s">
        <v>11</v>
      </c>
      <c r="J3" s="10" t="s">
        <v>12</v>
      </c>
      <c r="K3" s="11">
        <v>2022</v>
      </c>
    </row>
    <row r="4" spans="1:35" s="7" customFormat="1" x14ac:dyDescent="0.25">
      <c r="A4" s="20" t="s">
        <v>13</v>
      </c>
      <c r="B4" s="6">
        <f t="shared" ref="B4:K4" si="0">B5+B22</f>
        <v>144.28107997089998</v>
      </c>
      <c r="C4" s="6">
        <f t="shared" si="0"/>
        <v>160.69770033389</v>
      </c>
      <c r="D4" s="6">
        <f t="shared" si="0"/>
        <v>162.90979012628998</v>
      </c>
      <c r="E4" s="6">
        <f t="shared" si="0"/>
        <v>123.82503361527999</v>
      </c>
      <c r="F4" s="6">
        <f t="shared" si="0"/>
        <v>591.71360404635993</v>
      </c>
      <c r="G4" s="6">
        <f t="shared" si="0"/>
        <v>129.66054606866001</v>
      </c>
      <c r="H4" s="6">
        <f t="shared" si="0"/>
        <v>125.41743671129998</v>
      </c>
      <c r="I4" s="6">
        <f t="shared" si="0"/>
        <v>139.11088154376</v>
      </c>
      <c r="J4" s="6">
        <f t="shared" si="0"/>
        <v>99.422521677429984</v>
      </c>
      <c r="K4" s="6">
        <f t="shared" si="0"/>
        <v>493.61138600114992</v>
      </c>
    </row>
    <row r="5" spans="1:35" s="7" customFormat="1" outlineLevel="1" x14ac:dyDescent="0.25">
      <c r="A5" s="21" t="s">
        <v>14</v>
      </c>
      <c r="B5" s="21">
        <f t="shared" ref="B5:K5" si="1">B6+B15</f>
        <v>109.55572002537998</v>
      </c>
      <c r="C5" s="21">
        <f t="shared" si="1"/>
        <v>142.95066242350998</v>
      </c>
      <c r="D5" s="21">
        <f t="shared" si="1"/>
        <v>82.533760575439999</v>
      </c>
      <c r="E5" s="21">
        <f t="shared" si="1"/>
        <v>108.31131283204999</v>
      </c>
      <c r="F5" s="21">
        <f t="shared" si="1"/>
        <v>443.35145585637997</v>
      </c>
      <c r="G5" s="21">
        <f t="shared" si="1"/>
        <v>97.121093998220005</v>
      </c>
      <c r="H5" s="21">
        <f t="shared" si="1"/>
        <v>109.37381984305998</v>
      </c>
      <c r="I5" s="21">
        <f t="shared" si="1"/>
        <v>77.739912105529996</v>
      </c>
      <c r="J5" s="21">
        <f t="shared" si="1"/>
        <v>83.461836741909991</v>
      </c>
      <c r="K5" s="21">
        <f t="shared" si="1"/>
        <v>367.69666268871993</v>
      </c>
    </row>
    <row r="6" spans="1:35" s="17" customFormat="1" outlineLevel="2" x14ac:dyDescent="0.25">
      <c r="A6" s="22" t="s">
        <v>15</v>
      </c>
      <c r="B6" s="22">
        <f t="shared" ref="B6:K6" si="2">B7+B9+B11</f>
        <v>16.49440792191</v>
      </c>
      <c r="C6" s="22">
        <f t="shared" si="2"/>
        <v>29.681672318939999</v>
      </c>
      <c r="D6" s="22">
        <f t="shared" si="2"/>
        <v>19.538136358049996</v>
      </c>
      <c r="E6" s="22">
        <f t="shared" si="2"/>
        <v>34.261137074810001</v>
      </c>
      <c r="F6" s="22">
        <f t="shared" si="2"/>
        <v>99.975353673710003</v>
      </c>
      <c r="G6" s="22">
        <f t="shared" si="2"/>
        <v>18.840136941690002</v>
      </c>
      <c r="H6" s="22">
        <f t="shared" si="2"/>
        <v>32.824210072839996</v>
      </c>
      <c r="I6" s="22">
        <f t="shared" si="2"/>
        <v>14.748843389739999</v>
      </c>
      <c r="J6" s="22">
        <f t="shared" si="2"/>
        <v>29.254650704039996</v>
      </c>
      <c r="K6" s="22">
        <f t="shared" si="2"/>
        <v>95.66784110831</v>
      </c>
    </row>
    <row r="7" spans="1:35" outlineLevel="3" collapsed="1" x14ac:dyDescent="0.25">
      <c r="A7" s="27" t="s">
        <v>16</v>
      </c>
      <c r="B7" s="3">
        <f t="shared" ref="B7:K7" si="3">SUM(B8:B8)</f>
        <v>0</v>
      </c>
      <c r="C7" s="3">
        <f t="shared" si="3"/>
        <v>5.6474999999999997E-5</v>
      </c>
      <c r="D7" s="3">
        <f t="shared" si="3"/>
        <v>3.7049999999999999E-5</v>
      </c>
      <c r="E7" s="3">
        <f t="shared" si="3"/>
        <v>8.0325000000000001E-5</v>
      </c>
      <c r="F7" s="3">
        <f t="shared" si="3"/>
        <v>1.7385E-4</v>
      </c>
      <c r="G7" s="3">
        <f t="shared" si="3"/>
        <v>0</v>
      </c>
      <c r="H7" s="3">
        <f t="shared" si="3"/>
        <v>0</v>
      </c>
      <c r="I7" s="3">
        <f t="shared" si="3"/>
        <v>2.5750000000000002E-4</v>
      </c>
      <c r="J7" s="3">
        <f t="shared" si="3"/>
        <v>0</v>
      </c>
      <c r="K7" s="3">
        <f t="shared" si="3"/>
        <v>2.5750000000000002E-4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idden="1" outlineLevel="4" x14ac:dyDescent="0.25">
      <c r="A8" s="15" t="s">
        <v>0</v>
      </c>
      <c r="B8" s="3"/>
      <c r="C8" s="3">
        <v>5.6474999999999997E-5</v>
      </c>
      <c r="D8" s="3">
        <v>3.7049999999999999E-5</v>
      </c>
      <c r="E8" s="3">
        <v>8.0325000000000001E-5</v>
      </c>
      <c r="F8" s="3">
        <v>1.7385E-4</v>
      </c>
      <c r="G8" s="3"/>
      <c r="H8" s="3"/>
      <c r="I8" s="3">
        <v>2.5750000000000002E-4</v>
      </c>
      <c r="J8" s="3"/>
      <c r="K8" s="3">
        <v>2.5750000000000002E-4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outlineLevel="3" collapsed="1" x14ac:dyDescent="0.25">
      <c r="A9" s="14" t="s">
        <v>17</v>
      </c>
      <c r="B9" s="3">
        <f t="shared" ref="B9:K9" si="4">SUM(B10:B10)</f>
        <v>2.4457658270000002E-2</v>
      </c>
      <c r="C9" s="3">
        <f t="shared" si="4"/>
        <v>2.43172532E-2</v>
      </c>
      <c r="D9" s="3">
        <f t="shared" si="4"/>
        <v>2.416778973E-2</v>
      </c>
      <c r="E9" s="3">
        <f t="shared" si="4"/>
        <v>2.3751103700000002E-2</v>
      </c>
      <c r="F9" s="3">
        <f t="shared" si="4"/>
        <v>9.6693804899999999E-2</v>
      </c>
      <c r="G9" s="3">
        <f t="shared" si="4"/>
        <v>2.282714772E-2</v>
      </c>
      <c r="H9" s="3">
        <f t="shared" si="4"/>
        <v>2.266862586E-2</v>
      </c>
      <c r="I9" s="3">
        <f t="shared" si="4"/>
        <v>2.2501045609999999E-2</v>
      </c>
      <c r="J9" s="3">
        <f t="shared" si="4"/>
        <v>2.2084359580000001E-2</v>
      </c>
      <c r="K9" s="3">
        <f t="shared" si="4"/>
        <v>9.0081178770000006E-2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idden="1" outlineLevel="4" x14ac:dyDescent="0.25">
      <c r="A10" s="15" t="s">
        <v>0</v>
      </c>
      <c r="B10" s="3">
        <v>2.4457658270000002E-2</v>
      </c>
      <c r="C10" s="3">
        <v>2.43172532E-2</v>
      </c>
      <c r="D10" s="3">
        <v>2.416778973E-2</v>
      </c>
      <c r="E10" s="3">
        <v>2.3751103700000002E-2</v>
      </c>
      <c r="F10" s="3">
        <v>9.6693804899999999E-2</v>
      </c>
      <c r="G10" s="3">
        <v>2.282714772E-2</v>
      </c>
      <c r="H10" s="3">
        <v>2.266862586E-2</v>
      </c>
      <c r="I10" s="3">
        <v>2.2501045609999999E-2</v>
      </c>
      <c r="J10" s="3">
        <v>2.2084359580000001E-2</v>
      </c>
      <c r="K10" s="3">
        <v>9.0081178770000006E-2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outlineLevel="3" collapsed="1" x14ac:dyDescent="0.25">
      <c r="A11" s="14" t="s">
        <v>18</v>
      </c>
      <c r="B11" s="3">
        <f t="shared" ref="B11:K11" si="5">SUM(B12:B14)</f>
        <v>16.469950263640001</v>
      </c>
      <c r="C11" s="3">
        <f t="shared" si="5"/>
        <v>29.657298590739998</v>
      </c>
      <c r="D11" s="3">
        <f t="shared" si="5"/>
        <v>19.513931518319996</v>
      </c>
      <c r="E11" s="3">
        <f t="shared" si="5"/>
        <v>34.237305646110002</v>
      </c>
      <c r="F11" s="3">
        <f t="shared" si="5"/>
        <v>99.878486018810008</v>
      </c>
      <c r="G11" s="3">
        <f t="shared" si="5"/>
        <v>18.817309793970001</v>
      </c>
      <c r="H11" s="3">
        <f t="shared" si="5"/>
        <v>32.801541446979996</v>
      </c>
      <c r="I11" s="3">
        <f t="shared" si="5"/>
        <v>14.72608484413</v>
      </c>
      <c r="J11" s="3">
        <f t="shared" si="5"/>
        <v>29.232566344459997</v>
      </c>
      <c r="K11" s="3">
        <f t="shared" si="5"/>
        <v>95.577502429540004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idden="1" outlineLevel="4" x14ac:dyDescent="0.25">
      <c r="A12" s="4" t="s">
        <v>1</v>
      </c>
      <c r="B12" s="3">
        <v>2.0064E-7</v>
      </c>
      <c r="C12" s="3">
        <v>0.19055133717</v>
      </c>
      <c r="D12" s="3">
        <v>0.13624890572000001</v>
      </c>
      <c r="E12" s="3">
        <v>0.11671967324</v>
      </c>
      <c r="F12" s="3">
        <v>0.44352011676999997</v>
      </c>
      <c r="G12" s="3">
        <v>6.6079727929999998E-2</v>
      </c>
      <c r="H12" s="3">
        <v>0.12451038588</v>
      </c>
      <c r="I12" s="3"/>
      <c r="J12" s="3">
        <v>7.1047976930000006E-2</v>
      </c>
      <c r="K12" s="3">
        <v>0.26163809074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idden="1" outlineLevel="4" x14ac:dyDescent="0.25">
      <c r="A13" s="4" t="s">
        <v>0</v>
      </c>
      <c r="B13" s="3">
        <v>15.647471006150001</v>
      </c>
      <c r="C13" s="3">
        <v>27.849146954409999</v>
      </c>
      <c r="D13" s="3">
        <v>18.546419629799999</v>
      </c>
      <c r="E13" s="3">
        <v>33.19202774016</v>
      </c>
      <c r="F13" s="3">
        <v>95.235065330520001</v>
      </c>
      <c r="G13" s="3">
        <v>17.87755191642</v>
      </c>
      <c r="H13" s="3">
        <v>32.066844176099998</v>
      </c>
      <c r="I13" s="3">
        <v>14.2083997939</v>
      </c>
      <c r="J13" s="3">
        <v>28.613220849169998</v>
      </c>
      <c r="K13" s="3">
        <v>92.76601673559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idden="1" outlineLevel="4" x14ac:dyDescent="0.25">
      <c r="A14" s="4" t="s">
        <v>2</v>
      </c>
      <c r="B14" s="3">
        <v>0.82247905685</v>
      </c>
      <c r="C14" s="3">
        <v>1.61760029916</v>
      </c>
      <c r="D14" s="3">
        <v>0.83126298279999999</v>
      </c>
      <c r="E14" s="3">
        <v>0.92855823271000004</v>
      </c>
      <c r="F14" s="3">
        <v>4.1999005715199997</v>
      </c>
      <c r="G14" s="3">
        <v>0.87367814962000001</v>
      </c>
      <c r="H14" s="3">
        <v>0.61018688499999996</v>
      </c>
      <c r="I14" s="3">
        <v>0.51768505023</v>
      </c>
      <c r="J14" s="3">
        <v>0.54829751835999996</v>
      </c>
      <c r="K14" s="3">
        <v>2.5498476032099999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s="17" customFormat="1" outlineLevel="2" x14ac:dyDescent="0.25">
      <c r="A15" s="22" t="s">
        <v>19</v>
      </c>
      <c r="B15" s="22">
        <f t="shared" ref="B15:K15" si="6">B16+B18</f>
        <v>93.061312103469987</v>
      </c>
      <c r="C15" s="22">
        <f t="shared" si="6"/>
        <v>113.26899010456999</v>
      </c>
      <c r="D15" s="22">
        <f t="shared" si="6"/>
        <v>62.995624217390002</v>
      </c>
      <c r="E15" s="22">
        <f t="shared" si="6"/>
        <v>74.050175757239984</v>
      </c>
      <c r="F15" s="22">
        <f t="shared" si="6"/>
        <v>343.37610218266997</v>
      </c>
      <c r="G15" s="22">
        <f t="shared" si="6"/>
        <v>78.280957056529999</v>
      </c>
      <c r="H15" s="22">
        <f t="shared" si="6"/>
        <v>76.549609770219988</v>
      </c>
      <c r="I15" s="22">
        <f t="shared" si="6"/>
        <v>62.99106871579</v>
      </c>
      <c r="J15" s="22">
        <f t="shared" si="6"/>
        <v>54.207186037870002</v>
      </c>
      <c r="K15" s="22">
        <f t="shared" si="6"/>
        <v>272.02882158040995</v>
      </c>
    </row>
    <row r="16" spans="1:35" outlineLevel="3" collapsed="1" x14ac:dyDescent="0.25">
      <c r="A16" s="14" t="s">
        <v>17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idden="1" outlineLevel="4" x14ac:dyDescent="0.25">
      <c r="A17" s="15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outlineLevel="3" collapsed="1" x14ac:dyDescent="0.25">
      <c r="A18" s="14" t="s">
        <v>18</v>
      </c>
      <c r="B18" s="3">
        <f t="shared" ref="B18:K18" si="8">SUM(B19:B21)</f>
        <v>93.028248972849994</v>
      </c>
      <c r="C18" s="3">
        <f t="shared" si="8"/>
        <v>113.23592697395</v>
      </c>
      <c r="D18" s="3">
        <f t="shared" si="8"/>
        <v>62.962561086770002</v>
      </c>
      <c r="E18" s="3">
        <f t="shared" si="8"/>
        <v>74.017112626619991</v>
      </c>
      <c r="F18" s="3">
        <f t="shared" si="8"/>
        <v>343.24384966018999</v>
      </c>
      <c r="G18" s="3">
        <f t="shared" si="8"/>
        <v>78.247893925910006</v>
      </c>
      <c r="H18" s="3">
        <f t="shared" si="8"/>
        <v>76.516546639599994</v>
      </c>
      <c r="I18" s="3">
        <f t="shared" si="8"/>
        <v>62.95800558517</v>
      </c>
      <c r="J18" s="3">
        <f t="shared" si="8"/>
        <v>54.174122907250002</v>
      </c>
      <c r="K18" s="3">
        <f t="shared" si="8"/>
        <v>271.89656905792998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idden="1" outlineLevel="4" x14ac:dyDescent="0.25">
      <c r="A19" s="4" t="s">
        <v>1</v>
      </c>
      <c r="B19" s="3"/>
      <c r="C19" s="3">
        <v>14.401250449599999</v>
      </c>
      <c r="D19" s="3"/>
      <c r="E19" s="3">
        <v>6.5257474380999998</v>
      </c>
      <c r="F19" s="3">
        <v>20.926997887700001</v>
      </c>
      <c r="G19" s="3">
        <v>11.98512742802</v>
      </c>
      <c r="H19" s="3">
        <v>4.2769927157299996</v>
      </c>
      <c r="I19" s="3"/>
      <c r="J19" s="3">
        <v>5.6838381543200001</v>
      </c>
      <c r="K19" s="3">
        <v>21.94595829807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idden="1" outlineLevel="4" x14ac:dyDescent="0.25">
      <c r="A20" s="4" t="s">
        <v>0</v>
      </c>
      <c r="B20" s="3">
        <v>65.825024523869999</v>
      </c>
      <c r="C20" s="3">
        <v>66.529476731200006</v>
      </c>
      <c r="D20" s="3">
        <v>53.553559792770002</v>
      </c>
      <c r="E20" s="3">
        <v>34.771929717790002</v>
      </c>
      <c r="F20" s="3">
        <v>220.67999076563001</v>
      </c>
      <c r="G20" s="3">
        <v>50.85770973703</v>
      </c>
      <c r="H20" s="3">
        <v>53.754239074049998</v>
      </c>
      <c r="I20" s="3">
        <v>48.127161000000001</v>
      </c>
      <c r="J20" s="3">
        <v>37.201640552230003</v>
      </c>
      <c r="K20" s="3">
        <v>189.94075036331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idden="1" outlineLevel="4" x14ac:dyDescent="0.25">
      <c r="A21" s="4" t="s">
        <v>2</v>
      </c>
      <c r="B21" s="3">
        <v>27.203224448979999</v>
      </c>
      <c r="C21" s="3">
        <v>32.305199793150003</v>
      </c>
      <c r="D21" s="3">
        <v>9.4090012939999994</v>
      </c>
      <c r="E21" s="3">
        <v>32.719435470729998</v>
      </c>
      <c r="F21" s="3">
        <v>101.63686100686</v>
      </c>
      <c r="G21" s="3">
        <v>15.405056760860001</v>
      </c>
      <c r="H21" s="3">
        <v>18.48531484982</v>
      </c>
      <c r="I21" s="3">
        <v>14.83084458517</v>
      </c>
      <c r="J21" s="3">
        <v>11.2886442007</v>
      </c>
      <c r="K21" s="3">
        <v>60.009860396550003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s="7" customFormat="1" outlineLevel="1" x14ac:dyDescent="0.25">
      <c r="A22" s="21" t="s">
        <v>20</v>
      </c>
      <c r="B22" s="21">
        <f t="shared" ref="B22:K22" si="9">B23+B40</f>
        <v>34.725359945519997</v>
      </c>
      <c r="C22" s="21">
        <f t="shared" si="9"/>
        <v>17.747037910380001</v>
      </c>
      <c r="D22" s="21">
        <f t="shared" si="9"/>
        <v>80.376029550849992</v>
      </c>
      <c r="E22" s="21">
        <f t="shared" si="9"/>
        <v>15.513720783230001</v>
      </c>
      <c r="F22" s="21">
        <f t="shared" si="9"/>
        <v>148.36214818997999</v>
      </c>
      <c r="G22" s="21">
        <f t="shared" si="9"/>
        <v>32.539452070439999</v>
      </c>
      <c r="H22" s="21">
        <f t="shared" si="9"/>
        <v>16.043616868240001</v>
      </c>
      <c r="I22" s="21">
        <f t="shared" si="9"/>
        <v>61.370969438229999</v>
      </c>
      <c r="J22" s="21">
        <f t="shared" si="9"/>
        <v>15.96068493552</v>
      </c>
      <c r="K22" s="21">
        <f t="shared" si="9"/>
        <v>125.91472331242998</v>
      </c>
    </row>
    <row r="23" spans="1:35" outlineLevel="2" x14ac:dyDescent="0.25">
      <c r="A23" s="22" t="s">
        <v>15</v>
      </c>
      <c r="B23" s="22">
        <f t="shared" ref="B23:K23" si="10">B24+B29+B32+B36</f>
        <v>20.911152054800002</v>
      </c>
      <c r="C23" s="22">
        <f t="shared" si="10"/>
        <v>6.8905515620200006</v>
      </c>
      <c r="D23" s="22">
        <f t="shared" si="10"/>
        <v>16.727954343940002</v>
      </c>
      <c r="E23" s="22">
        <f t="shared" si="10"/>
        <v>6.1242291663100001</v>
      </c>
      <c r="F23" s="22">
        <f t="shared" si="10"/>
        <v>50.65388712707</v>
      </c>
      <c r="G23" s="22">
        <f t="shared" si="10"/>
        <v>19.212488807619998</v>
      </c>
      <c r="H23" s="22">
        <f t="shared" si="10"/>
        <v>9.0020413013000002</v>
      </c>
      <c r="I23" s="22">
        <f t="shared" si="10"/>
        <v>18.408102955010001</v>
      </c>
      <c r="J23" s="22">
        <f t="shared" si="10"/>
        <v>6.7656253580000012</v>
      </c>
      <c r="K23" s="22">
        <f t="shared" si="10"/>
        <v>53.38825842192999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outlineLevel="3" collapsed="1" x14ac:dyDescent="0.25">
      <c r="A24" s="27" t="s">
        <v>16</v>
      </c>
      <c r="B24" s="3">
        <f t="shared" ref="B24:K24" si="11">SUM(B25:B28)</f>
        <v>3.8168261420000002E-2</v>
      </c>
      <c r="C24" s="3">
        <f t="shared" si="11"/>
        <v>6.2924370029999996E-2</v>
      </c>
      <c r="D24" s="3">
        <f t="shared" si="11"/>
        <v>6.5294858060000002E-2</v>
      </c>
      <c r="E24" s="3">
        <f t="shared" si="11"/>
        <v>0.32757043596000002</v>
      </c>
      <c r="F24" s="3">
        <f t="shared" si="11"/>
        <v>0.49395792547</v>
      </c>
      <c r="G24" s="3">
        <f t="shared" si="11"/>
        <v>8.2010871720000003E-2</v>
      </c>
      <c r="H24" s="3">
        <f t="shared" si="11"/>
        <v>9.64446999E-2</v>
      </c>
      <c r="I24" s="3">
        <f t="shared" si="11"/>
        <v>0.21692586906</v>
      </c>
      <c r="J24" s="3">
        <f t="shared" si="11"/>
        <v>0.11895013468</v>
      </c>
      <c r="K24" s="3">
        <f t="shared" si="11"/>
        <v>0.51433157535999996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idden="1" outlineLevel="4" x14ac:dyDescent="0.25">
      <c r="A25" s="15" t="s">
        <v>1</v>
      </c>
      <c r="B25" s="3">
        <v>1.9912837000000002E-3</v>
      </c>
      <c r="C25" s="3">
        <v>2.8266651529999999E-2</v>
      </c>
      <c r="D25" s="3">
        <v>7.75671782E-3</v>
      </c>
      <c r="E25" s="3">
        <v>2.2067860399999999E-3</v>
      </c>
      <c r="F25" s="3">
        <v>4.0221439089999998E-2</v>
      </c>
      <c r="G25" s="3">
        <v>9.5839457899999994E-3</v>
      </c>
      <c r="H25" s="3">
        <v>2.0592000000000002E-3</v>
      </c>
      <c r="I25" s="3">
        <v>8.8036692699999999E-3</v>
      </c>
      <c r="J25" s="3">
        <v>2.0592000000000002E-3</v>
      </c>
      <c r="K25" s="3">
        <v>2.2506015059999999E-2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idden="1" outlineLevel="4" x14ac:dyDescent="0.25">
      <c r="A26" s="15" t="s">
        <v>3</v>
      </c>
      <c r="B26" s="3"/>
      <c r="C26" s="3"/>
      <c r="D26" s="3"/>
      <c r="E26" s="3">
        <v>5.1455999999999995E-4</v>
      </c>
      <c r="F26" s="3">
        <v>5.1455999999999995E-4</v>
      </c>
      <c r="G26" s="3">
        <v>5.7657599999999998E-4</v>
      </c>
      <c r="H26" s="3"/>
      <c r="I26" s="3"/>
      <c r="J26" s="3"/>
      <c r="K26" s="3">
        <v>5.7657599999999998E-4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idden="1" outlineLevel="4" x14ac:dyDescent="0.25">
      <c r="A27" s="15" t="s">
        <v>0</v>
      </c>
      <c r="B27" s="3">
        <v>5.0769707000000003E-4</v>
      </c>
      <c r="C27" s="3">
        <v>6.0799941000000001E-4</v>
      </c>
      <c r="D27" s="3">
        <v>5.9992314999999998E-4</v>
      </c>
      <c r="E27" s="3">
        <v>6.9069726000000004E-4</v>
      </c>
      <c r="F27" s="3">
        <v>2.4063168899999998E-3</v>
      </c>
      <c r="G27" s="3"/>
      <c r="H27" s="3">
        <v>5.4999999999999999E-6</v>
      </c>
      <c r="I27" s="3"/>
      <c r="J27" s="3">
        <v>3.5000000000000001E-3</v>
      </c>
      <c r="K27" s="3">
        <v>3.5054999999999999E-3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idden="1" outlineLevel="4" x14ac:dyDescent="0.25">
      <c r="A28" s="15" t="s">
        <v>2</v>
      </c>
      <c r="B28" s="3">
        <v>3.5669280650000003E-2</v>
      </c>
      <c r="C28" s="3">
        <v>3.404971909E-2</v>
      </c>
      <c r="D28" s="3">
        <v>5.693821709E-2</v>
      </c>
      <c r="E28" s="3">
        <v>0.32415839266000002</v>
      </c>
      <c r="F28" s="3">
        <v>0.45081560948999999</v>
      </c>
      <c r="G28" s="3">
        <v>7.1850349930000001E-2</v>
      </c>
      <c r="H28" s="3">
        <v>9.4379999899999997E-2</v>
      </c>
      <c r="I28" s="3">
        <v>0.20812219978999999</v>
      </c>
      <c r="J28" s="3">
        <v>0.11339093468</v>
      </c>
      <c r="K28" s="3">
        <v>0.48774348429999997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outlineLevel="3" collapsed="1" x14ac:dyDescent="0.25">
      <c r="A29" s="14" t="s">
        <v>21</v>
      </c>
      <c r="B29" s="3">
        <f t="shared" ref="B29:K29" si="12">SUM(B30:B31)</f>
        <v>19.608104201340002</v>
      </c>
      <c r="C29" s="3">
        <f t="shared" si="12"/>
        <v>4.8495816853699996</v>
      </c>
      <c r="D29" s="3">
        <f t="shared" si="12"/>
        <v>15.432142134820001</v>
      </c>
      <c r="E29" s="3">
        <f t="shared" si="12"/>
        <v>4.3231508529999996</v>
      </c>
      <c r="F29" s="3">
        <f t="shared" si="12"/>
        <v>44.212978874530002</v>
      </c>
      <c r="G29" s="3">
        <f t="shared" si="12"/>
        <v>17.858401445889999</v>
      </c>
      <c r="H29" s="3">
        <f t="shared" si="12"/>
        <v>6.8699460127299998</v>
      </c>
      <c r="I29" s="3">
        <f t="shared" si="12"/>
        <v>15.9589757004</v>
      </c>
      <c r="J29" s="3">
        <f t="shared" si="12"/>
        <v>4.5543752034800002</v>
      </c>
      <c r="K29" s="3">
        <f t="shared" si="12"/>
        <v>45.241698362499996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idden="1" outlineLevel="4" x14ac:dyDescent="0.25">
      <c r="A30" s="15" t="s">
        <v>1</v>
      </c>
      <c r="B30" s="3">
        <v>2.4890155487599999</v>
      </c>
      <c r="C30" s="3">
        <v>2.6850799187700001</v>
      </c>
      <c r="D30" s="3">
        <v>0.56953783277000003</v>
      </c>
      <c r="E30" s="3">
        <v>0.48852189255</v>
      </c>
      <c r="F30" s="3">
        <v>6.2321551928499996</v>
      </c>
      <c r="G30" s="3">
        <v>2.5422531136900002</v>
      </c>
      <c r="H30" s="3">
        <v>2.9184270166799999</v>
      </c>
      <c r="I30" s="3">
        <v>0.64282736819999997</v>
      </c>
      <c r="J30" s="3">
        <v>0.60285620743000001</v>
      </c>
      <c r="K30" s="3">
        <v>6.7063637060000003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hidden="1" outlineLevel="4" x14ac:dyDescent="0.25">
      <c r="A31" s="15" t="s">
        <v>2</v>
      </c>
      <c r="B31" s="3">
        <v>17.11908865258</v>
      </c>
      <c r="C31" s="3">
        <v>2.1645017665999999</v>
      </c>
      <c r="D31" s="3">
        <v>14.86260430205</v>
      </c>
      <c r="E31" s="3">
        <v>3.8346289604499999</v>
      </c>
      <c r="F31" s="3">
        <v>37.98082368168</v>
      </c>
      <c r="G31" s="3">
        <v>15.316148332199999</v>
      </c>
      <c r="H31" s="3">
        <v>3.9515189960499999</v>
      </c>
      <c r="I31" s="3">
        <v>15.316148332199999</v>
      </c>
      <c r="J31" s="3">
        <v>3.9515189960499999</v>
      </c>
      <c r="K31" s="3">
        <v>38.535334656499998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outlineLevel="3" collapsed="1" x14ac:dyDescent="0.25">
      <c r="A32" s="14" t="s">
        <v>22</v>
      </c>
      <c r="B32" s="3">
        <f t="shared" ref="B32:K32" si="13">SUM(B33:B35)</f>
        <v>2.9576021940000002E-2</v>
      </c>
      <c r="C32" s="3">
        <f t="shared" si="13"/>
        <v>0.16465807729000001</v>
      </c>
      <c r="D32" s="3">
        <f t="shared" si="13"/>
        <v>0.13623247502999999</v>
      </c>
      <c r="E32" s="3">
        <f t="shared" si="13"/>
        <v>0.17457546311</v>
      </c>
      <c r="F32" s="3">
        <f t="shared" si="13"/>
        <v>0.50504203736999997</v>
      </c>
      <c r="G32" s="3">
        <f t="shared" si="13"/>
        <v>3.3276573400000002E-2</v>
      </c>
      <c r="H32" s="3">
        <f t="shared" si="13"/>
        <v>0.16351553157000001</v>
      </c>
      <c r="I32" s="3">
        <f t="shared" si="13"/>
        <v>3.1285927470000002E-2</v>
      </c>
      <c r="J32" s="3">
        <f t="shared" si="13"/>
        <v>0.15232551421000001</v>
      </c>
      <c r="K32" s="3">
        <f t="shared" si="13"/>
        <v>0.38040354664999998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hidden="1" outlineLevel="4" x14ac:dyDescent="0.25">
      <c r="A33" s="15" t="s">
        <v>1</v>
      </c>
      <c r="B33" s="3">
        <v>3.9379543899999998E-3</v>
      </c>
      <c r="C33" s="3">
        <v>0.14929896257</v>
      </c>
      <c r="D33" s="3">
        <v>0.11226467186</v>
      </c>
      <c r="E33" s="3">
        <v>0.15686909134999999</v>
      </c>
      <c r="F33" s="3">
        <v>0.42237068017000001</v>
      </c>
      <c r="G33" s="3">
        <v>7.59952701E-3</v>
      </c>
      <c r="H33" s="3">
        <v>0.14731037713</v>
      </c>
      <c r="I33" s="3">
        <v>6.1500588899999998E-3</v>
      </c>
      <c r="J33" s="3">
        <v>0.13610342269</v>
      </c>
      <c r="K33" s="3">
        <v>0.29716338572000001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hidden="1" outlineLevel="4" x14ac:dyDescent="0.25">
      <c r="A34" s="15" t="s">
        <v>3</v>
      </c>
      <c r="B34" s="3">
        <v>2.5638067550000001E-2</v>
      </c>
      <c r="C34" s="3">
        <v>1.5359114720000001E-2</v>
      </c>
      <c r="D34" s="3">
        <v>2.396780317E-2</v>
      </c>
      <c r="E34" s="3">
        <v>1.5863715779999999E-2</v>
      </c>
      <c r="F34" s="3">
        <v>8.0828701219999993E-2</v>
      </c>
      <c r="G34" s="3">
        <v>2.567704639E-2</v>
      </c>
      <c r="H34" s="3">
        <v>1.6205154440000001E-2</v>
      </c>
      <c r="I34" s="3">
        <v>2.5135868580000002E-2</v>
      </c>
      <c r="J34" s="3">
        <v>1.568148917E-2</v>
      </c>
      <c r="K34" s="3">
        <v>8.2699558579999999E-2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idden="1" outlineLevel="4" x14ac:dyDescent="0.25">
      <c r="A35" s="15" t="s">
        <v>2</v>
      </c>
      <c r="B35" s="3"/>
      <c r="C35" s="3"/>
      <c r="D35" s="3"/>
      <c r="E35" s="3">
        <v>1.8426559800000001E-3</v>
      </c>
      <c r="F35" s="3">
        <v>1.8426559800000001E-3</v>
      </c>
      <c r="G35" s="3"/>
      <c r="H35" s="3"/>
      <c r="I35" s="3"/>
      <c r="J35" s="3">
        <v>5.4060234999999996E-4</v>
      </c>
      <c r="K35" s="3">
        <v>5.4060234999999996E-4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outlineLevel="3" collapsed="1" x14ac:dyDescent="0.25">
      <c r="A36" s="14" t="s">
        <v>23</v>
      </c>
      <c r="B36" s="3">
        <f t="shared" ref="B36:K36" si="14">SUM(B37:B39)</f>
        <v>1.2353035701000001</v>
      </c>
      <c r="C36" s="3">
        <f t="shared" si="14"/>
        <v>1.8133874293300001</v>
      </c>
      <c r="D36" s="3">
        <f t="shared" si="14"/>
        <v>1.0942848760300001</v>
      </c>
      <c r="E36" s="3">
        <f t="shared" si="14"/>
        <v>1.2989324142399998</v>
      </c>
      <c r="F36" s="3">
        <f t="shared" si="14"/>
        <v>5.4419082896999997</v>
      </c>
      <c r="G36" s="3">
        <f t="shared" si="14"/>
        <v>1.2387999166100001</v>
      </c>
      <c r="H36" s="3">
        <f t="shared" si="14"/>
        <v>1.8721350571000002</v>
      </c>
      <c r="I36" s="3">
        <f t="shared" si="14"/>
        <v>2.2009154580799999</v>
      </c>
      <c r="J36" s="3">
        <f t="shared" si="14"/>
        <v>1.93997450563</v>
      </c>
      <c r="K36" s="3">
        <f t="shared" si="14"/>
        <v>7.2518249374200003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idden="1" outlineLevel="4" x14ac:dyDescent="0.25">
      <c r="A37" s="4" t="s">
        <v>1</v>
      </c>
      <c r="B37" s="3">
        <v>3.083578058E-2</v>
      </c>
      <c r="C37" s="3">
        <v>0.89253833158999996</v>
      </c>
      <c r="D37" s="3">
        <v>2.025131472E-2</v>
      </c>
      <c r="E37" s="3">
        <v>0.40336150412999999</v>
      </c>
      <c r="F37" s="3">
        <v>1.34698693102</v>
      </c>
      <c r="G37" s="3">
        <v>2.6476011599999998E-2</v>
      </c>
      <c r="H37" s="3">
        <v>0.98033451250000003</v>
      </c>
      <c r="I37" s="3">
        <v>3.3430413220000003E-2</v>
      </c>
      <c r="J37" s="3">
        <v>0.43958388567000001</v>
      </c>
      <c r="K37" s="3">
        <v>1.47982482299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hidden="1" outlineLevel="4" x14ac:dyDescent="0.25">
      <c r="A38" s="4" t="s">
        <v>2</v>
      </c>
      <c r="B38" s="3">
        <v>0.42283847166999999</v>
      </c>
      <c r="C38" s="3">
        <v>0.22227021642</v>
      </c>
      <c r="D38" s="3">
        <v>0.41194382496999998</v>
      </c>
      <c r="E38" s="3">
        <v>0.18412793769999999</v>
      </c>
      <c r="F38" s="3">
        <v>1.2411804507599999</v>
      </c>
      <c r="G38" s="3">
        <v>0.47608529235000002</v>
      </c>
      <c r="H38" s="3">
        <v>0.20759106175</v>
      </c>
      <c r="I38" s="3">
        <v>1.4883604664100001</v>
      </c>
      <c r="J38" s="3">
        <v>0.85168547266000005</v>
      </c>
      <c r="K38" s="3">
        <v>3.0237222931700001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idden="1" outlineLevel="4" x14ac:dyDescent="0.25">
      <c r="A39" s="4" t="s">
        <v>4</v>
      </c>
      <c r="B39" s="3">
        <v>0.78162931785</v>
      </c>
      <c r="C39" s="3">
        <v>0.69857888132000001</v>
      </c>
      <c r="D39" s="3">
        <v>0.66208973634000001</v>
      </c>
      <c r="E39" s="3">
        <v>0.71144297240999999</v>
      </c>
      <c r="F39" s="3">
        <v>2.8537409079199998</v>
      </c>
      <c r="G39" s="3">
        <v>0.73623861266000001</v>
      </c>
      <c r="H39" s="3">
        <v>0.68420948285000005</v>
      </c>
      <c r="I39" s="3">
        <v>0.67912457844999996</v>
      </c>
      <c r="J39" s="3">
        <v>0.64870514729999995</v>
      </c>
      <c r="K39" s="3">
        <v>2.7482778212599999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s="7" customFormat="1" outlineLevel="2" x14ac:dyDescent="0.25">
      <c r="A40" s="22" t="s">
        <v>19</v>
      </c>
      <c r="B40" s="22">
        <f t="shared" ref="B40:K40" si="15">B41+B43+B46+B51</f>
        <v>13.814207890719999</v>
      </c>
      <c r="C40" s="22">
        <f t="shared" si="15"/>
        <v>10.856486348359999</v>
      </c>
      <c r="D40" s="22">
        <f t="shared" si="15"/>
        <v>63.648075206909994</v>
      </c>
      <c r="E40" s="22">
        <f t="shared" si="15"/>
        <v>9.3894916169200009</v>
      </c>
      <c r="F40" s="22">
        <f t="shared" si="15"/>
        <v>97.708261062909997</v>
      </c>
      <c r="G40" s="22">
        <f t="shared" si="15"/>
        <v>13.326963262820001</v>
      </c>
      <c r="H40" s="22">
        <f t="shared" si="15"/>
        <v>7.0415755669399989</v>
      </c>
      <c r="I40" s="22">
        <f t="shared" si="15"/>
        <v>42.962866483219997</v>
      </c>
      <c r="J40" s="22">
        <f t="shared" si="15"/>
        <v>9.1950595775199986</v>
      </c>
      <c r="K40" s="22">
        <f t="shared" si="15"/>
        <v>72.526464890499994</v>
      </c>
    </row>
    <row r="41" spans="1:35" outlineLevel="3" collapsed="1" x14ac:dyDescent="0.25">
      <c r="A41" s="27" t="s">
        <v>16</v>
      </c>
      <c r="B41" s="3">
        <f t="shared" ref="B41:K41" si="16">SUM(B42:B42)</f>
        <v>0</v>
      </c>
      <c r="C41" s="3">
        <f t="shared" si="16"/>
        <v>0</v>
      </c>
      <c r="D41" s="3">
        <f t="shared" si="16"/>
        <v>0</v>
      </c>
      <c r="E41" s="3">
        <f t="shared" si="16"/>
        <v>0</v>
      </c>
      <c r="F41" s="3">
        <f t="shared" si="16"/>
        <v>0</v>
      </c>
      <c r="G41" s="3">
        <f t="shared" si="16"/>
        <v>0</v>
      </c>
      <c r="H41" s="3">
        <f t="shared" si="16"/>
        <v>0</v>
      </c>
      <c r="I41" s="3">
        <f t="shared" si="16"/>
        <v>3.1484235839999999E-2</v>
      </c>
      <c r="J41" s="3">
        <f t="shared" si="16"/>
        <v>0</v>
      </c>
      <c r="K41" s="3">
        <f t="shared" si="16"/>
        <v>3.1484235839999999E-2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idden="1" outlineLevel="4" x14ac:dyDescent="0.25">
      <c r="A42" s="4" t="s">
        <v>1</v>
      </c>
      <c r="B42" s="3"/>
      <c r="C42" s="3"/>
      <c r="D42" s="3"/>
      <c r="E42" s="3"/>
      <c r="F42" s="3"/>
      <c r="G42" s="3"/>
      <c r="H42" s="3"/>
      <c r="I42" s="3">
        <v>3.1484235839999999E-2</v>
      </c>
      <c r="J42" s="3"/>
      <c r="K42" s="3">
        <v>3.1484235839999999E-2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outlineLevel="3" collapsed="1" x14ac:dyDescent="0.25">
      <c r="A43" s="14" t="s">
        <v>21</v>
      </c>
      <c r="B43" s="3">
        <f t="shared" ref="B43:K43" si="17">SUM(B44:B45)</f>
        <v>10.979706671299999</v>
      </c>
      <c r="C43" s="3">
        <f t="shared" si="17"/>
        <v>0.35601132009999997</v>
      </c>
      <c r="D43" s="3">
        <f t="shared" si="17"/>
        <v>54.076307032769996</v>
      </c>
      <c r="E43" s="3">
        <f t="shared" si="17"/>
        <v>3.4819721498499998</v>
      </c>
      <c r="F43" s="3">
        <f t="shared" si="17"/>
        <v>68.893997174020001</v>
      </c>
      <c r="G43" s="3">
        <f t="shared" si="17"/>
        <v>1.58274146745</v>
      </c>
      <c r="H43" s="3">
        <f t="shared" si="17"/>
        <v>0.57510508337999999</v>
      </c>
      <c r="I43" s="3">
        <f t="shared" si="17"/>
        <v>30.587168896849999</v>
      </c>
      <c r="J43" s="3">
        <f t="shared" si="17"/>
        <v>2.5177376257500002</v>
      </c>
      <c r="K43" s="3">
        <f t="shared" si="17"/>
        <v>35.262753073429998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idden="1" outlineLevel="4" x14ac:dyDescent="0.25">
      <c r="A44" s="4" t="s">
        <v>1</v>
      </c>
      <c r="B44" s="3">
        <v>1.346527099</v>
      </c>
      <c r="C44" s="3">
        <v>0.35601132009999997</v>
      </c>
      <c r="D44" s="3">
        <v>1.3089934839699999</v>
      </c>
      <c r="E44" s="3">
        <v>3.4819721498499998</v>
      </c>
      <c r="F44" s="3">
        <v>6.4935040529199997</v>
      </c>
      <c r="G44" s="3">
        <v>1.58274146745</v>
      </c>
      <c r="H44" s="3">
        <v>0.57510508337999999</v>
      </c>
      <c r="I44" s="3">
        <v>1.6052445258300001</v>
      </c>
      <c r="J44" s="3">
        <v>2.5177376257500002</v>
      </c>
      <c r="K44" s="3">
        <v>6.28082870241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idden="1" outlineLevel="4" x14ac:dyDescent="0.25">
      <c r="A45" s="4" t="s">
        <v>2</v>
      </c>
      <c r="B45" s="3">
        <v>9.6331795722999995</v>
      </c>
      <c r="C45" s="3"/>
      <c r="D45" s="3">
        <v>52.767313548799997</v>
      </c>
      <c r="E45" s="3"/>
      <c r="F45" s="3">
        <v>62.400493121099998</v>
      </c>
      <c r="G45" s="3"/>
      <c r="H45" s="3"/>
      <c r="I45" s="3">
        <v>28.98192437102</v>
      </c>
      <c r="J45" s="3"/>
      <c r="K45" s="3">
        <v>28.98192437102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outlineLevel="3" x14ac:dyDescent="0.25">
      <c r="A46" s="14" t="s">
        <v>22</v>
      </c>
      <c r="B46" s="3">
        <f t="shared" ref="B46:K46" si="18">SUM(B47:B50)</f>
        <v>0.15490757874</v>
      </c>
      <c r="C46" s="3">
        <f t="shared" si="18"/>
        <v>0.43187860516000004</v>
      </c>
      <c r="D46" s="3">
        <f t="shared" si="18"/>
        <v>0.15151620540999999</v>
      </c>
      <c r="E46" s="3">
        <f t="shared" si="18"/>
        <v>1.0572845248800002</v>
      </c>
      <c r="F46" s="3">
        <f t="shared" si="18"/>
        <v>1.79558691419</v>
      </c>
      <c r="G46" s="3">
        <f t="shared" si="18"/>
        <v>0.18054210636999998</v>
      </c>
      <c r="H46" s="3">
        <f t="shared" si="18"/>
        <v>1.0960405523099999</v>
      </c>
      <c r="I46" s="3">
        <f t="shared" si="18"/>
        <v>0.20623174826999999</v>
      </c>
      <c r="J46" s="3">
        <f t="shared" si="18"/>
        <v>1.1138392751699999</v>
      </c>
      <c r="K46" s="3">
        <f t="shared" si="18"/>
        <v>2.5966536821199999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outlineLevel="4" x14ac:dyDescent="0.25">
      <c r="A47" s="4" t="s">
        <v>1</v>
      </c>
      <c r="B47" s="3">
        <v>3.6639759899999999E-2</v>
      </c>
      <c r="C47" s="3">
        <v>0.34753392096000002</v>
      </c>
      <c r="D47" s="3">
        <v>3.8868878629999999E-2</v>
      </c>
      <c r="E47" s="3">
        <v>0.60240040792000005</v>
      </c>
      <c r="F47" s="3">
        <v>1.0254429674100001</v>
      </c>
      <c r="G47" s="3">
        <v>5.269104602E-2</v>
      </c>
      <c r="H47" s="3">
        <v>0.65135768554999995</v>
      </c>
      <c r="I47" s="3">
        <v>7.8380687919999997E-2</v>
      </c>
      <c r="J47" s="3">
        <v>0.65564134972999999</v>
      </c>
      <c r="K47" s="3">
        <v>1.4380707692200001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outlineLevel="4" x14ac:dyDescent="0.25">
      <c r="A48" s="4" t="s">
        <v>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outlineLevel="4" x14ac:dyDescent="0.25">
      <c r="A49" s="4" t="s">
        <v>3</v>
      </c>
      <c r="B49" s="3">
        <v>0.11826781884</v>
      </c>
      <c r="C49" s="3">
        <v>8.4344684200000006E-2</v>
      </c>
      <c r="D49" s="3">
        <v>0.11264732678</v>
      </c>
      <c r="E49" s="3">
        <v>0.41669660584000001</v>
      </c>
      <c r="F49" s="3">
        <v>0.73195643566000002</v>
      </c>
      <c r="G49" s="3">
        <v>0.12785106034999999</v>
      </c>
      <c r="H49" s="3">
        <v>0.44468286676000002</v>
      </c>
      <c r="I49" s="3">
        <v>0.12785106034999999</v>
      </c>
      <c r="J49" s="3">
        <v>0.44468286676000002</v>
      </c>
      <c r="K49" s="3">
        <v>1.1450678542199999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outlineLevel="4" x14ac:dyDescent="0.25">
      <c r="A50" s="4" t="s">
        <v>2</v>
      </c>
      <c r="B50" s="3"/>
      <c r="C50" s="3"/>
      <c r="D50" s="3"/>
      <c r="E50" s="3">
        <v>3.8187511120000003E-2</v>
      </c>
      <c r="F50" s="3">
        <v>3.8187511120000003E-2</v>
      </c>
      <c r="G50" s="3"/>
      <c r="H50" s="3"/>
      <c r="I50" s="3"/>
      <c r="J50" s="3">
        <v>1.3515058680000001E-2</v>
      </c>
      <c r="K50" s="3">
        <v>1.3515058680000001E-2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outlineLevel="3" x14ac:dyDescent="0.25">
      <c r="A51" s="14" t="s">
        <v>23</v>
      </c>
      <c r="B51" s="3">
        <f t="shared" ref="B51:K51" si="19">SUM(B52:B54)</f>
        <v>2.6795936406800003</v>
      </c>
      <c r="C51" s="3">
        <f t="shared" si="19"/>
        <v>10.068596423099999</v>
      </c>
      <c r="D51" s="3">
        <f t="shared" si="19"/>
        <v>9.4202519687299997</v>
      </c>
      <c r="E51" s="3">
        <f t="shared" si="19"/>
        <v>4.8502349421900002</v>
      </c>
      <c r="F51" s="3">
        <f t="shared" si="19"/>
        <v>27.0186769747</v>
      </c>
      <c r="G51" s="3">
        <f t="shared" si="19"/>
        <v>11.563679689000001</v>
      </c>
      <c r="H51" s="3">
        <f t="shared" si="19"/>
        <v>5.3704299312499995</v>
      </c>
      <c r="I51" s="3">
        <f t="shared" si="19"/>
        <v>12.137981602260002</v>
      </c>
      <c r="J51" s="3">
        <f t="shared" si="19"/>
        <v>5.5634826765999996</v>
      </c>
      <c r="K51" s="3">
        <f t="shared" si="19"/>
        <v>34.63557389911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outlineLevel="4" x14ac:dyDescent="0.25">
      <c r="A52" s="4" t="s">
        <v>1</v>
      </c>
      <c r="B52" s="3">
        <v>0.68318792888000002</v>
      </c>
      <c r="C52" s="3">
        <v>1.7772492640499999</v>
      </c>
      <c r="D52" s="3">
        <v>0.63645362033999997</v>
      </c>
      <c r="E52" s="3">
        <v>1.69016697093</v>
      </c>
      <c r="F52" s="3">
        <v>4.7870577841999999</v>
      </c>
      <c r="G52" s="3">
        <v>0.72563037346000003</v>
      </c>
      <c r="H52" s="3">
        <v>2.2167319504099998</v>
      </c>
      <c r="I52" s="3">
        <v>0.47155929152999998</v>
      </c>
      <c r="J52" s="3">
        <v>2.3094092369500001</v>
      </c>
      <c r="K52" s="3">
        <v>5.7233308523500002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outlineLevel="4" x14ac:dyDescent="0.25">
      <c r="A53" s="4" t="s">
        <v>2</v>
      </c>
      <c r="B53" s="3">
        <v>1.9964057118</v>
      </c>
      <c r="C53" s="3">
        <v>2.1075609542999998</v>
      </c>
      <c r="D53" s="3">
        <v>2.7551661062099999</v>
      </c>
      <c r="E53" s="3">
        <v>3.1600679712600002</v>
      </c>
      <c r="F53" s="3">
        <v>10.01920074357</v>
      </c>
      <c r="G53" s="3">
        <v>3.9923175580899999</v>
      </c>
      <c r="H53" s="3">
        <v>3.1536979808400001</v>
      </c>
      <c r="I53" s="3">
        <v>4.8206905532800004</v>
      </c>
      <c r="J53" s="3">
        <v>3.25407343965</v>
      </c>
      <c r="K53" s="3">
        <v>15.22077953186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outlineLevel="4" x14ac:dyDescent="0.25">
      <c r="A54" s="4" t="s">
        <v>4</v>
      </c>
      <c r="B54" s="3"/>
      <c r="C54" s="3">
        <v>6.1837862047499996</v>
      </c>
      <c r="D54" s="3">
        <v>6.0286322421799996</v>
      </c>
      <c r="E54" s="3"/>
      <c r="F54" s="3">
        <v>12.21241844693</v>
      </c>
      <c r="G54" s="3">
        <v>6.8457317574500003</v>
      </c>
      <c r="H54" s="3"/>
      <c r="I54" s="3">
        <v>6.8457317574500003</v>
      </c>
      <c r="J54" s="3"/>
      <c r="K54" s="3">
        <v>13.691463514900001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x14ac:dyDescent="0.25">
      <c r="A55" s="26" t="s">
        <v>24</v>
      </c>
      <c r="B55" s="26"/>
      <c r="C55" s="26"/>
      <c r="D55" s="26"/>
      <c r="E55" s="26"/>
      <c r="F55" s="26"/>
      <c r="G55" s="26"/>
    </row>
    <row r="57" spans="1:35" s="19" customFormat="1" x14ac:dyDescent="0.25">
      <c r="A57" s="18"/>
      <c r="B57" s="18">
        <v>2023</v>
      </c>
      <c r="C57" s="18">
        <v>2024</v>
      </c>
      <c r="D57" s="18">
        <v>2025</v>
      </c>
      <c r="E57" s="18">
        <v>2026</v>
      </c>
      <c r="F57" s="18">
        <v>2027</v>
      </c>
      <c r="G57" s="18">
        <v>2028</v>
      </c>
      <c r="H57" s="18">
        <v>2029</v>
      </c>
      <c r="I57" s="18">
        <v>2030</v>
      </c>
      <c r="J57" s="18">
        <v>2031</v>
      </c>
      <c r="K57" s="18">
        <v>2032</v>
      </c>
      <c r="L57" s="18">
        <v>2033</v>
      </c>
      <c r="M57" s="18">
        <v>2034</v>
      </c>
    </row>
    <row r="58" spans="1:35" s="17" customFormat="1" x14ac:dyDescent="0.25">
      <c r="A58" s="20" t="s">
        <v>13</v>
      </c>
      <c r="B58" s="16">
        <f t="shared" ref="B58:M58" si="20">B59+B76</f>
        <v>353.60636338499</v>
      </c>
      <c r="C58" s="16">
        <f t="shared" si="20"/>
        <v>338.46800714757001</v>
      </c>
      <c r="D58" s="16">
        <f t="shared" si="20"/>
        <v>287.86546153171003</v>
      </c>
      <c r="E58" s="16">
        <f t="shared" si="20"/>
        <v>214.72896456512001</v>
      </c>
      <c r="F58" s="16">
        <f t="shared" si="20"/>
        <v>177.42057452622998</v>
      </c>
      <c r="G58" s="16">
        <f t="shared" si="20"/>
        <v>166.62517505490999</v>
      </c>
      <c r="H58" s="16">
        <f t="shared" si="20"/>
        <v>175.04812967942001</v>
      </c>
      <c r="I58" s="16">
        <f t="shared" si="20"/>
        <v>146.34302900572999</v>
      </c>
      <c r="J58" s="16">
        <f t="shared" si="20"/>
        <v>177.23670841082</v>
      </c>
      <c r="K58" s="16">
        <f t="shared" si="20"/>
        <v>133.92661552930002</v>
      </c>
      <c r="L58" s="16">
        <f t="shared" si="20"/>
        <v>142.56767570560001</v>
      </c>
      <c r="M58" s="16">
        <f t="shared" si="20"/>
        <v>41.773153210860002</v>
      </c>
    </row>
    <row r="59" spans="1:35" s="17" customFormat="1" outlineLevel="1" x14ac:dyDescent="0.25">
      <c r="A59" s="21" t="s">
        <v>14</v>
      </c>
      <c r="B59" s="21">
        <f t="shared" ref="B59:M59" si="21">B60+B69</f>
        <v>196.07312722424001</v>
      </c>
      <c r="C59" s="21">
        <f t="shared" si="21"/>
        <v>120.12442616467</v>
      </c>
      <c r="D59" s="21">
        <f t="shared" si="21"/>
        <v>112.72649392210002</v>
      </c>
      <c r="E59" s="21">
        <f t="shared" si="21"/>
        <v>67.538490608570001</v>
      </c>
      <c r="F59" s="21">
        <f t="shared" si="21"/>
        <v>73.617241177500006</v>
      </c>
      <c r="G59" s="21">
        <f t="shared" si="21"/>
        <v>62.864219972960001</v>
      </c>
      <c r="H59" s="21">
        <f t="shared" si="21"/>
        <v>53.672200528290006</v>
      </c>
      <c r="I59" s="21">
        <f t="shared" si="21"/>
        <v>64.055983902159994</v>
      </c>
      <c r="J59" s="21">
        <f t="shared" si="21"/>
        <v>81.871418175149998</v>
      </c>
      <c r="K59" s="21">
        <f t="shared" si="21"/>
        <v>64.142363961260003</v>
      </c>
      <c r="L59" s="21">
        <f t="shared" si="21"/>
        <v>33.746462965490004</v>
      </c>
      <c r="M59" s="21">
        <f t="shared" si="21"/>
        <v>26.707132356960003</v>
      </c>
    </row>
    <row r="60" spans="1:35" s="17" customFormat="1" outlineLevel="2" x14ac:dyDescent="0.25">
      <c r="A60" s="22" t="s">
        <v>15</v>
      </c>
      <c r="B60" s="22">
        <f t="shared" ref="B60:M60" si="22">B61+B63+B65</f>
        <v>67.034300210399991</v>
      </c>
      <c r="C60" s="22">
        <f t="shared" si="22"/>
        <v>53.881228081060002</v>
      </c>
      <c r="D60" s="22">
        <f t="shared" si="22"/>
        <v>44.621316399620007</v>
      </c>
      <c r="E60" s="22">
        <f t="shared" si="22"/>
        <v>38.053042363190002</v>
      </c>
      <c r="F60" s="22">
        <f t="shared" si="22"/>
        <v>36.020528695590002</v>
      </c>
      <c r="G60" s="22">
        <f t="shared" si="22"/>
        <v>31.601287450479997</v>
      </c>
      <c r="H60" s="22">
        <f t="shared" si="22"/>
        <v>29.159268005810002</v>
      </c>
      <c r="I60" s="22">
        <f t="shared" si="22"/>
        <v>27.005930379680002</v>
      </c>
      <c r="J60" s="22">
        <f t="shared" si="22"/>
        <v>23.680367663559998</v>
      </c>
      <c r="K60" s="22">
        <f t="shared" si="22"/>
        <v>19.11141243878</v>
      </c>
      <c r="L60" s="22">
        <f t="shared" si="22"/>
        <v>15.766346443009999</v>
      </c>
      <c r="M60" s="22">
        <f t="shared" si="22"/>
        <v>14.47713583448</v>
      </c>
    </row>
    <row r="61" spans="1:35" s="12" customFormat="1" outlineLevel="3" x14ac:dyDescent="0.25">
      <c r="A61" s="27" t="s">
        <v>16</v>
      </c>
      <c r="B61" s="13">
        <f t="shared" ref="B61:M61" si="23">SUM(B62:B62)</f>
        <v>2.5750000000000002E-4</v>
      </c>
      <c r="C61" s="13">
        <f t="shared" si="23"/>
        <v>2.5750000000000002E-4</v>
      </c>
      <c r="D61" s="13">
        <f t="shared" si="23"/>
        <v>0</v>
      </c>
      <c r="E61" s="13">
        <f t="shared" si="23"/>
        <v>0</v>
      </c>
      <c r="F61" s="13">
        <f t="shared" si="23"/>
        <v>0</v>
      </c>
      <c r="G61" s="13">
        <f t="shared" si="23"/>
        <v>0</v>
      </c>
      <c r="H61" s="13">
        <f t="shared" si="23"/>
        <v>0</v>
      </c>
      <c r="I61" s="13">
        <f t="shared" si="23"/>
        <v>0</v>
      </c>
      <c r="J61" s="13">
        <f t="shared" si="23"/>
        <v>0</v>
      </c>
      <c r="K61" s="13">
        <f t="shared" si="23"/>
        <v>0</v>
      </c>
      <c r="L61" s="13">
        <f t="shared" si="23"/>
        <v>0</v>
      </c>
      <c r="M61" s="13">
        <f t="shared" si="23"/>
        <v>0</v>
      </c>
    </row>
    <row r="62" spans="1:35" s="12" customFormat="1" outlineLevel="4" x14ac:dyDescent="0.25">
      <c r="A62" s="15" t="s">
        <v>0</v>
      </c>
      <c r="B62" s="13">
        <v>2.5750000000000002E-4</v>
      </c>
      <c r="C62" s="13">
        <v>2.5750000000000002E-4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35" s="12" customFormat="1" outlineLevel="3" collapsed="1" x14ac:dyDescent="0.25">
      <c r="A63" s="14" t="s">
        <v>17</v>
      </c>
      <c r="B63" s="13">
        <f t="shared" ref="B63:M63" si="24">SUM(B64:B64)</f>
        <v>8.346855265E-2</v>
      </c>
      <c r="C63" s="13">
        <f t="shared" si="24"/>
        <v>7.6862745080000003E-2</v>
      </c>
      <c r="D63" s="13">
        <f t="shared" si="24"/>
        <v>7.0243300420000002E-2</v>
      </c>
      <c r="E63" s="13">
        <f t="shared" si="24"/>
        <v>6.3630674289999994E-2</v>
      </c>
      <c r="F63" s="13">
        <f t="shared" si="24"/>
        <v>5.7018048170000002E-2</v>
      </c>
      <c r="G63" s="13">
        <f t="shared" si="24"/>
        <v>5.0412240580000003E-2</v>
      </c>
      <c r="H63" s="13">
        <f t="shared" si="24"/>
        <v>4.3792795910000001E-2</v>
      </c>
      <c r="I63" s="13">
        <f t="shared" si="24"/>
        <v>3.7180169780000001E-2</v>
      </c>
      <c r="J63" s="13">
        <f t="shared" si="24"/>
        <v>3.0567543660000002E-2</v>
      </c>
      <c r="K63" s="13">
        <f t="shared" si="24"/>
        <v>2.3961736080000001E-2</v>
      </c>
      <c r="L63" s="13">
        <f t="shared" si="24"/>
        <v>1.7342291409999998E-2</v>
      </c>
      <c r="M63" s="13">
        <f t="shared" si="24"/>
        <v>1.072966528E-2</v>
      </c>
    </row>
    <row r="64" spans="1:35" s="12" customFormat="1" hidden="1" outlineLevel="4" x14ac:dyDescent="0.25">
      <c r="A64" s="15" t="s">
        <v>0</v>
      </c>
      <c r="B64" s="13">
        <v>8.346855265E-2</v>
      </c>
      <c r="C64" s="13">
        <v>7.6862745080000003E-2</v>
      </c>
      <c r="D64" s="13">
        <v>7.0243300420000002E-2</v>
      </c>
      <c r="E64" s="13">
        <v>6.3630674289999994E-2</v>
      </c>
      <c r="F64" s="13">
        <v>5.7018048170000002E-2</v>
      </c>
      <c r="G64" s="13">
        <v>5.0412240580000003E-2</v>
      </c>
      <c r="H64" s="13">
        <v>4.3792795910000001E-2</v>
      </c>
      <c r="I64" s="13">
        <v>3.7180169780000001E-2</v>
      </c>
      <c r="J64" s="13">
        <v>3.0567543660000002E-2</v>
      </c>
      <c r="K64" s="13">
        <v>2.3961736080000001E-2</v>
      </c>
      <c r="L64" s="13">
        <v>1.7342291409999998E-2</v>
      </c>
      <c r="M64" s="13">
        <v>1.072966528E-2</v>
      </c>
    </row>
    <row r="65" spans="1:13" s="12" customFormat="1" outlineLevel="3" collapsed="1" x14ac:dyDescent="0.25">
      <c r="A65" s="14" t="s">
        <v>18</v>
      </c>
      <c r="B65" s="13">
        <f t="shared" ref="B65:M65" si="25">SUM(B66:B68)</f>
        <v>66.950574157749998</v>
      </c>
      <c r="C65" s="13">
        <f t="shared" si="25"/>
        <v>53.804107835979998</v>
      </c>
      <c r="D65" s="13">
        <f t="shared" si="25"/>
        <v>44.551073099200003</v>
      </c>
      <c r="E65" s="13">
        <f t="shared" si="25"/>
        <v>37.989411688899999</v>
      </c>
      <c r="F65" s="13">
        <f t="shared" si="25"/>
        <v>35.963510647420001</v>
      </c>
      <c r="G65" s="13">
        <f t="shared" si="25"/>
        <v>31.550875209899999</v>
      </c>
      <c r="H65" s="13">
        <f t="shared" si="25"/>
        <v>29.115475209900001</v>
      </c>
      <c r="I65" s="13">
        <f t="shared" si="25"/>
        <v>26.968750209900001</v>
      </c>
      <c r="J65" s="13">
        <f t="shared" si="25"/>
        <v>23.6498001199</v>
      </c>
      <c r="K65" s="13">
        <f t="shared" si="25"/>
        <v>19.0874507027</v>
      </c>
      <c r="L65" s="13">
        <f t="shared" si="25"/>
        <v>15.749004151599999</v>
      </c>
      <c r="M65" s="13">
        <f t="shared" si="25"/>
        <v>14.466406169200001</v>
      </c>
    </row>
    <row r="66" spans="1:13" s="12" customFormat="1" hidden="1" outlineLevel="4" x14ac:dyDescent="0.25">
      <c r="A66" s="15" t="s">
        <v>1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s="12" customFormat="1" hidden="1" outlineLevel="4" x14ac:dyDescent="0.25">
      <c r="A67" s="15" t="s">
        <v>0</v>
      </c>
      <c r="B67" s="13">
        <v>66.429893781529998</v>
      </c>
      <c r="C67" s="13">
        <v>53.804107835979998</v>
      </c>
      <c r="D67" s="13">
        <v>44.551073099200003</v>
      </c>
      <c r="E67" s="13">
        <v>37.989411688899999</v>
      </c>
      <c r="F67" s="13">
        <v>35.963510647420001</v>
      </c>
      <c r="G67" s="13">
        <v>31.550875209899999</v>
      </c>
      <c r="H67" s="13">
        <v>29.115475209900001</v>
      </c>
      <c r="I67" s="13">
        <v>26.968750209900001</v>
      </c>
      <c r="J67" s="13">
        <v>23.6498001199</v>
      </c>
      <c r="K67" s="13">
        <v>19.0874507027</v>
      </c>
      <c r="L67" s="13">
        <v>15.749004151599999</v>
      </c>
      <c r="M67" s="13">
        <v>14.466406169200001</v>
      </c>
    </row>
    <row r="68" spans="1:13" s="12" customFormat="1" hidden="1" outlineLevel="4" x14ac:dyDescent="0.25">
      <c r="A68" s="15" t="s">
        <v>2</v>
      </c>
      <c r="B68" s="13">
        <v>0.52068037621999996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s="17" customFormat="1" outlineLevel="2" x14ac:dyDescent="0.25">
      <c r="A69" s="22" t="s">
        <v>19</v>
      </c>
      <c r="B69" s="22">
        <f t="shared" ref="B69:M69" si="26">B70+B72</f>
        <v>129.03882701384001</v>
      </c>
      <c r="C69" s="22">
        <f t="shared" si="26"/>
        <v>66.243198083609997</v>
      </c>
      <c r="D69" s="22">
        <f t="shared" si="26"/>
        <v>68.105177522480005</v>
      </c>
      <c r="E69" s="22">
        <f t="shared" si="26"/>
        <v>29.485448245380002</v>
      </c>
      <c r="F69" s="22">
        <f t="shared" si="26"/>
        <v>37.596712481910004</v>
      </c>
      <c r="G69" s="22">
        <f t="shared" si="26"/>
        <v>31.262932522480003</v>
      </c>
      <c r="H69" s="22">
        <f t="shared" si="26"/>
        <v>24.512932522480003</v>
      </c>
      <c r="I69" s="22">
        <f t="shared" si="26"/>
        <v>37.050053522479999</v>
      </c>
      <c r="J69" s="22">
        <f t="shared" si="26"/>
        <v>58.191050511589999</v>
      </c>
      <c r="K69" s="22">
        <f t="shared" si="26"/>
        <v>45.030951522480002</v>
      </c>
      <c r="L69" s="22">
        <f t="shared" si="26"/>
        <v>17.980116522480003</v>
      </c>
      <c r="M69" s="22">
        <f t="shared" si="26"/>
        <v>12.22999652248</v>
      </c>
    </row>
    <row r="70" spans="1:13" s="12" customFormat="1" outlineLevel="3" collapsed="1" x14ac:dyDescent="0.25">
      <c r="A70" s="14" t="s">
        <v>17</v>
      </c>
      <c r="B70" s="13">
        <f t="shared" ref="B70:M70" si="27">SUM(B71:B71)</f>
        <v>0.13225252248</v>
      </c>
      <c r="C70" s="13">
        <f t="shared" si="27"/>
        <v>0.13225252248</v>
      </c>
      <c r="D70" s="13">
        <f t="shared" si="27"/>
        <v>0.13225252248</v>
      </c>
      <c r="E70" s="13">
        <f t="shared" si="27"/>
        <v>0.13225252248</v>
      </c>
      <c r="F70" s="13">
        <f t="shared" si="27"/>
        <v>0.13225252248</v>
      </c>
      <c r="G70" s="13">
        <f t="shared" si="27"/>
        <v>0.13225252248</v>
      </c>
      <c r="H70" s="13">
        <f t="shared" si="27"/>
        <v>0.13225252248</v>
      </c>
      <c r="I70" s="13">
        <f t="shared" si="27"/>
        <v>0.13225252248</v>
      </c>
      <c r="J70" s="13">
        <f t="shared" si="27"/>
        <v>0.13225252248</v>
      </c>
      <c r="K70" s="13">
        <f t="shared" si="27"/>
        <v>0.13225252248</v>
      </c>
      <c r="L70" s="13">
        <f t="shared" si="27"/>
        <v>0.13225252248</v>
      </c>
      <c r="M70" s="13">
        <f t="shared" si="27"/>
        <v>0.13225252248</v>
      </c>
    </row>
    <row r="71" spans="1:13" s="12" customFormat="1" hidden="1" outlineLevel="4" x14ac:dyDescent="0.25">
      <c r="A71" s="15" t="s">
        <v>0</v>
      </c>
      <c r="B71" s="13">
        <v>0.13225252248</v>
      </c>
      <c r="C71" s="13">
        <v>0.13225252248</v>
      </c>
      <c r="D71" s="13">
        <v>0.13225252248</v>
      </c>
      <c r="E71" s="13">
        <v>0.13225252248</v>
      </c>
      <c r="F71" s="13">
        <v>0.13225252248</v>
      </c>
      <c r="G71" s="13">
        <v>0.13225252248</v>
      </c>
      <c r="H71" s="13">
        <v>0.13225252248</v>
      </c>
      <c r="I71" s="13">
        <v>0.13225252248</v>
      </c>
      <c r="J71" s="13">
        <v>0.13225252248</v>
      </c>
      <c r="K71" s="13">
        <v>0.13225252248</v>
      </c>
      <c r="L71" s="13">
        <v>0.13225252248</v>
      </c>
      <c r="M71" s="13">
        <v>0.13225252248</v>
      </c>
    </row>
    <row r="72" spans="1:13" s="12" customFormat="1" outlineLevel="3" collapsed="1" x14ac:dyDescent="0.25">
      <c r="A72" s="14" t="s">
        <v>18</v>
      </c>
      <c r="B72" s="13">
        <f t="shared" ref="B72:M72" si="28">SUM(B73:B75)</f>
        <v>128.90657449136</v>
      </c>
      <c r="C72" s="13">
        <f t="shared" si="28"/>
        <v>66.110945561129995</v>
      </c>
      <c r="D72" s="13">
        <f t="shared" si="28"/>
        <v>67.972925000000004</v>
      </c>
      <c r="E72" s="13">
        <f t="shared" si="28"/>
        <v>29.353195722900001</v>
      </c>
      <c r="F72" s="13">
        <f t="shared" si="28"/>
        <v>37.464459959430002</v>
      </c>
      <c r="G72" s="13">
        <f t="shared" si="28"/>
        <v>31.130680000000002</v>
      </c>
      <c r="H72" s="13">
        <f t="shared" si="28"/>
        <v>24.380680000000002</v>
      </c>
      <c r="I72" s="13">
        <f t="shared" si="28"/>
        <v>36.917800999999997</v>
      </c>
      <c r="J72" s="13">
        <f t="shared" si="28"/>
        <v>58.058797989109998</v>
      </c>
      <c r="K72" s="13">
        <f t="shared" si="28"/>
        <v>44.898699000000001</v>
      </c>
      <c r="L72" s="13">
        <f t="shared" si="28"/>
        <v>17.847864000000001</v>
      </c>
      <c r="M72" s="13">
        <f t="shared" si="28"/>
        <v>12.097744</v>
      </c>
    </row>
    <row r="73" spans="1:13" s="12" customFormat="1" hidden="1" outlineLevel="4" x14ac:dyDescent="0.25">
      <c r="A73" s="15" t="s">
        <v>1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s="12" customFormat="1" hidden="1" outlineLevel="4" x14ac:dyDescent="0.25">
      <c r="A74" s="15" t="s">
        <v>0</v>
      </c>
      <c r="B74" s="13">
        <v>109.03360501982</v>
      </c>
      <c r="C74" s="13">
        <v>66.110945561129995</v>
      </c>
      <c r="D74" s="13">
        <v>67.972925000000004</v>
      </c>
      <c r="E74" s="13">
        <v>29.353195722900001</v>
      </c>
      <c r="F74" s="13">
        <v>37.464459959430002</v>
      </c>
      <c r="G74" s="13">
        <v>31.130680000000002</v>
      </c>
      <c r="H74" s="13">
        <v>24.380680000000002</v>
      </c>
      <c r="I74" s="13">
        <v>36.917800999999997</v>
      </c>
      <c r="J74" s="13">
        <v>58.058797989109998</v>
      </c>
      <c r="K74" s="13">
        <v>44.898699000000001</v>
      </c>
      <c r="L74" s="13">
        <v>17.847864000000001</v>
      </c>
      <c r="M74" s="13">
        <v>12.097744</v>
      </c>
    </row>
    <row r="75" spans="1:13" s="12" customFormat="1" hidden="1" outlineLevel="4" x14ac:dyDescent="0.25">
      <c r="A75" s="15" t="s">
        <v>2</v>
      </c>
      <c r="B75" s="13">
        <v>19.872969471539999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s="17" customFormat="1" outlineLevel="1" x14ac:dyDescent="0.25">
      <c r="A76" s="21" t="s">
        <v>20</v>
      </c>
      <c r="B76" s="21">
        <f t="shared" ref="B76:M76" si="29">B77+B94</f>
        <v>157.53323616074999</v>
      </c>
      <c r="C76" s="21">
        <f t="shared" si="29"/>
        <v>218.34358098290002</v>
      </c>
      <c r="D76" s="21">
        <f t="shared" si="29"/>
        <v>175.13896760961001</v>
      </c>
      <c r="E76" s="21">
        <f t="shared" si="29"/>
        <v>147.19047395654999</v>
      </c>
      <c r="F76" s="21">
        <f t="shared" si="29"/>
        <v>103.80333334872999</v>
      </c>
      <c r="G76" s="21">
        <f t="shared" si="29"/>
        <v>103.76095508194999</v>
      </c>
      <c r="H76" s="21">
        <f t="shared" si="29"/>
        <v>121.37592915112999</v>
      </c>
      <c r="I76" s="21">
        <f t="shared" si="29"/>
        <v>82.287045103569994</v>
      </c>
      <c r="J76" s="21">
        <f t="shared" si="29"/>
        <v>95.365290235670003</v>
      </c>
      <c r="K76" s="21">
        <f t="shared" si="29"/>
        <v>69.784251568040006</v>
      </c>
      <c r="L76" s="21">
        <f t="shared" si="29"/>
        <v>108.82121274011</v>
      </c>
      <c r="M76" s="21">
        <f t="shared" si="29"/>
        <v>15.0660208539</v>
      </c>
    </row>
    <row r="77" spans="1:13" s="12" customFormat="1" outlineLevel="2" x14ac:dyDescent="0.25">
      <c r="A77" s="22" t="s">
        <v>15</v>
      </c>
      <c r="B77" s="22">
        <f t="shared" ref="B77:M77" si="30">B78+B83+B86+B90</f>
        <v>52.299991181289997</v>
      </c>
      <c r="C77" s="22">
        <f t="shared" si="30"/>
        <v>47.261478370280003</v>
      </c>
      <c r="D77" s="22">
        <f t="shared" si="30"/>
        <v>42.288798204179997</v>
      </c>
      <c r="E77" s="22">
        <f t="shared" si="30"/>
        <v>34.848504226690004</v>
      </c>
      <c r="F77" s="22">
        <f t="shared" si="30"/>
        <v>28.691390075249998</v>
      </c>
      <c r="G77" s="22">
        <f t="shared" si="30"/>
        <v>25.083094181949996</v>
      </c>
      <c r="H77" s="22">
        <f t="shared" si="30"/>
        <v>18.26450229868</v>
      </c>
      <c r="I77" s="22">
        <f t="shared" si="30"/>
        <v>15.654895857329999</v>
      </c>
      <c r="J77" s="22">
        <f t="shared" si="30"/>
        <v>14.300974162239999</v>
      </c>
      <c r="K77" s="22">
        <f t="shared" si="30"/>
        <v>12.1574456981</v>
      </c>
      <c r="L77" s="22">
        <f t="shared" si="30"/>
        <v>6.9082800306699994</v>
      </c>
      <c r="M77" s="22">
        <f t="shared" si="30"/>
        <v>4.1119018439900001</v>
      </c>
    </row>
    <row r="78" spans="1:13" s="12" customFormat="1" outlineLevel="3" collapsed="1" x14ac:dyDescent="0.25">
      <c r="A78" s="27" t="s">
        <v>16</v>
      </c>
      <c r="B78" s="13">
        <f t="shared" ref="B78:M78" si="31">SUM(B79:B82)</f>
        <v>0.55058948350000003</v>
      </c>
      <c r="C78" s="13">
        <f t="shared" si="31"/>
        <v>0.44272099779000001</v>
      </c>
      <c r="D78" s="13">
        <f t="shared" si="31"/>
        <v>0.11081128086</v>
      </c>
      <c r="E78" s="13">
        <f t="shared" si="31"/>
        <v>9.4990111150000001E-2</v>
      </c>
      <c r="F78" s="13">
        <f t="shared" si="31"/>
        <v>8.8804839829999996E-2</v>
      </c>
      <c r="G78" s="13">
        <f t="shared" si="31"/>
        <v>8.2620073769999997E-2</v>
      </c>
      <c r="H78" s="13">
        <f t="shared" si="31"/>
        <v>7.8150450099999991E-2</v>
      </c>
      <c r="I78" s="13">
        <f t="shared" si="31"/>
        <v>7.7683500099999997E-2</v>
      </c>
      <c r="J78" s="13">
        <f t="shared" si="31"/>
        <v>7.6860000040000001E-2</v>
      </c>
      <c r="K78" s="13">
        <f t="shared" si="31"/>
        <v>7.6860000040000001E-2</v>
      </c>
      <c r="L78" s="13">
        <f t="shared" si="31"/>
        <v>7.6860000040000001E-2</v>
      </c>
      <c r="M78" s="13">
        <f t="shared" si="31"/>
        <v>7.6860000040000001E-2</v>
      </c>
    </row>
    <row r="79" spans="1:13" s="12" customFormat="1" hidden="1" outlineLevel="4" x14ac:dyDescent="0.25">
      <c r="A79" s="15" t="s">
        <v>1</v>
      </c>
      <c r="B79" s="13">
        <v>5.1492282549999997E-2</v>
      </c>
      <c r="C79" s="13">
        <v>3.306359935E-2</v>
      </c>
      <c r="D79" s="13">
        <v>2.5709780809999999E-2</v>
      </c>
      <c r="E79" s="13">
        <v>1.7300111050000001E-2</v>
      </c>
      <c r="F79" s="13">
        <v>1.1114839729999999E-2</v>
      </c>
      <c r="G79" s="13">
        <v>4.9365736699999996E-3</v>
      </c>
      <c r="H79" s="13">
        <v>4.6694999999999999E-4</v>
      </c>
      <c r="I79" s="13"/>
      <c r="J79" s="13"/>
      <c r="K79" s="13"/>
      <c r="L79" s="13"/>
      <c r="M79" s="13"/>
    </row>
    <row r="80" spans="1:13" s="12" customFormat="1" hidden="1" outlineLevel="4" x14ac:dyDescent="0.25">
      <c r="A80" s="15" t="s">
        <v>3</v>
      </c>
      <c r="B80" s="13">
        <v>6.1175520000000003E-4</v>
      </c>
      <c r="C80" s="13">
        <v>6.5338560999999998E-4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s="12" customFormat="1" hidden="1" outlineLevel="4" x14ac:dyDescent="0.25">
      <c r="A81" s="15" t="s">
        <v>0</v>
      </c>
      <c r="B81" s="13">
        <v>3.506E-3</v>
      </c>
      <c r="C81" s="13">
        <v>3.5065000000000001E-3</v>
      </c>
      <c r="D81" s="13">
        <v>6.4999999999999996E-6</v>
      </c>
      <c r="E81" s="13">
        <v>6.4999999999999996E-6</v>
      </c>
      <c r="F81" s="13">
        <v>6.4999999999999996E-6</v>
      </c>
      <c r="G81" s="13"/>
      <c r="H81" s="13"/>
      <c r="I81" s="13"/>
      <c r="J81" s="13"/>
      <c r="K81" s="13"/>
      <c r="L81" s="13"/>
      <c r="M81" s="13"/>
    </row>
    <row r="82" spans="1:13" s="12" customFormat="1" hidden="1" outlineLevel="4" x14ac:dyDescent="0.25">
      <c r="A82" s="15" t="s">
        <v>2</v>
      </c>
      <c r="B82" s="13">
        <v>0.49497944575000002</v>
      </c>
      <c r="C82" s="13">
        <v>0.40549751283000002</v>
      </c>
      <c r="D82" s="13">
        <v>8.5095000049999994E-2</v>
      </c>
      <c r="E82" s="13">
        <v>7.7683500099999997E-2</v>
      </c>
      <c r="F82" s="13">
        <v>7.7683500099999997E-2</v>
      </c>
      <c r="G82" s="13">
        <v>7.7683500099999997E-2</v>
      </c>
      <c r="H82" s="13">
        <v>7.7683500099999997E-2</v>
      </c>
      <c r="I82" s="13">
        <v>7.7683500099999997E-2</v>
      </c>
      <c r="J82" s="13">
        <v>7.6860000040000001E-2</v>
      </c>
      <c r="K82" s="13">
        <v>7.6860000040000001E-2</v>
      </c>
      <c r="L82" s="13">
        <v>7.6860000040000001E-2</v>
      </c>
      <c r="M82" s="13">
        <v>7.6860000040000001E-2</v>
      </c>
    </row>
    <row r="83" spans="1:13" s="12" customFormat="1" outlineLevel="3" collapsed="1" x14ac:dyDescent="0.25">
      <c r="A83" s="14" t="s">
        <v>25</v>
      </c>
      <c r="B83" s="13">
        <f t="shared" ref="B83:M83" si="32">SUM(B84:B85)</f>
        <v>43.181375194410002</v>
      </c>
      <c r="C83" s="13">
        <f t="shared" si="32"/>
        <v>39.436250643379999</v>
      </c>
      <c r="D83" s="13">
        <f t="shared" si="32"/>
        <v>36.4036834148</v>
      </c>
      <c r="E83" s="13">
        <f t="shared" si="32"/>
        <v>30.077497812220003</v>
      </c>
      <c r="F83" s="13">
        <f t="shared" si="32"/>
        <v>24.435653440799999</v>
      </c>
      <c r="G83" s="13">
        <f t="shared" si="32"/>
        <v>21.422961230609999</v>
      </c>
      <c r="H83" s="13">
        <f t="shared" si="32"/>
        <v>15.181927560210001</v>
      </c>
      <c r="I83" s="13">
        <f t="shared" si="32"/>
        <v>13.457879357039999</v>
      </c>
      <c r="J83" s="13">
        <f t="shared" si="32"/>
        <v>10.700991584340001</v>
      </c>
      <c r="K83" s="13">
        <f t="shared" si="32"/>
        <v>7.6033090030499997</v>
      </c>
      <c r="L83" s="13">
        <f t="shared" si="32"/>
        <v>2.6400920010600002</v>
      </c>
      <c r="M83" s="13">
        <f t="shared" si="32"/>
        <v>0</v>
      </c>
    </row>
    <row r="84" spans="1:13" s="12" customFormat="1" hidden="1" outlineLevel="4" x14ac:dyDescent="0.25">
      <c r="A84" s="15" t="s">
        <v>1</v>
      </c>
      <c r="B84" s="13">
        <v>6.51148319141</v>
      </c>
      <c r="C84" s="13">
        <v>6.21141347895</v>
      </c>
      <c r="D84" s="13">
        <v>5.6333292294200001</v>
      </c>
      <c r="E84" s="13">
        <v>4.9017236112399996</v>
      </c>
      <c r="F84" s="13">
        <v>2.1504511485800002</v>
      </c>
      <c r="G84" s="13">
        <v>2.00468980537</v>
      </c>
      <c r="H84" s="13">
        <v>1.8811256429200001</v>
      </c>
      <c r="I84" s="13">
        <v>1.8597469419599999</v>
      </c>
      <c r="J84" s="13">
        <v>1.8258004999999999E-4</v>
      </c>
      <c r="K84" s="13"/>
      <c r="L84" s="13"/>
      <c r="M84" s="13"/>
    </row>
    <row r="85" spans="1:13" s="12" customFormat="1" hidden="1" outlineLevel="4" x14ac:dyDescent="0.25">
      <c r="A85" s="15" t="s">
        <v>2</v>
      </c>
      <c r="B85" s="13">
        <v>36.669892003000001</v>
      </c>
      <c r="C85" s="13">
        <v>33.224837164429999</v>
      </c>
      <c r="D85" s="13">
        <v>30.77035418538</v>
      </c>
      <c r="E85" s="13">
        <v>25.175774200980001</v>
      </c>
      <c r="F85" s="13">
        <v>22.285202292219999</v>
      </c>
      <c r="G85" s="13">
        <v>19.41827142524</v>
      </c>
      <c r="H85" s="13">
        <v>13.30080191729</v>
      </c>
      <c r="I85" s="13">
        <v>11.59813241508</v>
      </c>
      <c r="J85" s="13">
        <v>10.700809004290001</v>
      </c>
      <c r="K85" s="13">
        <v>7.6033090030499997</v>
      </c>
      <c r="L85" s="13">
        <v>2.6400920010600002</v>
      </c>
      <c r="M85" s="13"/>
    </row>
    <row r="86" spans="1:13" s="12" customFormat="1" outlineLevel="3" collapsed="1" x14ac:dyDescent="0.25">
      <c r="A86" s="14" t="s">
        <v>22</v>
      </c>
      <c r="B86" s="13">
        <f t="shared" ref="B86:M86" si="33">SUM(B87:B89)</f>
        <v>0.39040306766999999</v>
      </c>
      <c r="C86" s="13">
        <f t="shared" si="33"/>
        <v>0.37211109046000002</v>
      </c>
      <c r="D86" s="13">
        <f t="shared" si="33"/>
        <v>0.38789094341000002</v>
      </c>
      <c r="E86" s="13">
        <f t="shared" si="33"/>
        <v>0.30818444785999999</v>
      </c>
      <c r="F86" s="13">
        <f t="shared" si="33"/>
        <v>0.25894590850999999</v>
      </c>
      <c r="G86" s="13">
        <f t="shared" si="33"/>
        <v>0.20874654670000001</v>
      </c>
      <c r="H86" s="13">
        <f t="shared" si="33"/>
        <v>0.15855181553</v>
      </c>
      <c r="I86" s="13">
        <f t="shared" si="33"/>
        <v>0.10851826368</v>
      </c>
      <c r="J86" s="13">
        <f t="shared" si="33"/>
        <v>6.3592575939999993E-2</v>
      </c>
      <c r="K86" s="13">
        <f t="shared" si="33"/>
        <v>4.1837512280000003E-2</v>
      </c>
      <c r="L86" s="13">
        <f t="shared" si="33"/>
        <v>3.4229627960000002E-2</v>
      </c>
      <c r="M86" s="13">
        <f t="shared" si="33"/>
        <v>2.667969353E-2</v>
      </c>
    </row>
    <row r="87" spans="1:13" s="12" customFormat="1" hidden="1" outlineLevel="4" x14ac:dyDescent="0.25">
      <c r="A87" s="15" t="s">
        <v>1</v>
      </c>
      <c r="B87" s="13">
        <v>0.31308781414999998</v>
      </c>
      <c r="C87" s="13">
        <v>0.29956957448999999</v>
      </c>
      <c r="D87" s="13">
        <v>0.31808851694000001</v>
      </c>
      <c r="E87" s="13">
        <v>0.25014582269000002</v>
      </c>
      <c r="F87" s="13">
        <v>0.20577878609</v>
      </c>
      <c r="G87" s="13">
        <v>0.1618083656</v>
      </c>
      <c r="H87" s="13">
        <v>0.11812406691000001</v>
      </c>
      <c r="I87" s="13">
        <v>7.4468319089999999E-2</v>
      </c>
      <c r="J87" s="13">
        <v>3.6213779619999997E-2</v>
      </c>
      <c r="K87" s="13">
        <v>2.070683999E-2</v>
      </c>
      <c r="L87" s="13">
        <v>1.947122016E-2</v>
      </c>
      <c r="M87" s="13">
        <v>1.823147994E-2</v>
      </c>
    </row>
    <row r="88" spans="1:13" s="12" customFormat="1" hidden="1" outlineLevel="4" x14ac:dyDescent="0.25">
      <c r="A88" s="15" t="s">
        <v>3</v>
      </c>
      <c r="B88" s="13">
        <v>7.7315253520000002E-2</v>
      </c>
      <c r="C88" s="13">
        <v>7.2541515969999998E-2</v>
      </c>
      <c r="D88" s="13">
        <v>6.9802426469999998E-2</v>
      </c>
      <c r="E88" s="13">
        <v>5.8038625169999997E-2</v>
      </c>
      <c r="F88" s="13">
        <v>5.3167122419999997E-2</v>
      </c>
      <c r="G88" s="13">
        <v>4.6938181099999997E-2</v>
      </c>
      <c r="H88" s="13">
        <v>4.0427748620000002E-2</v>
      </c>
      <c r="I88" s="13">
        <v>3.4049944589999999E-2</v>
      </c>
      <c r="J88" s="13">
        <v>2.7378796319999999E-2</v>
      </c>
      <c r="K88" s="13">
        <v>2.1130672289999999E-2</v>
      </c>
      <c r="L88" s="13">
        <v>1.47584078E-2</v>
      </c>
      <c r="M88" s="13">
        <v>8.4482135899999998E-3</v>
      </c>
    </row>
    <row r="89" spans="1:13" s="12" customFormat="1" hidden="1" outlineLevel="4" x14ac:dyDescent="0.25">
      <c r="A89" s="15" t="s">
        <v>2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s="12" customFormat="1" outlineLevel="3" collapsed="1" x14ac:dyDescent="0.25">
      <c r="A90" s="14" t="s">
        <v>23</v>
      </c>
      <c r="B90" s="13">
        <f t="shared" ref="B90:M90" si="34">SUM(B91:B93)</f>
        <v>8.1776234357100002</v>
      </c>
      <c r="C90" s="13">
        <f t="shared" si="34"/>
        <v>7.0103956386500004</v>
      </c>
      <c r="D90" s="13">
        <f t="shared" si="34"/>
        <v>5.3864125651099997</v>
      </c>
      <c r="E90" s="13">
        <f t="shared" si="34"/>
        <v>4.3678318554600004</v>
      </c>
      <c r="F90" s="13">
        <f t="shared" si="34"/>
        <v>3.9079858861099996</v>
      </c>
      <c r="G90" s="13">
        <f t="shared" si="34"/>
        <v>3.3687663308699998</v>
      </c>
      <c r="H90" s="13">
        <f t="shared" si="34"/>
        <v>2.84587247284</v>
      </c>
      <c r="I90" s="13">
        <f t="shared" si="34"/>
        <v>2.01081473651</v>
      </c>
      <c r="J90" s="13">
        <f t="shared" si="34"/>
        <v>3.4595300019200002</v>
      </c>
      <c r="K90" s="13">
        <f t="shared" si="34"/>
        <v>4.4354391827300006</v>
      </c>
      <c r="L90" s="13">
        <f t="shared" si="34"/>
        <v>4.1570984016099999</v>
      </c>
      <c r="M90" s="13">
        <f t="shared" si="34"/>
        <v>4.00836215042</v>
      </c>
    </row>
    <row r="91" spans="1:13" s="12" customFormat="1" hidden="1" outlineLevel="4" x14ac:dyDescent="0.25">
      <c r="A91" s="15" t="s">
        <v>1</v>
      </c>
      <c r="B91" s="13">
        <v>1.5028845016800001</v>
      </c>
      <c r="C91" s="13">
        <v>1.58346848774</v>
      </c>
      <c r="D91" s="13">
        <v>1.2507892664</v>
      </c>
      <c r="E91" s="13">
        <v>1.11728760427</v>
      </c>
      <c r="F91" s="13">
        <v>1.07351853126</v>
      </c>
      <c r="G91" s="13">
        <v>1.0229909482199999</v>
      </c>
      <c r="H91" s="13">
        <v>0.99530661388999997</v>
      </c>
      <c r="I91" s="13">
        <v>0.61304453284000004</v>
      </c>
      <c r="J91" s="13">
        <v>0.67588721750000003</v>
      </c>
      <c r="K91" s="13">
        <v>0.58123251970000001</v>
      </c>
      <c r="L91" s="13">
        <v>0.50356669120999997</v>
      </c>
      <c r="M91" s="13">
        <v>0.45707927247000002</v>
      </c>
    </row>
    <row r="92" spans="1:13" s="12" customFormat="1" hidden="1" outlineLevel="4" x14ac:dyDescent="0.25">
      <c r="A92" s="15" t="s">
        <v>2</v>
      </c>
      <c r="B92" s="13">
        <v>4.3796244896000003</v>
      </c>
      <c r="C92" s="13">
        <v>4.04413251226</v>
      </c>
      <c r="D92" s="13">
        <v>3.8279150272</v>
      </c>
      <c r="E92" s="13">
        <v>3.2008819961100001</v>
      </c>
      <c r="F92" s="13">
        <v>2.7848050997699998</v>
      </c>
      <c r="G92" s="13">
        <v>2.2960918877299998</v>
      </c>
      <c r="H92" s="13">
        <v>1.80092484289</v>
      </c>
      <c r="I92" s="13">
        <v>1.34810794859</v>
      </c>
      <c r="J92" s="13">
        <v>1.1583562408900001</v>
      </c>
      <c r="K92" s="13">
        <v>1.0436968207399999</v>
      </c>
      <c r="L92" s="13">
        <v>0.84948154959</v>
      </c>
      <c r="M92" s="13">
        <v>0.74400287639999996</v>
      </c>
    </row>
    <row r="93" spans="1:13" s="12" customFormat="1" hidden="1" outlineLevel="4" x14ac:dyDescent="0.25">
      <c r="A93" s="15" t="s">
        <v>4</v>
      </c>
      <c r="B93" s="13">
        <v>2.2951144444299998</v>
      </c>
      <c r="C93" s="13">
        <v>1.3827946386500001</v>
      </c>
      <c r="D93" s="13">
        <v>0.30770827151000002</v>
      </c>
      <c r="E93" s="13">
        <v>4.9662255080000002E-2</v>
      </c>
      <c r="F93" s="13">
        <v>4.9662255080000002E-2</v>
      </c>
      <c r="G93" s="13">
        <v>4.9683494920000001E-2</v>
      </c>
      <c r="H93" s="13">
        <v>4.9641016060000001E-2</v>
      </c>
      <c r="I93" s="13">
        <v>4.9662255080000002E-2</v>
      </c>
      <c r="J93" s="13">
        <v>1.6252865435299999</v>
      </c>
      <c r="K93" s="13">
        <v>2.8105098422900001</v>
      </c>
      <c r="L93" s="13">
        <v>2.8040501608100001</v>
      </c>
      <c r="M93" s="13">
        <v>2.8072800015500001</v>
      </c>
    </row>
    <row r="94" spans="1:13" s="17" customFormat="1" outlineLevel="2" x14ac:dyDescent="0.25">
      <c r="A94" s="22" t="s">
        <v>19</v>
      </c>
      <c r="B94" s="22">
        <f t="shared" ref="B94:M94" si="35">B95+B97+B100+B105</f>
        <v>105.23324497946</v>
      </c>
      <c r="C94" s="22">
        <f t="shared" si="35"/>
        <v>171.08210261262002</v>
      </c>
      <c r="D94" s="22">
        <f t="shared" si="35"/>
        <v>132.85016940542999</v>
      </c>
      <c r="E94" s="22">
        <f t="shared" si="35"/>
        <v>112.34196972986</v>
      </c>
      <c r="F94" s="22">
        <f t="shared" si="35"/>
        <v>75.111943273479994</v>
      </c>
      <c r="G94" s="22">
        <f t="shared" si="35"/>
        <v>78.677860899999999</v>
      </c>
      <c r="H94" s="22">
        <f t="shared" si="35"/>
        <v>103.11142685244999</v>
      </c>
      <c r="I94" s="22">
        <f t="shared" si="35"/>
        <v>66.63214924623999</v>
      </c>
      <c r="J94" s="22">
        <f t="shared" si="35"/>
        <v>81.064316073430007</v>
      </c>
      <c r="K94" s="22">
        <f t="shared" si="35"/>
        <v>57.62680586994</v>
      </c>
      <c r="L94" s="22">
        <f t="shared" si="35"/>
        <v>101.91293270944</v>
      </c>
      <c r="M94" s="22">
        <f t="shared" si="35"/>
        <v>10.95411900991</v>
      </c>
    </row>
    <row r="95" spans="1:13" s="12" customFormat="1" outlineLevel="3" collapsed="1" x14ac:dyDescent="0.25">
      <c r="A95" s="27" t="s">
        <v>16</v>
      </c>
      <c r="B95" s="13">
        <f t="shared" ref="B95:M95" si="36">SUM(B96:B96)</f>
        <v>0.39246123057999999</v>
      </c>
      <c r="C95" s="13">
        <f t="shared" si="36"/>
        <v>0.45807653918000002</v>
      </c>
      <c r="D95" s="13">
        <f t="shared" si="36"/>
        <v>0.48300586864</v>
      </c>
      <c r="E95" s="13">
        <f t="shared" si="36"/>
        <v>0.44093761590000002</v>
      </c>
      <c r="F95" s="13">
        <f t="shared" si="36"/>
        <v>0.44093761656000002</v>
      </c>
      <c r="G95" s="13">
        <f t="shared" si="36"/>
        <v>0.22046880353000001</v>
      </c>
      <c r="H95" s="13">
        <f t="shared" si="36"/>
        <v>0</v>
      </c>
      <c r="I95" s="13">
        <f t="shared" si="36"/>
        <v>0</v>
      </c>
      <c r="J95" s="13">
        <f t="shared" si="36"/>
        <v>0</v>
      </c>
      <c r="K95" s="13">
        <f t="shared" si="36"/>
        <v>0</v>
      </c>
      <c r="L95" s="13">
        <f t="shared" si="36"/>
        <v>0</v>
      </c>
      <c r="M95" s="13">
        <f t="shared" si="36"/>
        <v>0</v>
      </c>
    </row>
    <row r="96" spans="1:13" s="12" customFormat="1" hidden="1" outlineLevel="4" x14ac:dyDescent="0.25">
      <c r="A96" s="15" t="s">
        <v>1</v>
      </c>
      <c r="B96" s="13">
        <v>0.39246123057999999</v>
      </c>
      <c r="C96" s="13">
        <v>0.45807653918000002</v>
      </c>
      <c r="D96" s="13">
        <v>0.48300586864</v>
      </c>
      <c r="E96" s="13">
        <v>0.44093761590000002</v>
      </c>
      <c r="F96" s="13">
        <v>0.44093761656000002</v>
      </c>
      <c r="G96" s="13">
        <v>0.22046880353000001</v>
      </c>
      <c r="H96" s="13"/>
      <c r="I96" s="13"/>
      <c r="J96" s="13"/>
      <c r="K96" s="13"/>
      <c r="L96" s="13"/>
      <c r="M96" s="13"/>
    </row>
    <row r="97" spans="1:13" s="12" customFormat="1" outlineLevel="3" collapsed="1" x14ac:dyDescent="0.25">
      <c r="A97" s="14" t="s">
        <v>21</v>
      </c>
      <c r="B97" s="13">
        <f t="shared" ref="B97:M97" si="37">SUM(B98:B99)</f>
        <v>50.398581551150002</v>
      </c>
      <c r="C97" s="13">
        <f t="shared" si="37"/>
        <v>76.202267852280002</v>
      </c>
      <c r="D97" s="13">
        <f t="shared" si="37"/>
        <v>51.333171247020005</v>
      </c>
      <c r="E97" s="13">
        <f t="shared" si="37"/>
        <v>81.410458920110003</v>
      </c>
      <c r="F97" s="13">
        <f t="shared" si="37"/>
        <v>40.844516890999998</v>
      </c>
      <c r="G97" s="13">
        <f t="shared" si="37"/>
        <v>48.866711132839995</v>
      </c>
      <c r="H97" s="13">
        <f t="shared" si="37"/>
        <v>50.600523006160003</v>
      </c>
      <c r="I97" s="13">
        <f t="shared" si="37"/>
        <v>42.690299196589997</v>
      </c>
      <c r="J97" s="13">
        <f t="shared" si="37"/>
        <v>42.059437966920001</v>
      </c>
      <c r="K97" s="13">
        <f t="shared" si="37"/>
        <v>42.000000016800001</v>
      </c>
      <c r="L97" s="13">
        <f t="shared" si="37"/>
        <v>72.80000002912</v>
      </c>
      <c r="M97" s="13">
        <f t="shared" si="37"/>
        <v>0</v>
      </c>
    </row>
    <row r="98" spans="1:13" s="12" customFormat="1" hidden="1" outlineLevel="4" x14ac:dyDescent="0.25">
      <c r="A98" s="15" t="s">
        <v>1</v>
      </c>
      <c r="B98" s="13">
        <v>11.23240551015</v>
      </c>
      <c r="C98" s="13">
        <v>14.78399125384</v>
      </c>
      <c r="D98" s="13">
        <v>10.13767422642</v>
      </c>
      <c r="E98" s="13">
        <v>44.11275687162</v>
      </c>
      <c r="F98" s="13">
        <v>3.8518605429099999</v>
      </c>
      <c r="G98" s="13">
        <v>3.5867110739800001</v>
      </c>
      <c r="H98" s="13">
        <v>1.0755229417800001</v>
      </c>
      <c r="I98" s="13">
        <v>42.690299196589997</v>
      </c>
      <c r="J98" s="13">
        <v>5.9437950119999999E-2</v>
      </c>
      <c r="K98" s="13"/>
      <c r="L98" s="13"/>
      <c r="M98" s="13"/>
    </row>
    <row r="99" spans="1:13" s="12" customFormat="1" hidden="1" outlineLevel="4" x14ac:dyDescent="0.25">
      <c r="A99" s="15" t="s">
        <v>2</v>
      </c>
      <c r="B99" s="13">
        <v>39.166176041</v>
      </c>
      <c r="C99" s="13">
        <v>61.418276598440002</v>
      </c>
      <c r="D99" s="13">
        <v>41.195497020600001</v>
      </c>
      <c r="E99" s="13">
        <v>37.297702048490002</v>
      </c>
      <c r="F99" s="13">
        <v>36.992656348090001</v>
      </c>
      <c r="G99" s="13">
        <v>45.280000058859997</v>
      </c>
      <c r="H99" s="13">
        <v>49.525000064380002</v>
      </c>
      <c r="I99" s="13"/>
      <c r="J99" s="13">
        <v>42.000000016800001</v>
      </c>
      <c r="K99" s="13">
        <v>42.000000016800001</v>
      </c>
      <c r="L99" s="13">
        <v>72.80000002912</v>
      </c>
      <c r="M99" s="13"/>
    </row>
    <row r="100" spans="1:13" s="12" customFormat="1" outlineLevel="3" collapsed="1" x14ac:dyDescent="0.25">
      <c r="A100" s="14" t="s">
        <v>22</v>
      </c>
      <c r="B100" s="13">
        <f t="shared" ref="B100:M100" si="38">SUM(B101:B104)</f>
        <v>2.65511538764</v>
      </c>
      <c r="C100" s="13">
        <f t="shared" si="38"/>
        <v>2.7646394594600001</v>
      </c>
      <c r="D100" s="13">
        <f t="shared" si="38"/>
        <v>4.5132841153600003</v>
      </c>
      <c r="E100" s="13">
        <f t="shared" si="38"/>
        <v>3.2999128316299999</v>
      </c>
      <c r="F100" s="13">
        <f t="shared" si="38"/>
        <v>3.80148377659</v>
      </c>
      <c r="G100" s="13">
        <f t="shared" si="38"/>
        <v>3.6322933685500001</v>
      </c>
      <c r="H100" s="13">
        <f t="shared" si="38"/>
        <v>3.6068731966600001</v>
      </c>
      <c r="I100" s="13">
        <f t="shared" si="38"/>
        <v>3.6068731993799998</v>
      </c>
      <c r="J100" s="13">
        <f t="shared" si="38"/>
        <v>2.9297693041199997</v>
      </c>
      <c r="K100" s="13">
        <f t="shared" si="38"/>
        <v>2.4498163421000001</v>
      </c>
      <c r="L100" s="13">
        <f t="shared" si="38"/>
        <v>2.4647294124800001</v>
      </c>
      <c r="M100" s="13">
        <f t="shared" si="38"/>
        <v>2.3939506593200002</v>
      </c>
    </row>
    <row r="101" spans="1:13" s="12" customFormat="1" hidden="1" outlineLevel="4" x14ac:dyDescent="0.25">
      <c r="A101" s="15" t="s">
        <v>1</v>
      </c>
      <c r="B101" s="13">
        <v>1.4980363268400001</v>
      </c>
      <c r="C101" s="13">
        <v>1.5875417187</v>
      </c>
      <c r="D101" s="13">
        <v>1.85672316716</v>
      </c>
      <c r="E101" s="13">
        <v>1.6841693714699999</v>
      </c>
      <c r="F101" s="13">
        <v>1.6659934051700001</v>
      </c>
      <c r="G101" s="13">
        <v>1.4968029971300001</v>
      </c>
      <c r="H101" s="13">
        <v>1.4713828252400001</v>
      </c>
      <c r="I101" s="13">
        <v>1.4713828279600001</v>
      </c>
      <c r="J101" s="13">
        <v>0.8169166417</v>
      </c>
      <c r="K101" s="13">
        <v>0.33696367968000002</v>
      </c>
      <c r="L101" s="13">
        <v>0.35187675006000002</v>
      </c>
      <c r="M101" s="13">
        <v>0.37378749453999999</v>
      </c>
    </row>
    <row r="102" spans="1:13" s="12" customFormat="1" hidden="1" outlineLevel="4" x14ac:dyDescent="0.25">
      <c r="A102" s="15" t="s">
        <v>6</v>
      </c>
      <c r="B102" s="13"/>
      <c r="C102" s="13"/>
      <c r="D102" s="13">
        <v>1.0455540106800001</v>
      </c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s="12" customFormat="1" hidden="1" outlineLevel="4" x14ac:dyDescent="0.25">
      <c r="A103" s="15" t="s">
        <v>3</v>
      </c>
      <c r="B103" s="13">
        <v>1.1570790607999999</v>
      </c>
      <c r="C103" s="13">
        <v>1.1770977407600001</v>
      </c>
      <c r="D103" s="13">
        <v>1.61100693752</v>
      </c>
      <c r="E103" s="13">
        <v>1.61574346016</v>
      </c>
      <c r="F103" s="13">
        <v>2.13549037142</v>
      </c>
      <c r="G103" s="13">
        <v>2.13549037142</v>
      </c>
      <c r="H103" s="13">
        <v>2.13549037142</v>
      </c>
      <c r="I103" s="13">
        <v>2.13549037142</v>
      </c>
      <c r="J103" s="13">
        <v>2.1128526624199999</v>
      </c>
      <c r="K103" s="13">
        <v>2.1128526624199999</v>
      </c>
      <c r="L103" s="13">
        <v>2.1128526624199999</v>
      </c>
      <c r="M103" s="13">
        <v>2.02016316478</v>
      </c>
    </row>
    <row r="104" spans="1:13" s="12" customFormat="1" hidden="1" outlineLevel="4" x14ac:dyDescent="0.25">
      <c r="A104" s="15" t="s">
        <v>2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s="12" customFormat="1" outlineLevel="3" collapsed="1" x14ac:dyDescent="0.25">
      <c r="A105" s="14" t="s">
        <v>23</v>
      </c>
      <c r="B105" s="13">
        <f t="shared" ref="B105:M105" si="39">SUM(B106:B108)</f>
        <v>51.787086810089995</v>
      </c>
      <c r="C105" s="13">
        <f t="shared" si="39"/>
        <v>91.657118761700005</v>
      </c>
      <c r="D105" s="13">
        <f t="shared" si="39"/>
        <v>76.520708174410004</v>
      </c>
      <c r="E105" s="13">
        <f t="shared" si="39"/>
        <v>27.190660362220001</v>
      </c>
      <c r="F105" s="13">
        <f t="shared" si="39"/>
        <v>30.02500498933</v>
      </c>
      <c r="G105" s="13">
        <f t="shared" si="39"/>
        <v>25.958387595080001</v>
      </c>
      <c r="H105" s="13">
        <f t="shared" si="39"/>
        <v>48.904030649630002</v>
      </c>
      <c r="I105" s="13">
        <f t="shared" si="39"/>
        <v>20.334976850269999</v>
      </c>
      <c r="J105" s="13">
        <f t="shared" si="39"/>
        <v>36.075108802390005</v>
      </c>
      <c r="K105" s="13">
        <f t="shared" si="39"/>
        <v>13.17698951104</v>
      </c>
      <c r="L105" s="13">
        <f t="shared" si="39"/>
        <v>26.648203267840003</v>
      </c>
      <c r="M105" s="13">
        <f t="shared" si="39"/>
        <v>8.5601683505900006</v>
      </c>
    </row>
    <row r="106" spans="1:13" s="12" customFormat="1" hidden="1" outlineLevel="4" x14ac:dyDescent="0.25">
      <c r="A106" s="15" t="s">
        <v>1</v>
      </c>
      <c r="B106" s="13">
        <v>5.3366687123599998</v>
      </c>
      <c r="C106" s="13">
        <v>27.599956508209999</v>
      </c>
      <c r="D106" s="13">
        <v>10.121653869999999</v>
      </c>
      <c r="E106" s="13">
        <v>10.548215977510001</v>
      </c>
      <c r="F106" s="13">
        <v>13.116024497430001</v>
      </c>
      <c r="G106" s="13">
        <v>9.9460117486800002</v>
      </c>
      <c r="H106" s="13">
        <v>33.550320418600002</v>
      </c>
      <c r="I106" s="13">
        <v>7.3293691110200001</v>
      </c>
      <c r="J106" s="13">
        <v>25.694877209800001</v>
      </c>
      <c r="K106" s="13">
        <v>5.2842772004</v>
      </c>
      <c r="L106" s="13">
        <v>21.784117207440001</v>
      </c>
      <c r="M106" s="13">
        <v>4.8291958249300002</v>
      </c>
    </row>
    <row r="107" spans="1:13" s="12" customFormat="1" hidden="1" outlineLevel="4" x14ac:dyDescent="0.25">
      <c r="A107" s="15" t="s">
        <v>2</v>
      </c>
      <c r="B107" s="13">
        <v>16.359087753859999</v>
      </c>
      <c r="C107" s="13">
        <v>16.907720199370001</v>
      </c>
      <c r="D107" s="13">
        <v>18.291355561349999</v>
      </c>
      <c r="E107" s="13">
        <v>16.64244438471</v>
      </c>
      <c r="F107" s="13">
        <v>16.9089804919</v>
      </c>
      <c r="G107" s="13">
        <v>16.012375846400001</v>
      </c>
      <c r="H107" s="13">
        <v>15.35371023103</v>
      </c>
      <c r="I107" s="13">
        <v>13.005607739249999</v>
      </c>
      <c r="J107" s="13">
        <v>10.38023159259</v>
      </c>
      <c r="K107" s="13">
        <v>7.8927123106400003</v>
      </c>
      <c r="L107" s="13">
        <v>4.8640860604</v>
      </c>
      <c r="M107" s="13">
        <v>3.7309725256599999</v>
      </c>
    </row>
    <row r="108" spans="1:13" s="12" customFormat="1" hidden="1" outlineLevel="4" x14ac:dyDescent="0.25">
      <c r="A108" s="15" t="s">
        <v>4</v>
      </c>
      <c r="B108" s="13">
        <v>30.091330343869998</v>
      </c>
      <c r="C108" s="13">
        <v>47.149442054120001</v>
      </c>
      <c r="D108" s="13">
        <v>48.107698743059998</v>
      </c>
      <c r="E108" s="13"/>
      <c r="F108" s="13"/>
      <c r="G108" s="13"/>
      <c r="H108" s="13"/>
      <c r="I108" s="13"/>
      <c r="J108" s="13"/>
      <c r="K108" s="13"/>
      <c r="L108" s="13"/>
      <c r="M108" s="13"/>
    </row>
    <row r="111" spans="1:13" s="19" customFormat="1" x14ac:dyDescent="0.25">
      <c r="A111" s="18"/>
      <c r="B111" s="18">
        <v>2035</v>
      </c>
      <c r="C111" s="18">
        <v>2036</v>
      </c>
      <c r="D111" s="18">
        <v>2037</v>
      </c>
      <c r="E111" s="18">
        <v>2038</v>
      </c>
      <c r="F111" s="18">
        <v>2039</v>
      </c>
      <c r="G111" s="18">
        <v>2040</v>
      </c>
      <c r="H111" s="18">
        <v>2041</v>
      </c>
      <c r="I111" s="18">
        <v>2042</v>
      </c>
      <c r="J111" s="18">
        <v>2043</v>
      </c>
      <c r="K111" s="18">
        <v>2044</v>
      </c>
      <c r="L111" s="18">
        <v>2045</v>
      </c>
      <c r="M111" s="18" t="s">
        <v>5</v>
      </c>
    </row>
    <row r="112" spans="1:13" s="17" customFormat="1" x14ac:dyDescent="0.25">
      <c r="A112" s="20" t="s">
        <v>13</v>
      </c>
      <c r="B112" s="16">
        <f t="shared" ref="B112:M112" si="40">B113+B130</f>
        <v>87.70863614628</v>
      </c>
      <c r="C112" s="16">
        <f t="shared" si="40"/>
        <v>76.186918537119993</v>
      </c>
      <c r="D112" s="16">
        <f t="shared" si="40"/>
        <v>33.659583769649998</v>
      </c>
      <c r="E112" s="16">
        <f t="shared" si="40"/>
        <v>31.993221254950001</v>
      </c>
      <c r="F112" s="16">
        <f t="shared" si="40"/>
        <v>29.234891859379999</v>
      </c>
      <c r="G112" s="16">
        <f t="shared" si="40"/>
        <v>27.734791212609998</v>
      </c>
      <c r="H112" s="16">
        <f t="shared" si="40"/>
        <v>24.670608834280003</v>
      </c>
      <c r="I112" s="16">
        <f t="shared" si="40"/>
        <v>22.570115186210003</v>
      </c>
      <c r="J112" s="16">
        <f t="shared" si="40"/>
        <v>21.257252783369999</v>
      </c>
      <c r="K112" s="16">
        <f t="shared" si="40"/>
        <v>20.25960879598</v>
      </c>
      <c r="L112" s="16">
        <f t="shared" si="40"/>
        <v>19.33275293154</v>
      </c>
      <c r="M112" s="16">
        <f t="shared" si="40"/>
        <v>17.845635809080001</v>
      </c>
    </row>
    <row r="113" spans="1:13" s="17" customFormat="1" outlineLevel="1" x14ac:dyDescent="0.25">
      <c r="A113" s="21" t="s">
        <v>14</v>
      </c>
      <c r="B113" s="21">
        <f t="shared" ref="B113:M113" si="41">B114+B123</f>
        <v>32.534592317760001</v>
      </c>
      <c r="C113" s="21">
        <f t="shared" si="41"/>
        <v>40.93308571</v>
      </c>
      <c r="D113" s="21">
        <f t="shared" si="41"/>
        <v>21.679157752000002</v>
      </c>
      <c r="E113" s="21">
        <f t="shared" si="41"/>
        <v>20.808120184</v>
      </c>
      <c r="F113" s="21">
        <f t="shared" si="41"/>
        <v>19.937082616000001</v>
      </c>
      <c r="G113" s="21">
        <f t="shared" si="41"/>
        <v>19.066045047999999</v>
      </c>
      <c r="H113" s="21">
        <f t="shared" si="41"/>
        <v>18.195007480000001</v>
      </c>
      <c r="I113" s="21">
        <f t="shared" si="41"/>
        <v>17.323969912000003</v>
      </c>
      <c r="J113" s="21">
        <f t="shared" si="41"/>
        <v>16.452932344000001</v>
      </c>
      <c r="K113" s="21">
        <f t="shared" si="41"/>
        <v>15.581894776</v>
      </c>
      <c r="L113" s="21">
        <f t="shared" si="41"/>
        <v>14.710857208</v>
      </c>
      <c r="M113" s="21">
        <f t="shared" si="41"/>
        <v>13.83981964</v>
      </c>
    </row>
    <row r="114" spans="1:13" s="17" customFormat="1" outlineLevel="2" x14ac:dyDescent="0.25">
      <c r="A114" s="22" t="s">
        <v>15</v>
      </c>
      <c r="B114" s="22">
        <f t="shared" ref="B114:M114" si="42">B115+B117+B119</f>
        <v>13.464595794780001</v>
      </c>
      <c r="C114" s="22">
        <f t="shared" si="42"/>
        <v>12.01204171</v>
      </c>
      <c r="D114" s="22">
        <f t="shared" si="42"/>
        <v>9.5814137519999996</v>
      </c>
      <c r="E114" s="22">
        <f t="shared" si="42"/>
        <v>8.7103761839999994</v>
      </c>
      <c r="F114" s="22">
        <f t="shared" si="42"/>
        <v>7.839338616</v>
      </c>
      <c r="G114" s="22">
        <f t="shared" si="42"/>
        <v>6.9683010479999998</v>
      </c>
      <c r="H114" s="22">
        <f t="shared" si="42"/>
        <v>6.0972634799999996</v>
      </c>
      <c r="I114" s="22">
        <f t="shared" si="42"/>
        <v>5.2262259120000003</v>
      </c>
      <c r="J114" s="22">
        <f t="shared" si="42"/>
        <v>4.3551883440000001</v>
      </c>
      <c r="K114" s="22">
        <f t="shared" si="42"/>
        <v>3.4841507759999999</v>
      </c>
      <c r="L114" s="22">
        <f t="shared" si="42"/>
        <v>2.6131132080000001</v>
      </c>
      <c r="M114" s="22">
        <f t="shared" si="42"/>
        <v>1.7420756399999999</v>
      </c>
    </row>
    <row r="115" spans="1:13" s="12" customFormat="1" outlineLevel="3" collapsed="1" x14ac:dyDescent="0.25">
      <c r="A115" s="27" t="s">
        <v>16</v>
      </c>
      <c r="B115" s="13">
        <f t="shared" ref="B115:M115" si="43">SUM(B116:B116)</f>
        <v>0</v>
      </c>
      <c r="C115" s="13">
        <f t="shared" si="43"/>
        <v>0</v>
      </c>
      <c r="D115" s="13">
        <f t="shared" si="43"/>
        <v>0</v>
      </c>
      <c r="E115" s="13">
        <f t="shared" si="43"/>
        <v>0</v>
      </c>
      <c r="F115" s="13">
        <f t="shared" si="43"/>
        <v>0</v>
      </c>
      <c r="G115" s="13">
        <f t="shared" si="43"/>
        <v>0</v>
      </c>
      <c r="H115" s="13">
        <f t="shared" si="43"/>
        <v>0</v>
      </c>
      <c r="I115" s="13">
        <f t="shared" si="43"/>
        <v>0</v>
      </c>
      <c r="J115" s="13">
        <f t="shared" si="43"/>
        <v>0</v>
      </c>
      <c r="K115" s="13">
        <f t="shared" si="43"/>
        <v>0</v>
      </c>
      <c r="L115" s="13">
        <f t="shared" si="43"/>
        <v>0</v>
      </c>
      <c r="M115" s="13">
        <f t="shared" si="43"/>
        <v>0</v>
      </c>
    </row>
    <row r="116" spans="1:13" s="12" customFormat="1" hidden="1" outlineLevel="4" x14ac:dyDescent="0.25">
      <c r="A116" s="15" t="s">
        <v>0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s="12" customFormat="1" outlineLevel="3" collapsed="1" x14ac:dyDescent="0.25">
      <c r="A117" s="14" t="s">
        <v>17</v>
      </c>
      <c r="B117" s="13">
        <f t="shared" ref="B117:M117" si="44">SUM(B118:B118)</f>
        <v>4.1170391799999996E-3</v>
      </c>
      <c r="C117" s="13">
        <f t="shared" si="44"/>
        <v>0</v>
      </c>
      <c r="D117" s="13">
        <f t="shared" si="44"/>
        <v>0</v>
      </c>
      <c r="E117" s="13">
        <f t="shared" si="44"/>
        <v>0</v>
      </c>
      <c r="F117" s="13">
        <f t="shared" si="44"/>
        <v>0</v>
      </c>
      <c r="G117" s="13">
        <f t="shared" si="44"/>
        <v>0</v>
      </c>
      <c r="H117" s="13">
        <f t="shared" si="44"/>
        <v>0</v>
      </c>
      <c r="I117" s="13">
        <f t="shared" si="44"/>
        <v>0</v>
      </c>
      <c r="J117" s="13">
        <f t="shared" si="44"/>
        <v>0</v>
      </c>
      <c r="K117" s="13">
        <f t="shared" si="44"/>
        <v>0</v>
      </c>
      <c r="L117" s="13">
        <f t="shared" si="44"/>
        <v>0</v>
      </c>
      <c r="M117" s="13">
        <f t="shared" si="44"/>
        <v>0</v>
      </c>
    </row>
    <row r="118" spans="1:13" s="12" customFormat="1" hidden="1" outlineLevel="4" x14ac:dyDescent="0.25">
      <c r="A118" s="15" t="s">
        <v>0</v>
      </c>
      <c r="B118" s="13">
        <v>4.1170391799999996E-3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s="12" customFormat="1" outlineLevel="3" collapsed="1" x14ac:dyDescent="0.25">
      <c r="A119" s="14" t="s">
        <v>18</v>
      </c>
      <c r="B119" s="13">
        <f t="shared" ref="B119:M119" si="45">SUM(B120:B122)</f>
        <v>13.460478755600001</v>
      </c>
      <c r="C119" s="13">
        <f t="shared" si="45"/>
        <v>12.01204171</v>
      </c>
      <c r="D119" s="13">
        <f t="shared" si="45"/>
        <v>9.5814137519999996</v>
      </c>
      <c r="E119" s="13">
        <f t="shared" si="45"/>
        <v>8.7103761839999994</v>
      </c>
      <c r="F119" s="13">
        <f t="shared" si="45"/>
        <v>7.839338616</v>
      </c>
      <c r="G119" s="13">
        <f t="shared" si="45"/>
        <v>6.9683010479999998</v>
      </c>
      <c r="H119" s="13">
        <f t="shared" si="45"/>
        <v>6.0972634799999996</v>
      </c>
      <c r="I119" s="13">
        <f t="shared" si="45"/>
        <v>5.2262259120000003</v>
      </c>
      <c r="J119" s="13">
        <f t="shared" si="45"/>
        <v>4.3551883440000001</v>
      </c>
      <c r="K119" s="13">
        <f t="shared" si="45"/>
        <v>3.4841507759999999</v>
      </c>
      <c r="L119" s="13">
        <f t="shared" si="45"/>
        <v>2.6131132080000001</v>
      </c>
      <c r="M119" s="13">
        <f t="shared" si="45"/>
        <v>1.7420756399999999</v>
      </c>
    </row>
    <row r="120" spans="1:13" s="12" customFormat="1" hidden="1" outlineLevel="4" x14ac:dyDescent="0.25">
      <c r="A120" s="15" t="s">
        <v>1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s="12" customFormat="1" hidden="1" outlineLevel="4" x14ac:dyDescent="0.25">
      <c r="A121" s="15" t="s">
        <v>0</v>
      </c>
      <c r="B121" s="13">
        <v>13.460478755600001</v>
      </c>
      <c r="C121" s="13">
        <v>12.01204171</v>
      </c>
      <c r="D121" s="13">
        <v>9.5814137519999996</v>
      </c>
      <c r="E121" s="13">
        <v>8.7103761839999994</v>
      </c>
      <c r="F121" s="13">
        <v>7.839338616</v>
      </c>
      <c r="G121" s="13">
        <v>6.9683010479999998</v>
      </c>
      <c r="H121" s="13">
        <v>6.0972634799999996</v>
      </c>
      <c r="I121" s="13">
        <v>5.2262259120000003</v>
      </c>
      <c r="J121" s="13">
        <v>4.3551883440000001</v>
      </c>
      <c r="K121" s="13">
        <v>3.4841507759999999</v>
      </c>
      <c r="L121" s="13">
        <v>2.6131132080000001</v>
      </c>
      <c r="M121" s="13">
        <v>1.7420756399999999</v>
      </c>
    </row>
    <row r="122" spans="1:13" s="12" customFormat="1" hidden="1" outlineLevel="4" x14ac:dyDescent="0.25">
      <c r="A122" s="15" t="s">
        <v>2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s="17" customFormat="1" outlineLevel="2" x14ac:dyDescent="0.25">
      <c r="A123" s="22" t="s">
        <v>19</v>
      </c>
      <c r="B123" s="22">
        <f t="shared" ref="B123:M123" si="46">B124+B126</f>
        <v>19.069996522979999</v>
      </c>
      <c r="C123" s="22">
        <f t="shared" si="46"/>
        <v>28.921043999999998</v>
      </c>
      <c r="D123" s="22">
        <f t="shared" si="46"/>
        <v>12.097744</v>
      </c>
      <c r="E123" s="22">
        <f t="shared" si="46"/>
        <v>12.097744</v>
      </c>
      <c r="F123" s="22">
        <f t="shared" si="46"/>
        <v>12.097744</v>
      </c>
      <c r="G123" s="22">
        <f t="shared" si="46"/>
        <v>12.097744</v>
      </c>
      <c r="H123" s="22">
        <f t="shared" si="46"/>
        <v>12.097744</v>
      </c>
      <c r="I123" s="22">
        <f t="shared" si="46"/>
        <v>12.097744</v>
      </c>
      <c r="J123" s="22">
        <f t="shared" si="46"/>
        <v>12.097744</v>
      </c>
      <c r="K123" s="22">
        <f t="shared" si="46"/>
        <v>12.097744</v>
      </c>
      <c r="L123" s="22">
        <f t="shared" si="46"/>
        <v>12.097744</v>
      </c>
      <c r="M123" s="22">
        <f t="shared" si="46"/>
        <v>12.097744</v>
      </c>
    </row>
    <row r="124" spans="1:13" s="12" customFormat="1" outlineLevel="3" collapsed="1" x14ac:dyDescent="0.25">
      <c r="A124" s="14" t="s">
        <v>17</v>
      </c>
      <c r="B124" s="13">
        <f t="shared" ref="B124:M124" si="47">SUM(B125:B125)</f>
        <v>0.13225252298000001</v>
      </c>
      <c r="C124" s="13">
        <f t="shared" si="47"/>
        <v>0</v>
      </c>
      <c r="D124" s="13">
        <f t="shared" si="47"/>
        <v>0</v>
      </c>
      <c r="E124" s="13">
        <f t="shared" si="47"/>
        <v>0</v>
      </c>
      <c r="F124" s="13">
        <f t="shared" si="47"/>
        <v>0</v>
      </c>
      <c r="G124" s="13">
        <f t="shared" si="47"/>
        <v>0</v>
      </c>
      <c r="H124" s="13">
        <f t="shared" si="47"/>
        <v>0</v>
      </c>
      <c r="I124" s="13">
        <f t="shared" si="47"/>
        <v>0</v>
      </c>
      <c r="J124" s="13">
        <f t="shared" si="47"/>
        <v>0</v>
      </c>
      <c r="K124" s="13">
        <f t="shared" si="47"/>
        <v>0</v>
      </c>
      <c r="L124" s="13">
        <f t="shared" si="47"/>
        <v>0</v>
      </c>
      <c r="M124" s="13">
        <f t="shared" si="47"/>
        <v>0</v>
      </c>
    </row>
    <row r="125" spans="1:13" s="12" customFormat="1" hidden="1" outlineLevel="4" x14ac:dyDescent="0.25">
      <c r="A125" s="15" t="s">
        <v>0</v>
      </c>
      <c r="B125" s="13">
        <v>0.13225252298000001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s="12" customFormat="1" outlineLevel="3" collapsed="1" x14ac:dyDescent="0.25">
      <c r="A126" s="14" t="s">
        <v>18</v>
      </c>
      <c r="B126" s="13">
        <f t="shared" ref="B126:M126" si="48">SUM(B127:B129)</f>
        <v>18.937743999999999</v>
      </c>
      <c r="C126" s="13">
        <f t="shared" si="48"/>
        <v>28.921043999999998</v>
      </c>
      <c r="D126" s="13">
        <f t="shared" si="48"/>
        <v>12.097744</v>
      </c>
      <c r="E126" s="13">
        <f t="shared" si="48"/>
        <v>12.097744</v>
      </c>
      <c r="F126" s="13">
        <f t="shared" si="48"/>
        <v>12.097744</v>
      </c>
      <c r="G126" s="13">
        <f t="shared" si="48"/>
        <v>12.097744</v>
      </c>
      <c r="H126" s="13">
        <f t="shared" si="48"/>
        <v>12.097744</v>
      </c>
      <c r="I126" s="13">
        <f t="shared" si="48"/>
        <v>12.097744</v>
      </c>
      <c r="J126" s="13">
        <f t="shared" si="48"/>
        <v>12.097744</v>
      </c>
      <c r="K126" s="13">
        <f t="shared" si="48"/>
        <v>12.097744</v>
      </c>
      <c r="L126" s="13">
        <f t="shared" si="48"/>
        <v>12.097744</v>
      </c>
      <c r="M126" s="13">
        <f t="shared" si="48"/>
        <v>12.097744</v>
      </c>
    </row>
    <row r="127" spans="1:13" s="12" customFormat="1" hidden="1" outlineLevel="4" x14ac:dyDescent="0.25">
      <c r="A127" s="15" t="s">
        <v>1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s="12" customFormat="1" hidden="1" outlineLevel="4" x14ac:dyDescent="0.25">
      <c r="A128" s="15" t="s">
        <v>0</v>
      </c>
      <c r="B128" s="13">
        <v>18.937743999999999</v>
      </c>
      <c r="C128" s="13">
        <v>28.921043999999998</v>
      </c>
      <c r="D128" s="13">
        <v>12.097744</v>
      </c>
      <c r="E128" s="13">
        <v>12.097744</v>
      </c>
      <c r="F128" s="13">
        <v>12.097744</v>
      </c>
      <c r="G128" s="13">
        <v>12.097744</v>
      </c>
      <c r="H128" s="13">
        <v>12.097744</v>
      </c>
      <c r="I128" s="13">
        <v>12.097744</v>
      </c>
      <c r="J128" s="13">
        <v>12.097744</v>
      </c>
      <c r="K128" s="13">
        <v>12.097744</v>
      </c>
      <c r="L128" s="13">
        <v>12.097744</v>
      </c>
      <c r="M128" s="13">
        <v>12.097744</v>
      </c>
    </row>
    <row r="129" spans="1:13" s="12" customFormat="1" hidden="1" outlineLevel="4" x14ac:dyDescent="0.25">
      <c r="A129" s="15" t="s">
        <v>2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s="17" customFormat="1" outlineLevel="1" x14ac:dyDescent="0.25">
      <c r="A130" s="21" t="s">
        <v>20</v>
      </c>
      <c r="B130" s="21">
        <f t="shared" ref="B130:M130" si="49">B131+B148</f>
        <v>55.174043828519999</v>
      </c>
      <c r="C130" s="21">
        <f t="shared" si="49"/>
        <v>35.25383282712</v>
      </c>
      <c r="D130" s="21">
        <f t="shared" si="49"/>
        <v>11.98042601765</v>
      </c>
      <c r="E130" s="21">
        <f t="shared" si="49"/>
        <v>11.185101070949999</v>
      </c>
      <c r="F130" s="21">
        <f t="shared" si="49"/>
        <v>9.2978092433799997</v>
      </c>
      <c r="G130" s="21">
        <f t="shared" si="49"/>
        <v>8.668746164609999</v>
      </c>
      <c r="H130" s="21">
        <f t="shared" si="49"/>
        <v>6.4756013542800002</v>
      </c>
      <c r="I130" s="21">
        <f t="shared" si="49"/>
        <v>5.2461452742099999</v>
      </c>
      <c r="J130" s="21">
        <f t="shared" si="49"/>
        <v>4.8043204393700005</v>
      </c>
      <c r="K130" s="21">
        <f t="shared" si="49"/>
        <v>4.6777140199799998</v>
      </c>
      <c r="L130" s="21">
        <f t="shared" si="49"/>
        <v>4.6218957235399998</v>
      </c>
      <c r="M130" s="21">
        <f t="shared" si="49"/>
        <v>4.00581616908</v>
      </c>
    </row>
    <row r="131" spans="1:13" s="12" customFormat="1" outlineLevel="2" x14ac:dyDescent="0.25">
      <c r="A131" s="22" t="s">
        <v>15</v>
      </c>
      <c r="B131" s="22">
        <f t="shared" ref="B131:M131" si="50">B132+B137+B140+B144</f>
        <v>4.3001823787599998</v>
      </c>
      <c r="C131" s="22">
        <f t="shared" si="50"/>
        <v>3.8952522863899999</v>
      </c>
      <c r="D131" s="22">
        <f t="shared" si="50"/>
        <v>3.6872012526700004</v>
      </c>
      <c r="E131" s="22">
        <f t="shared" si="50"/>
        <v>3.5542745354199998</v>
      </c>
      <c r="F131" s="22">
        <f t="shared" si="50"/>
        <v>3.4538888297299999</v>
      </c>
      <c r="G131" s="22">
        <f t="shared" si="50"/>
        <v>3.3955757503399999</v>
      </c>
      <c r="H131" s="22">
        <f t="shared" si="50"/>
        <v>1.6853922978499998</v>
      </c>
      <c r="I131" s="22">
        <f t="shared" si="50"/>
        <v>1.6459862911600001</v>
      </c>
      <c r="J131" s="22">
        <f t="shared" si="50"/>
        <v>1.61364414362</v>
      </c>
      <c r="K131" s="22">
        <f t="shared" si="50"/>
        <v>1.5856757587199999</v>
      </c>
      <c r="L131" s="22">
        <f t="shared" si="50"/>
        <v>1.5563790453599999</v>
      </c>
      <c r="M131" s="22">
        <f t="shared" si="50"/>
        <v>1.5297373871800002</v>
      </c>
    </row>
    <row r="132" spans="1:13" s="12" customFormat="1" outlineLevel="3" collapsed="1" x14ac:dyDescent="0.25">
      <c r="A132" s="27" t="s">
        <v>16</v>
      </c>
      <c r="B132" s="13">
        <f t="shared" ref="B132:M132" si="51">SUM(B133:B136)</f>
        <v>8.235000009E-2</v>
      </c>
      <c r="C132" s="13">
        <f t="shared" si="51"/>
        <v>8.235000009E-2</v>
      </c>
      <c r="D132" s="13">
        <f t="shared" si="51"/>
        <v>8.235000009E-2</v>
      </c>
      <c r="E132" s="13">
        <f t="shared" si="51"/>
        <v>8.235000009E-2</v>
      </c>
      <c r="F132" s="13">
        <f t="shared" si="51"/>
        <v>8.235000009E-2</v>
      </c>
      <c r="G132" s="13">
        <f t="shared" si="51"/>
        <v>8.235000009E-2</v>
      </c>
      <c r="H132" s="13">
        <f t="shared" si="51"/>
        <v>8.2050000090000005E-2</v>
      </c>
      <c r="I132" s="13">
        <f t="shared" si="51"/>
        <v>8.2050000090000005E-2</v>
      </c>
      <c r="J132" s="13">
        <f t="shared" si="51"/>
        <v>8.2050000090000005E-2</v>
      </c>
      <c r="K132" s="13">
        <f t="shared" si="51"/>
        <v>8.2050000090000005E-2</v>
      </c>
      <c r="L132" s="13">
        <f t="shared" si="51"/>
        <v>8.2050000090000005E-2</v>
      </c>
      <c r="M132" s="13">
        <f t="shared" si="51"/>
        <v>8.2050000090000005E-2</v>
      </c>
    </row>
    <row r="133" spans="1:13" s="12" customFormat="1" hidden="1" outlineLevel="4" x14ac:dyDescent="0.25">
      <c r="A133" s="15" t="s">
        <v>1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s="12" customFormat="1" hidden="1" outlineLevel="4" x14ac:dyDescent="0.25">
      <c r="A134" s="15" t="s">
        <v>3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s="12" customFormat="1" hidden="1" outlineLevel="4" x14ac:dyDescent="0.25">
      <c r="A135" s="15" t="s">
        <v>0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s="12" customFormat="1" hidden="1" outlineLevel="4" x14ac:dyDescent="0.25">
      <c r="A136" s="15" t="s">
        <v>2</v>
      </c>
      <c r="B136" s="13">
        <v>8.235000009E-2</v>
      </c>
      <c r="C136" s="13">
        <v>8.235000009E-2</v>
      </c>
      <c r="D136" s="13">
        <v>8.235000009E-2</v>
      </c>
      <c r="E136" s="13">
        <v>8.235000009E-2</v>
      </c>
      <c r="F136" s="13">
        <v>8.235000009E-2</v>
      </c>
      <c r="G136" s="13">
        <v>8.235000009E-2</v>
      </c>
      <c r="H136" s="13">
        <v>8.2050000090000005E-2</v>
      </c>
      <c r="I136" s="13">
        <v>8.2050000090000005E-2</v>
      </c>
      <c r="J136" s="13">
        <v>8.2050000090000005E-2</v>
      </c>
      <c r="K136" s="13">
        <v>8.2050000090000005E-2</v>
      </c>
      <c r="L136" s="13">
        <v>8.2050000090000005E-2</v>
      </c>
      <c r="M136" s="13">
        <v>8.2050000090000005E-2</v>
      </c>
    </row>
    <row r="137" spans="1:13" s="12" customFormat="1" outlineLevel="3" collapsed="1" x14ac:dyDescent="0.25">
      <c r="A137" s="14" t="s">
        <v>25</v>
      </c>
      <c r="B137" s="13">
        <f t="shared" ref="B137:M137" si="52">SUM(B138:B139)</f>
        <v>0</v>
      </c>
      <c r="C137" s="13">
        <f t="shared" si="52"/>
        <v>0</v>
      </c>
      <c r="D137" s="13">
        <f t="shared" si="52"/>
        <v>0</v>
      </c>
      <c r="E137" s="13">
        <f t="shared" si="52"/>
        <v>0</v>
      </c>
      <c r="F137" s="13">
        <f t="shared" si="52"/>
        <v>0</v>
      </c>
      <c r="G137" s="13">
        <f t="shared" si="52"/>
        <v>0</v>
      </c>
      <c r="H137" s="13">
        <f t="shared" si="52"/>
        <v>0</v>
      </c>
      <c r="I137" s="13">
        <f t="shared" si="52"/>
        <v>0</v>
      </c>
      <c r="J137" s="13">
        <f t="shared" si="52"/>
        <v>0</v>
      </c>
      <c r="K137" s="13">
        <f t="shared" si="52"/>
        <v>0</v>
      </c>
      <c r="L137" s="13">
        <f t="shared" si="52"/>
        <v>0</v>
      </c>
      <c r="M137" s="13">
        <f t="shared" si="52"/>
        <v>0</v>
      </c>
    </row>
    <row r="138" spans="1:13" s="12" customFormat="1" hidden="1" outlineLevel="4" x14ac:dyDescent="0.25">
      <c r="A138" s="15" t="s">
        <v>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s="12" customFormat="1" hidden="1" outlineLevel="4" x14ac:dyDescent="0.25">
      <c r="A139" s="15" t="s">
        <v>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s="12" customFormat="1" outlineLevel="3" collapsed="1" x14ac:dyDescent="0.25">
      <c r="A140" s="14" t="s">
        <v>22</v>
      </c>
      <c r="B140" s="13">
        <f t="shared" ref="B140:M140" si="53">SUM(B141:B143)</f>
        <v>2.1904929510000001E-2</v>
      </c>
      <c r="C140" s="13">
        <f t="shared" si="53"/>
        <v>1.8922306399999998E-2</v>
      </c>
      <c r="D140" s="13">
        <f t="shared" si="53"/>
        <v>1.7465002559999998E-2</v>
      </c>
      <c r="E140" s="13">
        <f t="shared" si="53"/>
        <v>1.6022776820000001E-2</v>
      </c>
      <c r="F140" s="13">
        <f t="shared" si="53"/>
        <v>1.458055267E-2</v>
      </c>
      <c r="G140" s="13">
        <f t="shared" si="53"/>
        <v>1.3149671700000001E-2</v>
      </c>
      <c r="H140" s="13">
        <f t="shared" si="53"/>
        <v>1.1696064690000001E-2</v>
      </c>
      <c r="I140" s="13">
        <f t="shared" si="53"/>
        <v>1.02538396E-2</v>
      </c>
      <c r="J140" s="13">
        <f t="shared" si="53"/>
        <v>8.8116137999999997E-3</v>
      </c>
      <c r="K140" s="13">
        <f t="shared" si="53"/>
        <v>7.3771837800000002E-3</v>
      </c>
      <c r="L140" s="13">
        <f t="shared" si="53"/>
        <v>5.9270185399999996E-3</v>
      </c>
      <c r="M140" s="13">
        <f t="shared" si="53"/>
        <v>4.9330651E-3</v>
      </c>
    </row>
    <row r="141" spans="1:13" s="12" customFormat="1" hidden="1" outlineLevel="4" x14ac:dyDescent="0.25">
      <c r="A141" s="15" t="s">
        <v>1</v>
      </c>
      <c r="B141" s="13">
        <v>1.8197732160000001E-2</v>
      </c>
      <c r="C141" s="13">
        <v>1.687110012E-2</v>
      </c>
      <c r="D141" s="13">
        <v>1.552573872E-2</v>
      </c>
      <c r="E141" s="13">
        <v>1.418977836E-2</v>
      </c>
      <c r="F141" s="13">
        <v>1.285381872E-2</v>
      </c>
      <c r="G141" s="13">
        <v>1.1524690440000001E-2</v>
      </c>
      <c r="H141" s="13">
        <v>1.0181860920000001E-2</v>
      </c>
      <c r="I141" s="13">
        <v>8.8459009200000001E-3</v>
      </c>
      <c r="J141" s="13">
        <v>7.5099401999999997E-3</v>
      </c>
      <c r="K141" s="13">
        <v>6.17842728E-3</v>
      </c>
      <c r="L141" s="13">
        <v>4.8378751199999997E-3</v>
      </c>
      <c r="M141" s="13">
        <v>3.9501867600000001E-3</v>
      </c>
    </row>
    <row r="142" spans="1:13" s="12" customFormat="1" hidden="1" outlineLevel="4" x14ac:dyDescent="0.25">
      <c r="A142" s="15" t="s">
        <v>3</v>
      </c>
      <c r="B142" s="13">
        <v>3.7071973500000001E-3</v>
      </c>
      <c r="C142" s="13">
        <v>2.05120628E-3</v>
      </c>
      <c r="D142" s="13">
        <v>1.93926384E-3</v>
      </c>
      <c r="E142" s="13">
        <v>1.8329984600000001E-3</v>
      </c>
      <c r="F142" s="13">
        <v>1.7267339499999999E-3</v>
      </c>
      <c r="G142" s="13">
        <v>1.62498126E-3</v>
      </c>
      <c r="H142" s="13">
        <v>1.5142037699999999E-3</v>
      </c>
      <c r="I142" s="13">
        <v>1.40793868E-3</v>
      </c>
      <c r="J142" s="13">
        <v>1.3016735999999999E-3</v>
      </c>
      <c r="K142" s="13">
        <v>1.1987565E-3</v>
      </c>
      <c r="L142" s="13">
        <v>1.0891434199999999E-3</v>
      </c>
      <c r="M142" s="13">
        <v>9.8287833999999991E-4</v>
      </c>
    </row>
    <row r="143" spans="1:13" s="12" customFormat="1" hidden="1" outlineLevel="4" x14ac:dyDescent="0.25">
      <c r="A143" s="15" t="s">
        <v>2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s="12" customFormat="1" outlineLevel="3" collapsed="1" x14ac:dyDescent="0.25">
      <c r="A144" s="14" t="s">
        <v>23</v>
      </c>
      <c r="B144" s="13">
        <f t="shared" ref="B144:M144" si="54">SUM(B145:B147)</f>
        <v>4.19592744916</v>
      </c>
      <c r="C144" s="13">
        <f t="shared" si="54"/>
        <v>3.7939799799</v>
      </c>
      <c r="D144" s="13">
        <f t="shared" si="54"/>
        <v>3.5873862500200002</v>
      </c>
      <c r="E144" s="13">
        <f t="shared" si="54"/>
        <v>3.45590175851</v>
      </c>
      <c r="F144" s="13">
        <f t="shared" si="54"/>
        <v>3.3569582769699999</v>
      </c>
      <c r="G144" s="13">
        <f t="shared" si="54"/>
        <v>3.3000760785500001</v>
      </c>
      <c r="H144" s="13">
        <f t="shared" si="54"/>
        <v>1.5916462330699999</v>
      </c>
      <c r="I144" s="13">
        <f t="shared" si="54"/>
        <v>1.5536824514700001</v>
      </c>
      <c r="J144" s="13">
        <f t="shared" si="54"/>
        <v>1.5227825297299999</v>
      </c>
      <c r="K144" s="13">
        <f t="shared" si="54"/>
        <v>1.4962485748499998</v>
      </c>
      <c r="L144" s="13">
        <f t="shared" si="54"/>
        <v>1.46840202673</v>
      </c>
      <c r="M144" s="13">
        <f t="shared" si="54"/>
        <v>1.4427543219900001</v>
      </c>
    </row>
    <row r="145" spans="1:13" s="12" customFormat="1" hidden="1" outlineLevel="4" x14ac:dyDescent="0.25">
      <c r="A145" s="15" t="s">
        <v>1</v>
      </c>
      <c r="B145" s="13">
        <v>0.49482213559999999</v>
      </c>
      <c r="C145" s="13">
        <v>0.19086878461000001</v>
      </c>
      <c r="D145" s="13">
        <v>0.10323672126</v>
      </c>
      <c r="E145" s="13">
        <v>7.7076263579999998E-2</v>
      </c>
      <c r="F145" s="13">
        <v>5.6607202119999998E-2</v>
      </c>
      <c r="G145" s="13">
        <v>3.6898689989999997E-2</v>
      </c>
      <c r="H145" s="13">
        <v>1.8228056039999999E-2</v>
      </c>
      <c r="I145" s="13">
        <v>5.9119797599999999E-3</v>
      </c>
      <c r="J145" s="13">
        <v>1.2660951600000001E-3</v>
      </c>
      <c r="K145" s="13"/>
      <c r="L145" s="13"/>
      <c r="M145" s="13"/>
    </row>
    <row r="146" spans="1:13" s="12" customFormat="1" hidden="1" outlineLevel="4" x14ac:dyDescent="0.25">
      <c r="A146" s="15" t="s">
        <v>2</v>
      </c>
      <c r="B146" s="13">
        <v>0.69330531009999996</v>
      </c>
      <c r="C146" s="13">
        <v>0.59185064817999999</v>
      </c>
      <c r="D146" s="13">
        <v>0.47981006896</v>
      </c>
      <c r="E146" s="13">
        <v>0.37102549147000002</v>
      </c>
      <c r="F146" s="13">
        <v>0.29255107138999997</v>
      </c>
      <c r="G146" s="13">
        <v>0.25191684144999998</v>
      </c>
      <c r="H146" s="13">
        <v>0.22402450793000001</v>
      </c>
      <c r="I146" s="13">
        <v>0.19777046991</v>
      </c>
      <c r="J146" s="13">
        <v>0.17151643277</v>
      </c>
      <c r="K146" s="13">
        <v>0.14564224035000001</v>
      </c>
      <c r="L146" s="13">
        <v>0.11900835763000001</v>
      </c>
      <c r="M146" s="13">
        <v>9.2754320190000003E-2</v>
      </c>
    </row>
    <row r="147" spans="1:13" s="12" customFormat="1" hidden="1" outlineLevel="4" x14ac:dyDescent="0.25">
      <c r="A147" s="15" t="s">
        <v>4</v>
      </c>
      <c r="B147" s="13">
        <v>3.0078000034599999</v>
      </c>
      <c r="C147" s="13">
        <v>3.01126054711</v>
      </c>
      <c r="D147" s="13">
        <v>3.0043394598000002</v>
      </c>
      <c r="E147" s="13">
        <v>3.0078000034599999</v>
      </c>
      <c r="F147" s="13">
        <v>3.0078000034599999</v>
      </c>
      <c r="G147" s="13">
        <v>3.01126054711</v>
      </c>
      <c r="H147" s="13">
        <v>1.3493936690999999</v>
      </c>
      <c r="I147" s="13">
        <v>1.3500000018</v>
      </c>
      <c r="J147" s="13">
        <v>1.3500000018</v>
      </c>
      <c r="K147" s="13">
        <v>1.3506063344999999</v>
      </c>
      <c r="L147" s="13">
        <v>1.3493936690999999</v>
      </c>
      <c r="M147" s="13">
        <v>1.3500000018</v>
      </c>
    </row>
    <row r="148" spans="1:13" s="17" customFormat="1" outlineLevel="2" x14ac:dyDescent="0.25">
      <c r="A148" s="22" t="s">
        <v>19</v>
      </c>
      <c r="B148" s="22">
        <f t="shared" ref="B148:M148" si="55">B149+B151+B154+B159</f>
        <v>50.87386144976</v>
      </c>
      <c r="C148" s="22">
        <f t="shared" si="55"/>
        <v>31.358580540729999</v>
      </c>
      <c r="D148" s="22">
        <f t="shared" si="55"/>
        <v>8.2932247649799997</v>
      </c>
      <c r="E148" s="22">
        <f t="shared" si="55"/>
        <v>7.6308265355299998</v>
      </c>
      <c r="F148" s="22">
        <f t="shared" si="55"/>
        <v>5.8439204136499994</v>
      </c>
      <c r="G148" s="22">
        <f t="shared" si="55"/>
        <v>5.27317041427</v>
      </c>
      <c r="H148" s="22">
        <f t="shared" si="55"/>
        <v>4.7902090564300002</v>
      </c>
      <c r="I148" s="22">
        <f t="shared" si="55"/>
        <v>3.60015898305</v>
      </c>
      <c r="J148" s="22">
        <f t="shared" si="55"/>
        <v>3.1906762957500003</v>
      </c>
      <c r="K148" s="22">
        <f t="shared" si="55"/>
        <v>3.0920382612599999</v>
      </c>
      <c r="L148" s="22">
        <f t="shared" si="55"/>
        <v>3.0655166781799998</v>
      </c>
      <c r="M148" s="22">
        <f t="shared" si="55"/>
        <v>2.4760787819000001</v>
      </c>
    </row>
    <row r="149" spans="1:13" s="12" customFormat="1" outlineLevel="3" collapsed="1" x14ac:dyDescent="0.25">
      <c r="A149" s="27" t="s">
        <v>16</v>
      </c>
      <c r="B149" s="13">
        <f t="shared" ref="B149:M149" si="56">SUM(B150:B150)</f>
        <v>0</v>
      </c>
      <c r="C149" s="13">
        <f t="shared" si="56"/>
        <v>0</v>
      </c>
      <c r="D149" s="13">
        <f t="shared" si="56"/>
        <v>0</v>
      </c>
      <c r="E149" s="13">
        <f t="shared" si="56"/>
        <v>0</v>
      </c>
      <c r="F149" s="13">
        <f t="shared" si="56"/>
        <v>0</v>
      </c>
      <c r="G149" s="13">
        <f t="shared" si="56"/>
        <v>0</v>
      </c>
      <c r="H149" s="13">
        <f t="shared" si="56"/>
        <v>0</v>
      </c>
      <c r="I149" s="13">
        <f t="shared" si="56"/>
        <v>0</v>
      </c>
      <c r="J149" s="13">
        <f t="shared" si="56"/>
        <v>0</v>
      </c>
      <c r="K149" s="13">
        <f t="shared" si="56"/>
        <v>0</v>
      </c>
      <c r="L149" s="13">
        <f t="shared" si="56"/>
        <v>0</v>
      </c>
      <c r="M149" s="13">
        <f t="shared" si="56"/>
        <v>0</v>
      </c>
    </row>
    <row r="150" spans="1:13" s="12" customFormat="1" hidden="1" outlineLevel="4" x14ac:dyDescent="0.25">
      <c r="A150" s="15" t="s">
        <v>1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s="12" customFormat="1" outlineLevel="3" collapsed="1" x14ac:dyDescent="0.25">
      <c r="A151" s="14" t="s">
        <v>21</v>
      </c>
      <c r="B151" s="13">
        <f t="shared" ref="B151:M151" si="57">SUM(B152:B153)</f>
        <v>0</v>
      </c>
      <c r="C151" s="13">
        <f t="shared" si="57"/>
        <v>0</v>
      </c>
      <c r="D151" s="13">
        <f t="shared" si="57"/>
        <v>0</v>
      </c>
      <c r="E151" s="13">
        <f t="shared" si="57"/>
        <v>0</v>
      </c>
      <c r="F151" s="13">
        <f t="shared" si="57"/>
        <v>0</v>
      </c>
      <c r="G151" s="13">
        <f t="shared" si="57"/>
        <v>0</v>
      </c>
      <c r="H151" s="13">
        <f t="shared" si="57"/>
        <v>0</v>
      </c>
      <c r="I151" s="13">
        <f t="shared" si="57"/>
        <v>0</v>
      </c>
      <c r="J151" s="13">
        <f t="shared" si="57"/>
        <v>0</v>
      </c>
      <c r="K151" s="13">
        <f t="shared" si="57"/>
        <v>0</v>
      </c>
      <c r="L151" s="13">
        <f t="shared" si="57"/>
        <v>0</v>
      </c>
      <c r="M151" s="13">
        <f t="shared" si="57"/>
        <v>0</v>
      </c>
    </row>
    <row r="152" spans="1:13" s="12" customFormat="1" hidden="1" outlineLevel="4" x14ac:dyDescent="0.25">
      <c r="A152" s="15" t="s">
        <v>1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s="12" customFormat="1" hidden="1" outlineLevel="4" x14ac:dyDescent="0.25">
      <c r="A153" s="15" t="s">
        <v>2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s="12" customFormat="1" outlineLevel="3" collapsed="1" x14ac:dyDescent="0.25">
      <c r="A154" s="14" t="s">
        <v>22</v>
      </c>
      <c r="B154" s="13">
        <f t="shared" ref="B154:M154" si="58">SUM(B155:B158)</f>
        <v>2.3315274566499999</v>
      </c>
      <c r="C154" s="13">
        <f t="shared" si="58"/>
        <v>1.46313718378</v>
      </c>
      <c r="D154" s="13">
        <f t="shared" si="58"/>
        <v>1.46313718378</v>
      </c>
      <c r="E154" s="13">
        <f t="shared" si="58"/>
        <v>1.4631371845000001</v>
      </c>
      <c r="F154" s="13">
        <f t="shared" si="58"/>
        <v>1.4631371845000001</v>
      </c>
      <c r="G154" s="13">
        <f t="shared" si="58"/>
        <v>1.4631371848600001</v>
      </c>
      <c r="H154" s="13">
        <f t="shared" si="58"/>
        <v>1.4631371852200001</v>
      </c>
      <c r="I154" s="13">
        <f t="shared" si="58"/>
        <v>1.4631371852200001</v>
      </c>
      <c r="J154" s="13">
        <f t="shared" si="58"/>
        <v>1.4631371852200001</v>
      </c>
      <c r="K154" s="13">
        <f t="shared" si="58"/>
        <v>1.4631371852200001</v>
      </c>
      <c r="L154" s="13">
        <f t="shared" si="58"/>
        <v>1.4479840313600001</v>
      </c>
      <c r="M154" s="13">
        <f t="shared" si="58"/>
        <v>1.4328308775</v>
      </c>
    </row>
    <row r="155" spans="1:13" s="12" customFormat="1" hidden="1" outlineLevel="4" x14ac:dyDescent="0.25">
      <c r="A155" s="15" t="s">
        <v>1</v>
      </c>
      <c r="B155" s="13">
        <v>0.40048660190000002</v>
      </c>
      <c r="C155" s="13">
        <v>0.40048660190000002</v>
      </c>
      <c r="D155" s="13">
        <v>0.40048660190000002</v>
      </c>
      <c r="E155" s="13">
        <v>0.40048660262000002</v>
      </c>
      <c r="F155" s="13">
        <v>0.40048660262000002</v>
      </c>
      <c r="G155" s="13">
        <v>0.40048660297999999</v>
      </c>
      <c r="H155" s="13">
        <v>0.40048660334000002</v>
      </c>
      <c r="I155" s="13">
        <v>0.40048660334000002</v>
      </c>
      <c r="J155" s="13">
        <v>0.40048660334000002</v>
      </c>
      <c r="K155" s="13">
        <v>0.40048660334000002</v>
      </c>
      <c r="L155" s="13">
        <v>0.38533344947999998</v>
      </c>
      <c r="M155" s="13">
        <v>0.37018029561999999</v>
      </c>
    </row>
    <row r="156" spans="1:13" s="12" customFormat="1" hidden="1" outlineLevel="4" x14ac:dyDescent="0.25">
      <c r="A156" s="15" t="s">
        <v>6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s="12" customFormat="1" hidden="1" outlineLevel="4" x14ac:dyDescent="0.25">
      <c r="A157" s="15" t="s">
        <v>3</v>
      </c>
      <c r="B157" s="13">
        <v>1.93104085475</v>
      </c>
      <c r="C157" s="13">
        <v>1.0626505818800001</v>
      </c>
      <c r="D157" s="13">
        <v>1.0626505818800001</v>
      </c>
      <c r="E157" s="13">
        <v>1.0626505818800001</v>
      </c>
      <c r="F157" s="13">
        <v>1.0626505818800001</v>
      </c>
      <c r="G157" s="13">
        <v>1.0626505818800001</v>
      </c>
      <c r="H157" s="13">
        <v>1.0626505818800001</v>
      </c>
      <c r="I157" s="13">
        <v>1.0626505818800001</v>
      </c>
      <c r="J157" s="13">
        <v>1.0626505818800001</v>
      </c>
      <c r="K157" s="13">
        <v>1.0626505818800001</v>
      </c>
      <c r="L157" s="13">
        <v>1.0626505818800001</v>
      </c>
      <c r="M157" s="13">
        <v>1.0626505818800001</v>
      </c>
    </row>
    <row r="158" spans="1:13" s="12" customFormat="1" hidden="1" outlineLevel="4" x14ac:dyDescent="0.25">
      <c r="A158" s="15" t="s">
        <v>2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s="12" customFormat="1" outlineLevel="3" collapsed="1" x14ac:dyDescent="0.25">
      <c r="A159" s="14" t="s">
        <v>23</v>
      </c>
      <c r="B159" s="13">
        <f t="shared" ref="B159:M159" si="59">SUM(B160:B162)</f>
        <v>48.542333993109999</v>
      </c>
      <c r="C159" s="13">
        <f t="shared" si="59"/>
        <v>29.89544335695</v>
      </c>
      <c r="D159" s="13">
        <f t="shared" si="59"/>
        <v>6.8300875811999999</v>
      </c>
      <c r="E159" s="13">
        <f t="shared" si="59"/>
        <v>6.1676893510299999</v>
      </c>
      <c r="F159" s="13">
        <f t="shared" si="59"/>
        <v>4.3807832291499995</v>
      </c>
      <c r="G159" s="13">
        <f t="shared" si="59"/>
        <v>3.8100332294100001</v>
      </c>
      <c r="H159" s="13">
        <f t="shared" si="59"/>
        <v>3.3270718712100003</v>
      </c>
      <c r="I159" s="13">
        <f t="shared" si="59"/>
        <v>2.1370217978300001</v>
      </c>
      <c r="J159" s="13">
        <f t="shared" si="59"/>
        <v>1.72753911053</v>
      </c>
      <c r="K159" s="13">
        <f t="shared" si="59"/>
        <v>1.62890107604</v>
      </c>
      <c r="L159" s="13">
        <f t="shared" si="59"/>
        <v>1.61753264682</v>
      </c>
      <c r="M159" s="13">
        <f t="shared" si="59"/>
        <v>1.0432479043999998</v>
      </c>
    </row>
    <row r="160" spans="1:13" s="12" customFormat="1" hidden="1" outlineLevel="4" x14ac:dyDescent="0.25">
      <c r="A160" s="15" t="s">
        <v>1</v>
      </c>
      <c r="B160" s="13">
        <v>44.69013842767</v>
      </c>
      <c r="C160" s="13">
        <v>26.043247791510002</v>
      </c>
      <c r="D160" s="13">
        <v>3.1700477627599999</v>
      </c>
      <c r="E160" s="13">
        <v>3.0526564545200001</v>
      </c>
      <c r="F160" s="13">
        <v>2.6770698174500001</v>
      </c>
      <c r="G160" s="13">
        <v>2.5898298182000001</v>
      </c>
      <c r="H160" s="13">
        <v>2.27777846017</v>
      </c>
      <c r="I160" s="13">
        <v>1.0877283867900001</v>
      </c>
      <c r="J160" s="13">
        <v>0.99564255821000003</v>
      </c>
      <c r="K160" s="13">
        <v>0.89700452371999995</v>
      </c>
      <c r="L160" s="13">
        <v>0.88563609450000003</v>
      </c>
      <c r="M160" s="13">
        <v>0.31135135207999998</v>
      </c>
    </row>
    <row r="161" spans="1:13" s="12" customFormat="1" hidden="1" outlineLevel="4" x14ac:dyDescent="0.25">
      <c r="A161" s="15" t="s">
        <v>2</v>
      </c>
      <c r="B161" s="13">
        <v>3.8521955654400002</v>
      </c>
      <c r="C161" s="13">
        <v>3.8521955654400002</v>
      </c>
      <c r="D161" s="13">
        <v>3.66003981844</v>
      </c>
      <c r="E161" s="13">
        <v>3.1150328965099998</v>
      </c>
      <c r="F161" s="13">
        <v>1.7037134116999999</v>
      </c>
      <c r="G161" s="13">
        <v>1.22020341121</v>
      </c>
      <c r="H161" s="13">
        <v>1.0492934110400001</v>
      </c>
      <c r="I161" s="13">
        <v>1.0492934110400001</v>
      </c>
      <c r="J161" s="13">
        <v>0.73189655231999995</v>
      </c>
      <c r="K161" s="13">
        <v>0.73189655231999995</v>
      </c>
      <c r="L161" s="13">
        <v>0.73189655231999995</v>
      </c>
      <c r="M161" s="13">
        <v>0.73189655231999995</v>
      </c>
    </row>
    <row r="162" spans="1:13" s="12" customFormat="1" hidden="1" outlineLevel="4" x14ac:dyDescent="0.25">
      <c r="A162" s="15" t="s">
        <v>4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</sheetData>
  <mergeCells count="3">
    <mergeCell ref="A1:K1"/>
    <mergeCell ref="J2:K2"/>
    <mergeCell ref="A55:G55"/>
  </mergeCells>
  <pageMargins left="0.7" right="0.7" top="0.75" bottom="0.75" header="0.3" footer="0.3"/>
  <pageSetup paperSize="9" scale="67" fitToHeight="0" orientation="portrait" r:id="rId1"/>
  <rowBreaks count="2" manualBreakCount="2">
    <brk id="55" max="12" man="1"/>
    <brk id="10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2021-2046</vt:lpstr>
      <vt:lpstr>'2021-2046'!Область_друку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2021-12-01T10:06:57Z</cp:lastPrinted>
  <dcterms:created xsi:type="dcterms:W3CDTF">2021-12-01T09:44:07Z</dcterms:created>
  <dcterms:modified xsi:type="dcterms:W3CDTF">2021-12-02T15:16:01Z</dcterms:modified>
</cp:coreProperties>
</file>