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B_2020\ІІ ЧИТАННЯ\СХВАЛЕНО ВРУ\Додатки для ВРУ 2020\"/>
    </mc:Choice>
  </mc:AlternateContent>
  <bookViews>
    <workbookView xWindow="0" yWindow="0" windowWidth="23040" windowHeight="8670"/>
  </bookViews>
  <sheets>
    <sheet name="Додаток 8" sheetId="1" r:id="rId1"/>
  </sheets>
  <definedNames>
    <definedName name="_xlnm.Print_Titles" localSheetId="0">'Додаток 8'!$5:$5</definedName>
    <definedName name="_xlnm.Print_Area" localSheetId="0">'Додаток 8'!$A$1:$F$66</definedName>
  </definedNames>
  <calcPr calcId="162913"/>
</workbook>
</file>

<file path=xl/calcChain.xml><?xml version="1.0" encoding="utf-8"?>
<calcChain xmlns="http://schemas.openxmlformats.org/spreadsheetml/2006/main">
  <c r="F66" i="1" l="1"/>
  <c r="F45" i="1" l="1"/>
  <c r="F44" i="1"/>
  <c r="F40" i="1"/>
  <c r="F31" i="1"/>
  <c r="F25" i="1"/>
  <c r="F24" i="1"/>
  <c r="F17" i="1" l="1"/>
  <c r="F12" i="1" l="1"/>
</calcChain>
</file>

<file path=xl/sharedStrings.xml><?xml version="1.0" encoding="utf-8"?>
<sst xmlns="http://schemas.openxmlformats.org/spreadsheetml/2006/main" count="155" uniqueCount="98">
  <si>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</si>
  <si>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</si>
  <si>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t>Код програмної класифікації 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</si>
  <si>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</si>
  <si>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</si>
  <si>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</si>
  <si>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</si>
  <si>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</si>
  <si>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</si>
  <si>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</si>
  <si>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</si>
  <si>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</si>
  <si>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Проект "Підвищення енергоефективності в секторі централізованого теплопостачання України"</t>
  </si>
  <si>
    <t>Другий проект покращення автомобільних доріг та безпеки руху</t>
  </si>
  <si>
    <t>Розвиток автомагістралей та реформа дорожнього сектору</t>
  </si>
  <si>
    <t xml:space="preserve">Проект розвитку дорожньої галузі </t>
  </si>
  <si>
    <t>Прискорення інвестицій у сільське господарство України</t>
  </si>
  <si>
    <t>Кредитор - Європейський банк реконструкції та розвитку:</t>
  </si>
  <si>
    <t>Проект "Реконструкція, капітальний ремонт та технічне переоснащення магістрального газопроводу Уренгой-Помари-Ужгород"</t>
  </si>
  <si>
    <t>євро</t>
  </si>
  <si>
    <t xml:space="preserve">Реконструкція, капітальний ремонт та технічне переоснащення магістрального газопроводу Уренгой-Помари-Ужгород </t>
  </si>
  <si>
    <t>Проект "Будівництво повітряної лінії 750 кВ Запорізька АЕС - Каховська"</t>
  </si>
  <si>
    <t>Будівництво повітряної лінії 750 кВ Запорізька - Каховська</t>
  </si>
  <si>
    <t>Проект "Завершення будівництва метрополітену у м. Дніпропетровську"</t>
  </si>
  <si>
    <r>
      <t>Cубвенція з державного бюджету міському бюджету міста Дніпр</t>
    </r>
    <r>
      <rPr>
        <sz val="12"/>
        <rFont val="Times New Roman"/>
        <family val="1"/>
        <charset val="204"/>
      </rPr>
      <t>а</t>
    </r>
    <r>
      <rPr>
        <sz val="12"/>
        <color indexed="8"/>
        <rFont val="Times New Roman"/>
        <family val="1"/>
        <charset val="204"/>
      </rPr>
      <t xml:space="preserve"> на завершення будівництва метрополітену у м. Дніпр</t>
    </r>
    <r>
      <rPr>
        <sz val="12"/>
        <rFont val="Times New Roman"/>
        <family val="1"/>
        <charset val="204"/>
      </rPr>
      <t>і</t>
    </r>
  </si>
  <si>
    <t>Проект "Подовження третьої лінії метрополітену у м. Харкові"</t>
  </si>
  <si>
    <t>Подовження третьої лінії метрополітену у м. Харкові</t>
  </si>
  <si>
    <r>
      <t>Cубвенція з державного бюджету міському бюджету міста Х</t>
    </r>
    <r>
      <rPr>
        <sz val="12"/>
        <rFont val="Times New Roman"/>
        <family val="1"/>
        <charset val="204"/>
      </rPr>
      <t>аркова</t>
    </r>
    <r>
      <rPr>
        <sz val="12"/>
        <color indexed="8"/>
        <rFont val="Times New Roman"/>
        <family val="1"/>
        <charset val="204"/>
      </rPr>
      <t xml:space="preserve"> на подовження третьої лінії метрополітену у м. Харкові</t>
    </r>
  </si>
  <si>
    <t>Кредитор - Європейський інвестиційний банк:</t>
  </si>
  <si>
    <t xml:space="preserve">Проект "Реабілітація гідроелектростанцій" </t>
  </si>
  <si>
    <t>Реконструкція гідроелектростанцій ПАТ "Укргідроенерго"</t>
  </si>
  <si>
    <t xml:space="preserve">Проект "Реконструкція, капітальний ремонт та технічне переоснащення магістрального газопроводу Уренгой-Помари-Ужгород" </t>
  </si>
  <si>
    <t>Будівництво ПЛ 750 кВ Рівненська АЕС - Київська</t>
  </si>
  <si>
    <t>Проект "Будівництво повітряної лінії 750 кВ Запорізька - Каховська"</t>
  </si>
  <si>
    <t>Проект "Вища освіта України"</t>
  </si>
  <si>
    <r>
      <t>Вища ос</t>
    </r>
    <r>
      <rPr>
        <sz val="12"/>
        <rFont val="Times New Roman"/>
        <family val="1"/>
        <charset val="204"/>
      </rPr>
      <t>віта, е</t>
    </r>
    <r>
      <rPr>
        <sz val="12"/>
        <color indexed="8"/>
        <rFont val="Times New Roman"/>
        <family val="1"/>
        <charset val="204"/>
      </rPr>
      <t>нергоефективність та сталий розвиток</t>
    </r>
  </si>
  <si>
    <t>Проект "Розвиток системи водопостачання та водовідведення в місті Миколаїв"</t>
  </si>
  <si>
    <r>
      <t xml:space="preserve">Проект "Надзвичайна кредитна програма для </t>
    </r>
    <r>
      <rPr>
        <i/>
        <sz val="12"/>
        <rFont val="Times New Roman"/>
        <family val="1"/>
        <charset val="204"/>
      </rPr>
      <t xml:space="preserve">відновлення </t>
    </r>
    <r>
      <rPr>
        <i/>
        <sz val="12"/>
        <color indexed="8"/>
        <rFont val="Times New Roman"/>
        <family val="1"/>
        <charset val="204"/>
      </rPr>
      <t>України"</t>
    </r>
  </si>
  <si>
    <r>
      <t>Реалізація надзвичайної  кредитної  програми для</t>
    </r>
    <r>
      <rPr>
        <sz val="12"/>
        <rFont val="Times New Roman"/>
        <family val="1"/>
        <charset val="204"/>
      </rPr>
      <t xml:space="preserve"> відновлення</t>
    </r>
    <r>
      <rPr>
        <sz val="12"/>
        <color indexed="8"/>
        <rFont val="Times New Roman"/>
        <family val="1"/>
        <charset val="204"/>
      </rPr>
      <t xml:space="preserve"> України</t>
    </r>
  </si>
  <si>
    <r>
      <t xml:space="preserve">Субвенція з державного бюджету місцевим бюджетам </t>
    </r>
    <r>
      <rPr>
        <sz val="12"/>
        <rFont val="Times New Roman"/>
        <family val="1"/>
        <charset val="204"/>
      </rPr>
      <t>на</t>
    </r>
    <r>
      <rPr>
        <sz val="12"/>
        <color indexed="8"/>
        <rFont val="Times New Roman"/>
        <family val="1"/>
        <charset val="204"/>
      </rPr>
      <t xml:space="preserve"> реалізаці</t>
    </r>
    <r>
      <rPr>
        <sz val="12"/>
        <rFont val="Times New Roman"/>
        <family val="1"/>
        <charset val="204"/>
      </rPr>
      <t>ю</t>
    </r>
    <r>
      <rPr>
        <sz val="12"/>
        <color indexed="8"/>
        <rFont val="Times New Roman"/>
        <family val="1"/>
        <charset val="204"/>
      </rPr>
      <t xml:space="preserve"> проектів в рамках Надзвичайної кредитної програми для відновлення України</t>
    </r>
  </si>
  <si>
    <t>Програма розвитку муніципальної інфраструктури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</si>
  <si>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</si>
  <si>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</si>
  <si>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"Проект модернізації української залізниці"</t>
  </si>
  <si>
    <t>Модернізація української залізниці</t>
  </si>
  <si>
    <r>
      <rPr>
        <i/>
        <sz val="12"/>
        <rFont val="Times New Roman"/>
        <family val="1"/>
        <charset val="204"/>
      </rPr>
      <t>Європейські дороги України ІІ (Проект</t>
    </r>
    <r>
      <rPr>
        <i/>
        <sz val="12"/>
        <color indexed="8"/>
        <rFont val="Times New Roman"/>
        <family val="1"/>
        <charset val="204"/>
      </rPr>
      <t xml:space="preserve"> покращення транспортно-експлуатаційного стану автомобільних доріг на підходах до м. Києва)</t>
    </r>
  </si>
  <si>
    <r>
      <t xml:space="preserve">Проект "Основний кредит для малих та середніх підприємств та компаній з </t>
    </r>
    <r>
      <rPr>
        <i/>
        <sz val="12"/>
        <rFont val="Times New Roman"/>
        <family val="1"/>
        <charset val="204"/>
      </rPr>
      <t>середнім рівнем капіталізації</t>
    </r>
    <r>
      <rPr>
        <i/>
        <sz val="12"/>
        <color indexed="8"/>
        <rFont val="Times New Roman"/>
        <family val="1"/>
        <charset val="204"/>
      </rPr>
      <t>"</t>
    </r>
  </si>
  <si>
    <t>Фінансування проектів розвитку за рахунок коштів, залучених державою</t>
  </si>
  <si>
    <t>Проект "Основний кредит для аграрної галузі - Україна"</t>
  </si>
  <si>
    <t>Проект "Завершення будівництва метрополітену у 
м. Дніпропетровську"</t>
  </si>
  <si>
    <t>Cубвенція з державного бюджету міському бюджету міста Дніпра на завершення будівництва метрополітену у м. Дніпрі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</si>
  <si>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</si>
  <si>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</si>
  <si>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</si>
  <si>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</si>
  <si>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</si>
  <si>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</si>
  <si>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</si>
  <si>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 xml:space="preserve">Проект муніципального водного господарства м. Чернівці, стадія І </t>
  </si>
  <si>
    <t xml:space="preserve">Незв'язаний фінансовий кредит </t>
  </si>
  <si>
    <t>Відновлення Сходу України</t>
  </si>
  <si>
    <t>Проект "Рефінансування енергоефективних інвестицій малих та середніх підприємств України через фінансовий сектор"</t>
  </si>
  <si>
    <t>Кредитор - Північна екологічна фінансова корпорація:</t>
  </si>
  <si>
    <t>Кредитор - Уряд Республіки Польща:</t>
  </si>
  <si>
    <t>Проект з розбудови підрозділів охорони кордону</t>
  </si>
  <si>
    <t xml:space="preserve">Реалізація проекту з розбудови підрозділів охорони кордону </t>
  </si>
  <si>
    <t>Проект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</si>
  <si>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>Розбудова прикордонної дорожньої інфраструктури на українсько-польському кордоні</t>
  </si>
  <si>
    <r>
      <t xml:space="preserve">Проект з розбудови прикордонної дорожньої інфраструктури та облаштування пунктів пропуску </t>
    </r>
    <r>
      <rPr>
        <i/>
        <sz val="12"/>
        <rFont val="Times New Roman"/>
        <family val="1"/>
        <charset val="204"/>
      </rPr>
      <t>українсько-польського кордону</t>
    </r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</si>
  <si>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</si>
  <si>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</si>
  <si>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</si>
  <si>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</si>
  <si>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Проект з розбудови прикордонної дорожньої інфраструктури на українсько-угорському державному кордоні</t>
  </si>
  <si>
    <t>Розбудова прикордонної дорожньої інфраструктури на українсько-угорському державному кордоні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</si>
  <si>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</si>
  <si>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</si>
  <si>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 xml:space="preserve">Р А З О М </t>
  </si>
  <si>
    <t>Проект "Транспортний зв'язок в Україні - Фаза І"</t>
  </si>
  <si>
    <t>Проект  "Програма "Прискорення приватних інвестицій у сільське господарство України"</t>
  </si>
  <si>
    <t>Проект з постачання питної води у м. Маріуполі</t>
  </si>
  <si>
    <t xml:space="preserve"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 </t>
  </si>
  <si>
    <r>
      <t xml:space="preserve">Проект </t>
    </r>
    <r>
      <rPr>
        <i/>
        <sz val="12"/>
        <rFont val="Times New Roman"/>
        <family val="1"/>
        <charset val="204"/>
      </rPr>
      <t>"Будівництво високовольтної повітряної лінії 750 кВ Рівненська АЕС - Київська"</t>
    </r>
  </si>
  <si>
    <t>Кредитор - Ексімбанк Угорщини (в частині реалізації Рамкового договору між Урядом України та Урядом Угорщини):</t>
  </si>
  <si>
    <t>Кредитор - Уряд Французької Республіки:</t>
  </si>
  <si>
    <t xml:space="preserve"> Додаток № 8</t>
  </si>
  <si>
    <t>до Закону України</t>
  </si>
  <si>
    <t xml:space="preserve"> "Про Державний бюджет України на 2020 рік"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</si>
  <si>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</si>
  <si>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 xml:space="preserve">Перелік кредитів (позик), що залучаються державою до спеціального фонду Державного бюджету України на 2020 рік
 від іноземних держав, іноземних фінансових установ і міжнародних фінансових організацій для реалізації інвестиційних проектів </t>
  </si>
  <si>
    <t xml:space="preserve"> Обсяг залучення кредиту (позики) у 2020 році
(тис. грн) </t>
  </si>
  <si>
    <t>Найменування згідно з програмною класифікацією
 видатків та кредитування державного бюджету</t>
  </si>
  <si>
    <r>
      <t>Проект "Програма розвитку муніципальної інфраструктури</t>
    </r>
    <r>
      <rPr>
        <i/>
        <sz val="12"/>
        <rFont val="Times New Roman"/>
        <family val="1"/>
        <charset val="204"/>
      </rPr>
      <t>України"</t>
    </r>
  </si>
  <si>
    <t>Реалізація проекту з постачання питної води у м. Маріуполі</t>
  </si>
  <si>
    <t>Проект "Поліпшення охорони здоров’я на службі у людей"</t>
  </si>
  <si>
    <t>Поліпшення охорони здоров’я на службі у людей</t>
  </si>
  <si>
    <r>
      <t xml:space="preserve">Проект "Покращення транспортно-експлуатаційного стану автомобільних доріг на </t>
    </r>
    <r>
      <rPr>
        <i/>
        <sz val="12"/>
        <rFont val="Times New Roman"/>
        <family val="1"/>
        <charset val="204"/>
      </rPr>
      <t>під’їздах</t>
    </r>
    <r>
      <rPr>
        <i/>
        <sz val="12"/>
        <color indexed="8"/>
        <rFont val="Times New Roman"/>
        <family val="1"/>
        <charset val="204"/>
      </rPr>
      <t xml:space="preserve"> до м. Києва </t>
    </r>
    <r>
      <rPr>
        <i/>
        <sz val="12"/>
        <rFont val="Times New Roman"/>
        <family val="1"/>
        <charset val="204"/>
      </rPr>
      <t>(пан’європейські коридори)"</t>
    </r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</si>
  <si>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здоров’я на службі у людей"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</si>
</sst>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_ ;[Red]\-#,##0\ "/>
    <numFmt numFmtId="166" formatCode="#,##0.0"/>
    <numFmt numFmtId="167" formatCode="#,##0.000;[Red]#,##0.000"/>
    <numFmt numFmtId="168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60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3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1" fillId="4" borderId="0" applyNumberFormat="0" applyBorder="0" applyAlignment="0" applyProtection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1" applyFont="1" applyFill="1"/>
    <xf numFmtId="0" fontId="7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/>
    <xf numFmtId="4" fontId="3" fillId="0" borderId="0" xfId="1" applyNumberFormat="1" applyFont="1" applyFill="1"/>
    <xf numFmtId="0" fontId="14" fillId="0" borderId="0" xfId="1" applyFont="1" applyFill="1"/>
    <xf numFmtId="166" fontId="3" fillId="0" borderId="0" xfId="1" applyNumberFormat="1" applyFont="1" applyFill="1"/>
    <xf numFmtId="0" fontId="7" fillId="2" borderId="2" xfId="1" applyFont="1" applyFill="1" applyBorder="1" applyAlignment="1">
      <alignment vertical="center"/>
    </xf>
    <xf numFmtId="4" fontId="8" fillId="2" borderId="2" xfId="3" applyNumberFormat="1" applyFont="1" applyFill="1" applyBorder="1" applyAlignment="1">
      <alignment vertical="top" wrapText="1"/>
    </xf>
    <xf numFmtId="4" fontId="8" fillId="2" borderId="2" xfId="2" applyNumberFormat="1" applyFont="1" applyFill="1" applyBorder="1" applyAlignment="1">
      <alignment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2" applyFont="1" applyFill="1" applyBorder="1" applyAlignment="1">
      <alignment vertical="top" wrapText="1"/>
    </xf>
    <xf numFmtId="4" fontId="8" fillId="0" borderId="2" xfId="2" applyNumberFormat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/>
    </xf>
    <xf numFmtId="0" fontId="5" fillId="2" borderId="2" xfId="2" applyFont="1" applyFill="1" applyBorder="1" applyAlignment="1">
      <alignment vertical="top" wrapText="1"/>
    </xf>
    <xf numFmtId="0" fontId="8" fillId="2" borderId="2" xfId="5" applyFont="1" applyFill="1" applyBorder="1" applyAlignment="1">
      <alignment vertical="top" wrapText="1"/>
    </xf>
    <xf numFmtId="0" fontId="5" fillId="2" borderId="2" xfId="2" applyNumberFormat="1" applyFont="1" applyFill="1" applyBorder="1" applyAlignment="1">
      <alignment vertical="top" wrapText="1" shrinkToFit="1"/>
    </xf>
    <xf numFmtId="0" fontId="10" fillId="2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9" fillId="2" borderId="2" xfId="2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 wrapText="1"/>
    </xf>
    <xf numFmtId="4" fontId="9" fillId="2" borderId="2" xfId="3" applyNumberFormat="1" applyFont="1" applyFill="1" applyBorder="1" applyAlignment="1">
      <alignment vertical="top" wrapText="1"/>
    </xf>
    <xf numFmtId="4" fontId="9" fillId="2" borderId="2" xfId="2" applyNumberFormat="1" applyFont="1" applyFill="1" applyBorder="1" applyAlignment="1">
      <alignment vertical="top" wrapText="1"/>
    </xf>
    <xf numFmtId="4" fontId="9" fillId="0" borderId="2" xfId="2" applyNumberFormat="1" applyFont="1" applyFill="1" applyBorder="1" applyAlignment="1">
      <alignment vertical="top" wrapText="1"/>
    </xf>
    <xf numFmtId="0" fontId="9" fillId="2" borderId="2" xfId="4" applyFont="1" applyFill="1" applyBorder="1" applyAlignment="1">
      <alignment vertical="top"/>
    </xf>
    <xf numFmtId="0" fontId="4" fillId="2" borderId="2" xfId="2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 wrapText="1"/>
    </xf>
    <xf numFmtId="1" fontId="9" fillId="2" borderId="2" xfId="3" applyNumberFormat="1" applyFont="1" applyFill="1" applyBorder="1" applyAlignment="1">
      <alignment horizontal="center" vertical="top" wrapText="1"/>
    </xf>
    <xf numFmtId="0" fontId="8" fillId="2" borderId="2" xfId="3" applyFont="1" applyFill="1" applyBorder="1" applyAlignment="1">
      <alignment horizontal="center" vertical="top" wrapText="1"/>
    </xf>
    <xf numFmtId="165" fontId="8" fillId="2" borderId="2" xfId="3" applyNumberFormat="1" applyFont="1" applyFill="1" applyBorder="1" applyAlignment="1">
      <alignment horizontal="center" vertical="top" wrapText="1"/>
    </xf>
    <xf numFmtId="0" fontId="9" fillId="2" borderId="2" xfId="3" applyFont="1" applyFill="1" applyBorder="1" applyAlignment="1">
      <alignment horizontal="center" vertical="top" wrapText="1"/>
    </xf>
    <xf numFmtId="0" fontId="8" fillId="2" borderId="2" xfId="2" applyFont="1" applyFill="1" applyBorder="1" applyAlignment="1">
      <alignment horizontal="center" vertical="top" wrapText="1"/>
    </xf>
    <xf numFmtId="165" fontId="8" fillId="2" borderId="2" xfId="2" applyNumberFormat="1" applyFont="1" applyFill="1" applyBorder="1" applyAlignment="1">
      <alignment horizontal="center" vertical="top" wrapText="1"/>
    </xf>
    <xf numFmtId="49" fontId="9" fillId="2" borderId="2" xfId="2" applyNumberFormat="1" applyFont="1" applyFill="1" applyBorder="1" applyAlignment="1">
      <alignment vertical="top" wrapText="1"/>
    </xf>
    <xf numFmtId="3" fontId="8" fillId="2" borderId="2" xfId="1" applyNumberFormat="1" applyFont="1" applyFill="1" applyBorder="1" applyAlignment="1">
      <alignment horizontal="center" vertical="top"/>
    </xf>
    <xf numFmtId="0" fontId="9" fillId="2" borderId="2" xfId="1" applyFont="1" applyFill="1" applyBorder="1" applyAlignment="1">
      <alignment horizontal="center" vertical="top"/>
    </xf>
    <xf numFmtId="0" fontId="9" fillId="2" borderId="2" xfId="1" applyFont="1" applyFill="1" applyBorder="1" applyAlignment="1">
      <alignment vertical="top"/>
    </xf>
    <xf numFmtId="0" fontId="4" fillId="2" borderId="2" xfId="6" applyFont="1" applyFill="1" applyBorder="1" applyAlignment="1">
      <alignment horizontal="center" vertical="top" wrapText="1"/>
    </xf>
    <xf numFmtId="4" fontId="9" fillId="2" borderId="2" xfId="6" applyNumberFormat="1" applyFont="1" applyFill="1" applyBorder="1" applyAlignment="1">
      <alignment vertical="top" wrapText="1"/>
    </xf>
    <xf numFmtId="0" fontId="9" fillId="2" borderId="2" xfId="6" applyFont="1" applyFill="1" applyBorder="1" applyAlignment="1">
      <alignment horizontal="center" vertical="top" wrapText="1"/>
    </xf>
    <xf numFmtId="4" fontId="4" fillId="2" borderId="2" xfId="2" applyNumberFormat="1" applyFont="1" applyFill="1" applyBorder="1" applyAlignment="1">
      <alignment vertical="top" wrapText="1"/>
    </xf>
    <xf numFmtId="168" fontId="8" fillId="2" borderId="2" xfId="7" applyNumberFormat="1" applyFont="1" applyFill="1" applyBorder="1" applyAlignment="1">
      <alignment vertical="top" wrapText="1"/>
    </xf>
    <xf numFmtId="0" fontId="8" fillId="0" borderId="2" xfId="2" applyFont="1" applyFill="1" applyBorder="1" applyAlignment="1">
      <alignment horizontal="center" vertical="top" wrapText="1"/>
    </xf>
    <xf numFmtId="165" fontId="8" fillId="0" borderId="2" xfId="2" applyNumberFormat="1" applyFont="1" applyFill="1" applyBorder="1" applyAlignment="1">
      <alignment horizontal="center" vertical="top" wrapText="1"/>
    </xf>
    <xf numFmtId="0" fontId="9" fillId="0" borderId="2" xfId="6" applyFont="1" applyFill="1" applyBorder="1" applyAlignment="1">
      <alignment horizontal="center" vertical="top" wrapText="1"/>
    </xf>
    <xf numFmtId="4" fontId="4" fillId="0" borderId="2" xfId="2" applyNumberFormat="1" applyFont="1" applyFill="1" applyBorder="1" applyAlignment="1">
      <alignment vertical="top" wrapText="1"/>
    </xf>
    <xf numFmtId="0" fontId="13" fillId="2" borderId="2" xfId="2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8" fillId="0" borderId="0" xfId="1" applyFont="1" applyFill="1"/>
    <xf numFmtId="0" fontId="16" fillId="0" borderId="2" xfId="2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center" wrapText="1"/>
    </xf>
    <xf numFmtId="166" fontId="4" fillId="2" borderId="2" xfId="1" applyNumberFormat="1" applyFont="1" applyFill="1" applyBorder="1" applyAlignment="1">
      <alignment horizontal="right" vertical="top"/>
    </xf>
    <xf numFmtId="166" fontId="4" fillId="0" borderId="2" xfId="1" applyNumberFormat="1" applyFont="1" applyFill="1" applyBorder="1" applyAlignment="1">
      <alignment horizontal="right" vertical="top"/>
    </xf>
    <xf numFmtId="166" fontId="7" fillId="2" borderId="2" xfId="1" applyNumberFormat="1" applyFont="1" applyFill="1" applyBorder="1" applyAlignment="1">
      <alignment horizontal="right" vertical="top"/>
    </xf>
    <xf numFmtId="0" fontId="6" fillId="2" borderId="2" xfId="2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/>
    </xf>
    <xf numFmtId="4" fontId="6" fillId="2" borderId="2" xfId="2" applyNumberFormat="1" applyFont="1" applyFill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 wrapText="1"/>
    </xf>
    <xf numFmtId="4" fontId="8" fillId="2" borderId="2" xfId="2" applyNumberFormat="1" applyFont="1" applyFill="1" applyBorder="1" applyAlignment="1">
      <alignment vertical="top" wrapText="1"/>
    </xf>
    <xf numFmtId="0" fontId="8" fillId="2" borderId="2" xfId="2" applyFont="1" applyFill="1" applyBorder="1" applyAlignment="1">
      <alignment horizontal="center" vertical="top" wrapText="1"/>
    </xf>
    <xf numFmtId="165" fontId="8" fillId="2" borderId="2" xfId="2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vertical="top" wrapText="1"/>
    </xf>
    <xf numFmtId="0" fontId="8" fillId="2" borderId="4" xfId="1" applyFont="1" applyFill="1" applyBorder="1" applyAlignment="1">
      <alignment vertical="top" wrapText="1"/>
    </xf>
    <xf numFmtId="0" fontId="8" fillId="2" borderId="2" xfId="1" applyFont="1" applyFill="1" applyBorder="1" applyAlignment="1">
      <alignment vertical="top" wrapText="1"/>
    </xf>
    <xf numFmtId="0" fontId="12" fillId="0" borderId="2" xfId="1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top" wrapText="1"/>
    </xf>
    <xf numFmtId="4" fontId="6" fillId="2" borderId="2" xfId="2" applyNumberFormat="1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vertical="top" wrapText="1"/>
    </xf>
    <xf numFmtId="0" fontId="8" fillId="2" borderId="2" xfId="3" applyFont="1" applyFill="1" applyBorder="1" applyAlignment="1">
      <alignment horizontal="center" vertical="top" wrapText="1"/>
    </xf>
    <xf numFmtId="167" fontId="8" fillId="2" borderId="2" xfId="1" applyNumberFormat="1" applyFont="1" applyFill="1" applyBorder="1" applyAlignment="1">
      <alignment horizontal="center" vertical="top" wrapText="1"/>
    </xf>
  </cellXfs>
  <cellStyles count="8">
    <cellStyle name="Звичайний" xfId="0" builtinId="0"/>
    <cellStyle name="Звичайний 2 3" xfId="5"/>
    <cellStyle name="Звичайний 3" xfId="4"/>
    <cellStyle name="Звичайний_Додаток №9" xfId="1"/>
    <cellStyle name="Звичайний_Додаток_9_06-12-2012" xfId="2"/>
    <cellStyle name="Звичайний_Додаток_9_06-12-2012_Додаток №9" xfId="3"/>
    <cellStyle name="Нейтральный_Додаток_9_06-12-2012" xfId="6"/>
    <cellStyle name="Фінансови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5"/>
  <sheetViews>
    <sheetView tabSelected="1" zoomScale="90" zoomScaleNormal="90" zoomScaleSheetLayoutView="85" workbookViewId="0">
      <selection activeCell="E12" sqref="E12"/>
    </sheetView>
  </sheetViews>
  <sheetFormatPr defaultColWidth="10.140625" defaultRowHeight="15.75" x14ac:dyDescent="0.25"/>
  <cols>
    <col min="1" max="1" width="72.140625" style="1" customWidth="1"/>
    <col min="2" max="2" width="14.28515625" style="1" customWidth="1"/>
    <col min="3" max="3" width="13.7109375" style="1" customWidth="1"/>
    <col min="4" max="4" width="14.85546875" style="1" customWidth="1"/>
    <col min="5" max="5" width="82.7109375" style="1" customWidth="1"/>
    <col min="6" max="6" width="16.140625" style="1" customWidth="1"/>
    <col min="7" max="7" width="10.140625" style="1"/>
    <col min="8" max="8" width="13.140625" style="1" bestFit="1" customWidth="1"/>
    <col min="9" max="9" width="11.28515625" style="1" bestFit="1" customWidth="1"/>
    <col min="10" max="252" width="10.140625" style="1"/>
    <col min="253" max="253" width="88.7109375" style="1" customWidth="1"/>
    <col min="254" max="254" width="15.42578125" style="1" customWidth="1"/>
    <col min="255" max="255" width="15" style="1" customWidth="1"/>
    <col min="256" max="256" width="15.7109375" style="1" customWidth="1"/>
    <col min="257" max="257" width="85.140625" style="1" customWidth="1"/>
    <col min="258" max="258" width="23.7109375" style="1" customWidth="1"/>
    <col min="259" max="259" width="11.7109375" style="1" customWidth="1"/>
    <col min="260" max="260" width="11.28515625" style="1" bestFit="1" customWidth="1"/>
    <col min="261" max="508" width="10.140625" style="1"/>
    <col min="509" max="509" width="88.7109375" style="1" customWidth="1"/>
    <col min="510" max="510" width="15.42578125" style="1" customWidth="1"/>
    <col min="511" max="511" width="15" style="1" customWidth="1"/>
    <col min="512" max="512" width="15.7109375" style="1" customWidth="1"/>
    <col min="513" max="513" width="85.140625" style="1" customWidth="1"/>
    <col min="514" max="514" width="23.7109375" style="1" customWidth="1"/>
    <col min="515" max="515" width="11.7109375" style="1" customWidth="1"/>
    <col min="516" max="516" width="11.28515625" style="1" bestFit="1" customWidth="1"/>
    <col min="517" max="764" width="10.140625" style="1"/>
    <col min="765" max="765" width="88.7109375" style="1" customWidth="1"/>
    <col min="766" max="766" width="15.42578125" style="1" customWidth="1"/>
    <col min="767" max="767" width="15" style="1" customWidth="1"/>
    <col min="768" max="768" width="15.7109375" style="1" customWidth="1"/>
    <col min="769" max="769" width="85.140625" style="1" customWidth="1"/>
    <col min="770" max="770" width="23.7109375" style="1" customWidth="1"/>
    <col min="771" max="771" width="11.7109375" style="1" customWidth="1"/>
    <col min="772" max="772" width="11.28515625" style="1" bestFit="1" customWidth="1"/>
    <col min="773" max="1020" width="10.140625" style="1"/>
    <col min="1021" max="1021" width="88.7109375" style="1" customWidth="1"/>
    <col min="1022" max="1022" width="15.42578125" style="1" customWidth="1"/>
    <col min="1023" max="1023" width="15" style="1" customWidth="1"/>
    <col min="1024" max="1024" width="15.7109375" style="1" customWidth="1"/>
    <col min="1025" max="1025" width="85.140625" style="1" customWidth="1"/>
    <col min="1026" max="1026" width="23.7109375" style="1" customWidth="1"/>
    <col min="1027" max="1027" width="11.7109375" style="1" customWidth="1"/>
    <col min="1028" max="1028" width="11.28515625" style="1" bestFit="1" customWidth="1"/>
    <col min="1029" max="1276" width="10.140625" style="1"/>
    <col min="1277" max="1277" width="88.7109375" style="1" customWidth="1"/>
    <col min="1278" max="1278" width="15.42578125" style="1" customWidth="1"/>
    <col min="1279" max="1279" width="15" style="1" customWidth="1"/>
    <col min="1280" max="1280" width="15.7109375" style="1" customWidth="1"/>
    <col min="1281" max="1281" width="85.140625" style="1" customWidth="1"/>
    <col min="1282" max="1282" width="23.7109375" style="1" customWidth="1"/>
    <col min="1283" max="1283" width="11.7109375" style="1" customWidth="1"/>
    <col min="1284" max="1284" width="11.28515625" style="1" bestFit="1" customWidth="1"/>
    <col min="1285" max="1532" width="10.140625" style="1"/>
    <col min="1533" max="1533" width="88.7109375" style="1" customWidth="1"/>
    <col min="1534" max="1534" width="15.42578125" style="1" customWidth="1"/>
    <col min="1535" max="1535" width="15" style="1" customWidth="1"/>
    <col min="1536" max="1536" width="15.7109375" style="1" customWidth="1"/>
    <col min="1537" max="1537" width="85.140625" style="1" customWidth="1"/>
    <col min="1538" max="1538" width="23.7109375" style="1" customWidth="1"/>
    <col min="1539" max="1539" width="11.7109375" style="1" customWidth="1"/>
    <col min="1540" max="1540" width="11.28515625" style="1" bestFit="1" customWidth="1"/>
    <col min="1541" max="1788" width="10.140625" style="1"/>
    <col min="1789" max="1789" width="88.7109375" style="1" customWidth="1"/>
    <col min="1790" max="1790" width="15.42578125" style="1" customWidth="1"/>
    <col min="1791" max="1791" width="15" style="1" customWidth="1"/>
    <col min="1792" max="1792" width="15.7109375" style="1" customWidth="1"/>
    <col min="1793" max="1793" width="85.140625" style="1" customWidth="1"/>
    <col min="1794" max="1794" width="23.7109375" style="1" customWidth="1"/>
    <col min="1795" max="1795" width="11.7109375" style="1" customWidth="1"/>
    <col min="1796" max="1796" width="11.28515625" style="1" bestFit="1" customWidth="1"/>
    <col min="1797" max="2044" width="10.140625" style="1"/>
    <col min="2045" max="2045" width="88.7109375" style="1" customWidth="1"/>
    <col min="2046" max="2046" width="15.42578125" style="1" customWidth="1"/>
    <col min="2047" max="2047" width="15" style="1" customWidth="1"/>
    <col min="2048" max="2048" width="15.7109375" style="1" customWidth="1"/>
    <col min="2049" max="2049" width="85.140625" style="1" customWidth="1"/>
    <col min="2050" max="2050" width="23.7109375" style="1" customWidth="1"/>
    <col min="2051" max="2051" width="11.7109375" style="1" customWidth="1"/>
    <col min="2052" max="2052" width="11.28515625" style="1" bestFit="1" customWidth="1"/>
    <col min="2053" max="2300" width="10.140625" style="1"/>
    <col min="2301" max="2301" width="88.7109375" style="1" customWidth="1"/>
    <col min="2302" max="2302" width="15.42578125" style="1" customWidth="1"/>
    <col min="2303" max="2303" width="15" style="1" customWidth="1"/>
    <col min="2304" max="2304" width="15.7109375" style="1" customWidth="1"/>
    <col min="2305" max="2305" width="85.140625" style="1" customWidth="1"/>
    <col min="2306" max="2306" width="23.7109375" style="1" customWidth="1"/>
    <col min="2307" max="2307" width="11.7109375" style="1" customWidth="1"/>
    <col min="2308" max="2308" width="11.28515625" style="1" bestFit="1" customWidth="1"/>
    <col min="2309" max="2556" width="10.140625" style="1"/>
    <col min="2557" max="2557" width="88.7109375" style="1" customWidth="1"/>
    <col min="2558" max="2558" width="15.42578125" style="1" customWidth="1"/>
    <col min="2559" max="2559" width="15" style="1" customWidth="1"/>
    <col min="2560" max="2560" width="15.7109375" style="1" customWidth="1"/>
    <col min="2561" max="2561" width="85.140625" style="1" customWidth="1"/>
    <col min="2562" max="2562" width="23.7109375" style="1" customWidth="1"/>
    <col min="2563" max="2563" width="11.7109375" style="1" customWidth="1"/>
    <col min="2564" max="2564" width="11.28515625" style="1" bestFit="1" customWidth="1"/>
    <col min="2565" max="2812" width="10.140625" style="1"/>
    <col min="2813" max="2813" width="88.7109375" style="1" customWidth="1"/>
    <col min="2814" max="2814" width="15.42578125" style="1" customWidth="1"/>
    <col min="2815" max="2815" width="15" style="1" customWidth="1"/>
    <col min="2816" max="2816" width="15.7109375" style="1" customWidth="1"/>
    <col min="2817" max="2817" width="85.140625" style="1" customWidth="1"/>
    <col min="2818" max="2818" width="23.7109375" style="1" customWidth="1"/>
    <col min="2819" max="2819" width="11.7109375" style="1" customWidth="1"/>
    <col min="2820" max="2820" width="11.28515625" style="1" bestFit="1" customWidth="1"/>
    <col min="2821" max="3068" width="10.140625" style="1"/>
    <col min="3069" max="3069" width="88.7109375" style="1" customWidth="1"/>
    <col min="3070" max="3070" width="15.42578125" style="1" customWidth="1"/>
    <col min="3071" max="3071" width="15" style="1" customWidth="1"/>
    <col min="3072" max="3072" width="15.7109375" style="1" customWidth="1"/>
    <col min="3073" max="3073" width="85.140625" style="1" customWidth="1"/>
    <col min="3074" max="3074" width="23.7109375" style="1" customWidth="1"/>
    <col min="3075" max="3075" width="11.7109375" style="1" customWidth="1"/>
    <col min="3076" max="3076" width="11.28515625" style="1" bestFit="1" customWidth="1"/>
    <col min="3077" max="3324" width="10.140625" style="1"/>
    <col min="3325" max="3325" width="88.7109375" style="1" customWidth="1"/>
    <col min="3326" max="3326" width="15.42578125" style="1" customWidth="1"/>
    <col min="3327" max="3327" width="15" style="1" customWidth="1"/>
    <col min="3328" max="3328" width="15.7109375" style="1" customWidth="1"/>
    <col min="3329" max="3329" width="85.140625" style="1" customWidth="1"/>
    <col min="3330" max="3330" width="23.7109375" style="1" customWidth="1"/>
    <col min="3331" max="3331" width="11.7109375" style="1" customWidth="1"/>
    <col min="3332" max="3332" width="11.28515625" style="1" bestFit="1" customWidth="1"/>
    <col min="3333" max="3580" width="10.140625" style="1"/>
    <col min="3581" max="3581" width="88.7109375" style="1" customWidth="1"/>
    <col min="3582" max="3582" width="15.42578125" style="1" customWidth="1"/>
    <col min="3583" max="3583" width="15" style="1" customWidth="1"/>
    <col min="3584" max="3584" width="15.7109375" style="1" customWidth="1"/>
    <col min="3585" max="3585" width="85.140625" style="1" customWidth="1"/>
    <col min="3586" max="3586" width="23.7109375" style="1" customWidth="1"/>
    <col min="3587" max="3587" width="11.7109375" style="1" customWidth="1"/>
    <col min="3588" max="3588" width="11.28515625" style="1" bestFit="1" customWidth="1"/>
    <col min="3589" max="3836" width="10.140625" style="1"/>
    <col min="3837" max="3837" width="88.7109375" style="1" customWidth="1"/>
    <col min="3838" max="3838" width="15.42578125" style="1" customWidth="1"/>
    <col min="3839" max="3839" width="15" style="1" customWidth="1"/>
    <col min="3840" max="3840" width="15.7109375" style="1" customWidth="1"/>
    <col min="3841" max="3841" width="85.140625" style="1" customWidth="1"/>
    <col min="3842" max="3842" width="23.7109375" style="1" customWidth="1"/>
    <col min="3843" max="3843" width="11.7109375" style="1" customWidth="1"/>
    <col min="3844" max="3844" width="11.28515625" style="1" bestFit="1" customWidth="1"/>
    <col min="3845" max="4092" width="10.140625" style="1"/>
    <col min="4093" max="4093" width="88.7109375" style="1" customWidth="1"/>
    <col min="4094" max="4094" width="15.42578125" style="1" customWidth="1"/>
    <col min="4095" max="4095" width="15" style="1" customWidth="1"/>
    <col min="4096" max="4096" width="15.7109375" style="1" customWidth="1"/>
    <col min="4097" max="4097" width="85.140625" style="1" customWidth="1"/>
    <col min="4098" max="4098" width="23.7109375" style="1" customWidth="1"/>
    <col min="4099" max="4099" width="11.7109375" style="1" customWidth="1"/>
    <col min="4100" max="4100" width="11.28515625" style="1" bestFit="1" customWidth="1"/>
    <col min="4101" max="4348" width="10.140625" style="1"/>
    <col min="4349" max="4349" width="88.7109375" style="1" customWidth="1"/>
    <col min="4350" max="4350" width="15.42578125" style="1" customWidth="1"/>
    <col min="4351" max="4351" width="15" style="1" customWidth="1"/>
    <col min="4352" max="4352" width="15.7109375" style="1" customWidth="1"/>
    <col min="4353" max="4353" width="85.140625" style="1" customWidth="1"/>
    <col min="4354" max="4354" width="23.7109375" style="1" customWidth="1"/>
    <col min="4355" max="4355" width="11.7109375" style="1" customWidth="1"/>
    <col min="4356" max="4356" width="11.28515625" style="1" bestFit="1" customWidth="1"/>
    <col min="4357" max="4604" width="10.140625" style="1"/>
    <col min="4605" max="4605" width="88.7109375" style="1" customWidth="1"/>
    <col min="4606" max="4606" width="15.42578125" style="1" customWidth="1"/>
    <col min="4607" max="4607" width="15" style="1" customWidth="1"/>
    <col min="4608" max="4608" width="15.7109375" style="1" customWidth="1"/>
    <col min="4609" max="4609" width="85.140625" style="1" customWidth="1"/>
    <col min="4610" max="4610" width="23.7109375" style="1" customWidth="1"/>
    <col min="4611" max="4611" width="11.7109375" style="1" customWidth="1"/>
    <col min="4612" max="4612" width="11.28515625" style="1" bestFit="1" customWidth="1"/>
    <col min="4613" max="4860" width="10.140625" style="1"/>
    <col min="4861" max="4861" width="88.7109375" style="1" customWidth="1"/>
    <col min="4862" max="4862" width="15.42578125" style="1" customWidth="1"/>
    <col min="4863" max="4863" width="15" style="1" customWidth="1"/>
    <col min="4864" max="4864" width="15.7109375" style="1" customWidth="1"/>
    <col min="4865" max="4865" width="85.140625" style="1" customWidth="1"/>
    <col min="4866" max="4866" width="23.7109375" style="1" customWidth="1"/>
    <col min="4867" max="4867" width="11.7109375" style="1" customWidth="1"/>
    <col min="4868" max="4868" width="11.28515625" style="1" bestFit="1" customWidth="1"/>
    <col min="4869" max="5116" width="10.140625" style="1"/>
    <col min="5117" max="5117" width="88.7109375" style="1" customWidth="1"/>
    <col min="5118" max="5118" width="15.42578125" style="1" customWidth="1"/>
    <col min="5119" max="5119" width="15" style="1" customWidth="1"/>
    <col min="5120" max="5120" width="15.7109375" style="1" customWidth="1"/>
    <col min="5121" max="5121" width="85.140625" style="1" customWidth="1"/>
    <col min="5122" max="5122" width="23.7109375" style="1" customWidth="1"/>
    <col min="5123" max="5123" width="11.7109375" style="1" customWidth="1"/>
    <col min="5124" max="5124" width="11.28515625" style="1" bestFit="1" customWidth="1"/>
    <col min="5125" max="5372" width="10.140625" style="1"/>
    <col min="5373" max="5373" width="88.7109375" style="1" customWidth="1"/>
    <col min="5374" max="5374" width="15.42578125" style="1" customWidth="1"/>
    <col min="5375" max="5375" width="15" style="1" customWidth="1"/>
    <col min="5376" max="5376" width="15.7109375" style="1" customWidth="1"/>
    <col min="5377" max="5377" width="85.140625" style="1" customWidth="1"/>
    <col min="5378" max="5378" width="23.7109375" style="1" customWidth="1"/>
    <col min="5379" max="5379" width="11.7109375" style="1" customWidth="1"/>
    <col min="5380" max="5380" width="11.28515625" style="1" bestFit="1" customWidth="1"/>
    <col min="5381" max="5628" width="10.140625" style="1"/>
    <col min="5629" max="5629" width="88.7109375" style="1" customWidth="1"/>
    <col min="5630" max="5630" width="15.42578125" style="1" customWidth="1"/>
    <col min="5631" max="5631" width="15" style="1" customWidth="1"/>
    <col min="5632" max="5632" width="15.7109375" style="1" customWidth="1"/>
    <col min="5633" max="5633" width="85.140625" style="1" customWidth="1"/>
    <col min="5634" max="5634" width="23.7109375" style="1" customWidth="1"/>
    <col min="5635" max="5635" width="11.7109375" style="1" customWidth="1"/>
    <col min="5636" max="5636" width="11.28515625" style="1" bestFit="1" customWidth="1"/>
    <col min="5637" max="5884" width="10.140625" style="1"/>
    <col min="5885" max="5885" width="88.7109375" style="1" customWidth="1"/>
    <col min="5886" max="5886" width="15.42578125" style="1" customWidth="1"/>
    <col min="5887" max="5887" width="15" style="1" customWidth="1"/>
    <col min="5888" max="5888" width="15.7109375" style="1" customWidth="1"/>
    <col min="5889" max="5889" width="85.140625" style="1" customWidth="1"/>
    <col min="5890" max="5890" width="23.7109375" style="1" customWidth="1"/>
    <col min="5891" max="5891" width="11.7109375" style="1" customWidth="1"/>
    <col min="5892" max="5892" width="11.28515625" style="1" bestFit="1" customWidth="1"/>
    <col min="5893" max="6140" width="10.140625" style="1"/>
    <col min="6141" max="6141" width="88.7109375" style="1" customWidth="1"/>
    <col min="6142" max="6142" width="15.42578125" style="1" customWidth="1"/>
    <col min="6143" max="6143" width="15" style="1" customWidth="1"/>
    <col min="6144" max="6144" width="15.7109375" style="1" customWidth="1"/>
    <col min="6145" max="6145" width="85.140625" style="1" customWidth="1"/>
    <col min="6146" max="6146" width="23.7109375" style="1" customWidth="1"/>
    <col min="6147" max="6147" width="11.7109375" style="1" customWidth="1"/>
    <col min="6148" max="6148" width="11.28515625" style="1" bestFit="1" customWidth="1"/>
    <col min="6149" max="6396" width="10.140625" style="1"/>
    <col min="6397" max="6397" width="88.7109375" style="1" customWidth="1"/>
    <col min="6398" max="6398" width="15.42578125" style="1" customWidth="1"/>
    <col min="6399" max="6399" width="15" style="1" customWidth="1"/>
    <col min="6400" max="6400" width="15.7109375" style="1" customWidth="1"/>
    <col min="6401" max="6401" width="85.140625" style="1" customWidth="1"/>
    <col min="6402" max="6402" width="23.7109375" style="1" customWidth="1"/>
    <col min="6403" max="6403" width="11.7109375" style="1" customWidth="1"/>
    <col min="6404" max="6404" width="11.28515625" style="1" bestFit="1" customWidth="1"/>
    <col min="6405" max="6652" width="10.140625" style="1"/>
    <col min="6653" max="6653" width="88.7109375" style="1" customWidth="1"/>
    <col min="6654" max="6654" width="15.42578125" style="1" customWidth="1"/>
    <col min="6655" max="6655" width="15" style="1" customWidth="1"/>
    <col min="6656" max="6656" width="15.7109375" style="1" customWidth="1"/>
    <col min="6657" max="6657" width="85.140625" style="1" customWidth="1"/>
    <col min="6658" max="6658" width="23.7109375" style="1" customWidth="1"/>
    <col min="6659" max="6659" width="11.7109375" style="1" customWidth="1"/>
    <col min="6660" max="6660" width="11.28515625" style="1" bestFit="1" customWidth="1"/>
    <col min="6661" max="6908" width="10.140625" style="1"/>
    <col min="6909" max="6909" width="88.7109375" style="1" customWidth="1"/>
    <col min="6910" max="6910" width="15.42578125" style="1" customWidth="1"/>
    <col min="6911" max="6911" width="15" style="1" customWidth="1"/>
    <col min="6912" max="6912" width="15.7109375" style="1" customWidth="1"/>
    <col min="6913" max="6913" width="85.140625" style="1" customWidth="1"/>
    <col min="6914" max="6914" width="23.7109375" style="1" customWidth="1"/>
    <col min="6915" max="6915" width="11.7109375" style="1" customWidth="1"/>
    <col min="6916" max="6916" width="11.28515625" style="1" bestFit="1" customWidth="1"/>
    <col min="6917" max="7164" width="10.140625" style="1"/>
    <col min="7165" max="7165" width="88.7109375" style="1" customWidth="1"/>
    <col min="7166" max="7166" width="15.42578125" style="1" customWidth="1"/>
    <col min="7167" max="7167" width="15" style="1" customWidth="1"/>
    <col min="7168" max="7168" width="15.7109375" style="1" customWidth="1"/>
    <col min="7169" max="7169" width="85.140625" style="1" customWidth="1"/>
    <col min="7170" max="7170" width="23.7109375" style="1" customWidth="1"/>
    <col min="7171" max="7171" width="11.7109375" style="1" customWidth="1"/>
    <col min="7172" max="7172" width="11.28515625" style="1" bestFit="1" customWidth="1"/>
    <col min="7173" max="7420" width="10.140625" style="1"/>
    <col min="7421" max="7421" width="88.7109375" style="1" customWidth="1"/>
    <col min="7422" max="7422" width="15.42578125" style="1" customWidth="1"/>
    <col min="7423" max="7423" width="15" style="1" customWidth="1"/>
    <col min="7424" max="7424" width="15.7109375" style="1" customWidth="1"/>
    <col min="7425" max="7425" width="85.140625" style="1" customWidth="1"/>
    <col min="7426" max="7426" width="23.7109375" style="1" customWidth="1"/>
    <col min="7427" max="7427" width="11.7109375" style="1" customWidth="1"/>
    <col min="7428" max="7428" width="11.28515625" style="1" bestFit="1" customWidth="1"/>
    <col min="7429" max="7676" width="10.140625" style="1"/>
    <col min="7677" max="7677" width="88.7109375" style="1" customWidth="1"/>
    <col min="7678" max="7678" width="15.42578125" style="1" customWidth="1"/>
    <col min="7679" max="7679" width="15" style="1" customWidth="1"/>
    <col min="7680" max="7680" width="15.7109375" style="1" customWidth="1"/>
    <col min="7681" max="7681" width="85.140625" style="1" customWidth="1"/>
    <col min="7682" max="7682" width="23.7109375" style="1" customWidth="1"/>
    <col min="7683" max="7683" width="11.7109375" style="1" customWidth="1"/>
    <col min="7684" max="7684" width="11.28515625" style="1" bestFit="1" customWidth="1"/>
    <col min="7685" max="7932" width="10.140625" style="1"/>
    <col min="7933" max="7933" width="88.7109375" style="1" customWidth="1"/>
    <col min="7934" max="7934" width="15.42578125" style="1" customWidth="1"/>
    <col min="7935" max="7935" width="15" style="1" customWidth="1"/>
    <col min="7936" max="7936" width="15.7109375" style="1" customWidth="1"/>
    <col min="7937" max="7937" width="85.140625" style="1" customWidth="1"/>
    <col min="7938" max="7938" width="23.7109375" style="1" customWidth="1"/>
    <col min="7939" max="7939" width="11.7109375" style="1" customWidth="1"/>
    <col min="7940" max="7940" width="11.28515625" style="1" bestFit="1" customWidth="1"/>
    <col min="7941" max="8188" width="10.140625" style="1"/>
    <col min="8189" max="8189" width="88.7109375" style="1" customWidth="1"/>
    <col min="8190" max="8190" width="15.42578125" style="1" customWidth="1"/>
    <col min="8191" max="8191" width="15" style="1" customWidth="1"/>
    <col min="8192" max="8192" width="15.7109375" style="1" customWidth="1"/>
    <col min="8193" max="8193" width="85.140625" style="1" customWidth="1"/>
    <col min="8194" max="8194" width="23.7109375" style="1" customWidth="1"/>
    <col min="8195" max="8195" width="11.7109375" style="1" customWidth="1"/>
    <col min="8196" max="8196" width="11.28515625" style="1" bestFit="1" customWidth="1"/>
    <col min="8197" max="8444" width="10.140625" style="1"/>
    <col min="8445" max="8445" width="88.7109375" style="1" customWidth="1"/>
    <col min="8446" max="8446" width="15.42578125" style="1" customWidth="1"/>
    <col min="8447" max="8447" width="15" style="1" customWidth="1"/>
    <col min="8448" max="8448" width="15.7109375" style="1" customWidth="1"/>
    <col min="8449" max="8449" width="85.140625" style="1" customWidth="1"/>
    <col min="8450" max="8450" width="23.7109375" style="1" customWidth="1"/>
    <col min="8451" max="8451" width="11.7109375" style="1" customWidth="1"/>
    <col min="8452" max="8452" width="11.28515625" style="1" bestFit="1" customWidth="1"/>
    <col min="8453" max="8700" width="10.140625" style="1"/>
    <col min="8701" max="8701" width="88.7109375" style="1" customWidth="1"/>
    <col min="8702" max="8702" width="15.42578125" style="1" customWidth="1"/>
    <col min="8703" max="8703" width="15" style="1" customWidth="1"/>
    <col min="8704" max="8704" width="15.7109375" style="1" customWidth="1"/>
    <col min="8705" max="8705" width="85.140625" style="1" customWidth="1"/>
    <col min="8706" max="8706" width="23.7109375" style="1" customWidth="1"/>
    <col min="8707" max="8707" width="11.7109375" style="1" customWidth="1"/>
    <col min="8708" max="8708" width="11.28515625" style="1" bestFit="1" customWidth="1"/>
    <col min="8709" max="8956" width="10.140625" style="1"/>
    <col min="8957" max="8957" width="88.7109375" style="1" customWidth="1"/>
    <col min="8958" max="8958" width="15.42578125" style="1" customWidth="1"/>
    <col min="8959" max="8959" width="15" style="1" customWidth="1"/>
    <col min="8960" max="8960" width="15.7109375" style="1" customWidth="1"/>
    <col min="8961" max="8961" width="85.140625" style="1" customWidth="1"/>
    <col min="8962" max="8962" width="23.7109375" style="1" customWidth="1"/>
    <col min="8963" max="8963" width="11.7109375" style="1" customWidth="1"/>
    <col min="8964" max="8964" width="11.28515625" style="1" bestFit="1" customWidth="1"/>
    <col min="8965" max="9212" width="10.140625" style="1"/>
    <col min="9213" max="9213" width="88.7109375" style="1" customWidth="1"/>
    <col min="9214" max="9214" width="15.42578125" style="1" customWidth="1"/>
    <col min="9215" max="9215" width="15" style="1" customWidth="1"/>
    <col min="9216" max="9216" width="15.7109375" style="1" customWidth="1"/>
    <col min="9217" max="9217" width="85.140625" style="1" customWidth="1"/>
    <col min="9218" max="9218" width="23.7109375" style="1" customWidth="1"/>
    <col min="9219" max="9219" width="11.7109375" style="1" customWidth="1"/>
    <col min="9220" max="9220" width="11.28515625" style="1" bestFit="1" customWidth="1"/>
    <col min="9221" max="9468" width="10.140625" style="1"/>
    <col min="9469" max="9469" width="88.7109375" style="1" customWidth="1"/>
    <col min="9470" max="9470" width="15.42578125" style="1" customWidth="1"/>
    <col min="9471" max="9471" width="15" style="1" customWidth="1"/>
    <col min="9472" max="9472" width="15.7109375" style="1" customWidth="1"/>
    <col min="9473" max="9473" width="85.140625" style="1" customWidth="1"/>
    <col min="9474" max="9474" width="23.7109375" style="1" customWidth="1"/>
    <col min="9475" max="9475" width="11.7109375" style="1" customWidth="1"/>
    <col min="9476" max="9476" width="11.28515625" style="1" bestFit="1" customWidth="1"/>
    <col min="9477" max="9724" width="10.140625" style="1"/>
    <col min="9725" max="9725" width="88.7109375" style="1" customWidth="1"/>
    <col min="9726" max="9726" width="15.42578125" style="1" customWidth="1"/>
    <col min="9727" max="9727" width="15" style="1" customWidth="1"/>
    <col min="9728" max="9728" width="15.7109375" style="1" customWidth="1"/>
    <col min="9729" max="9729" width="85.140625" style="1" customWidth="1"/>
    <col min="9730" max="9730" width="23.7109375" style="1" customWidth="1"/>
    <col min="9731" max="9731" width="11.7109375" style="1" customWidth="1"/>
    <col min="9732" max="9732" width="11.28515625" style="1" bestFit="1" customWidth="1"/>
    <col min="9733" max="9980" width="10.140625" style="1"/>
    <col min="9981" max="9981" width="88.7109375" style="1" customWidth="1"/>
    <col min="9982" max="9982" width="15.42578125" style="1" customWidth="1"/>
    <col min="9983" max="9983" width="15" style="1" customWidth="1"/>
    <col min="9984" max="9984" width="15.7109375" style="1" customWidth="1"/>
    <col min="9985" max="9985" width="85.140625" style="1" customWidth="1"/>
    <col min="9986" max="9986" width="23.7109375" style="1" customWidth="1"/>
    <col min="9987" max="9987" width="11.7109375" style="1" customWidth="1"/>
    <col min="9988" max="9988" width="11.28515625" style="1" bestFit="1" customWidth="1"/>
    <col min="9989" max="10236" width="10.140625" style="1"/>
    <col min="10237" max="10237" width="88.7109375" style="1" customWidth="1"/>
    <col min="10238" max="10238" width="15.42578125" style="1" customWidth="1"/>
    <col min="10239" max="10239" width="15" style="1" customWidth="1"/>
    <col min="10240" max="10240" width="15.7109375" style="1" customWidth="1"/>
    <col min="10241" max="10241" width="85.140625" style="1" customWidth="1"/>
    <col min="10242" max="10242" width="23.7109375" style="1" customWidth="1"/>
    <col min="10243" max="10243" width="11.7109375" style="1" customWidth="1"/>
    <col min="10244" max="10244" width="11.28515625" style="1" bestFit="1" customWidth="1"/>
    <col min="10245" max="10492" width="10.140625" style="1"/>
    <col min="10493" max="10493" width="88.7109375" style="1" customWidth="1"/>
    <col min="10494" max="10494" width="15.42578125" style="1" customWidth="1"/>
    <col min="10495" max="10495" width="15" style="1" customWidth="1"/>
    <col min="10496" max="10496" width="15.7109375" style="1" customWidth="1"/>
    <col min="10497" max="10497" width="85.140625" style="1" customWidth="1"/>
    <col min="10498" max="10498" width="23.7109375" style="1" customWidth="1"/>
    <col min="10499" max="10499" width="11.7109375" style="1" customWidth="1"/>
    <col min="10500" max="10500" width="11.28515625" style="1" bestFit="1" customWidth="1"/>
    <col min="10501" max="10748" width="10.140625" style="1"/>
    <col min="10749" max="10749" width="88.7109375" style="1" customWidth="1"/>
    <col min="10750" max="10750" width="15.42578125" style="1" customWidth="1"/>
    <col min="10751" max="10751" width="15" style="1" customWidth="1"/>
    <col min="10752" max="10752" width="15.7109375" style="1" customWidth="1"/>
    <col min="10753" max="10753" width="85.140625" style="1" customWidth="1"/>
    <col min="10754" max="10754" width="23.7109375" style="1" customWidth="1"/>
    <col min="10755" max="10755" width="11.7109375" style="1" customWidth="1"/>
    <col min="10756" max="10756" width="11.28515625" style="1" bestFit="1" customWidth="1"/>
    <col min="10757" max="11004" width="10.140625" style="1"/>
    <col min="11005" max="11005" width="88.7109375" style="1" customWidth="1"/>
    <col min="11006" max="11006" width="15.42578125" style="1" customWidth="1"/>
    <col min="11007" max="11007" width="15" style="1" customWidth="1"/>
    <col min="11008" max="11008" width="15.7109375" style="1" customWidth="1"/>
    <col min="11009" max="11009" width="85.140625" style="1" customWidth="1"/>
    <col min="11010" max="11010" width="23.7109375" style="1" customWidth="1"/>
    <col min="11011" max="11011" width="11.7109375" style="1" customWidth="1"/>
    <col min="11012" max="11012" width="11.28515625" style="1" bestFit="1" customWidth="1"/>
    <col min="11013" max="11260" width="10.140625" style="1"/>
    <col min="11261" max="11261" width="88.7109375" style="1" customWidth="1"/>
    <col min="11262" max="11262" width="15.42578125" style="1" customWidth="1"/>
    <col min="11263" max="11263" width="15" style="1" customWidth="1"/>
    <col min="11264" max="11264" width="15.7109375" style="1" customWidth="1"/>
    <col min="11265" max="11265" width="85.140625" style="1" customWidth="1"/>
    <col min="11266" max="11266" width="23.7109375" style="1" customWidth="1"/>
    <col min="11267" max="11267" width="11.7109375" style="1" customWidth="1"/>
    <col min="11268" max="11268" width="11.28515625" style="1" bestFit="1" customWidth="1"/>
    <col min="11269" max="11516" width="10.140625" style="1"/>
    <col min="11517" max="11517" width="88.7109375" style="1" customWidth="1"/>
    <col min="11518" max="11518" width="15.42578125" style="1" customWidth="1"/>
    <col min="11519" max="11519" width="15" style="1" customWidth="1"/>
    <col min="11520" max="11520" width="15.7109375" style="1" customWidth="1"/>
    <col min="11521" max="11521" width="85.140625" style="1" customWidth="1"/>
    <col min="11522" max="11522" width="23.7109375" style="1" customWidth="1"/>
    <col min="11523" max="11523" width="11.7109375" style="1" customWidth="1"/>
    <col min="11524" max="11524" width="11.28515625" style="1" bestFit="1" customWidth="1"/>
    <col min="11525" max="11772" width="10.140625" style="1"/>
    <col min="11773" max="11773" width="88.7109375" style="1" customWidth="1"/>
    <col min="11774" max="11774" width="15.42578125" style="1" customWidth="1"/>
    <col min="11775" max="11775" width="15" style="1" customWidth="1"/>
    <col min="11776" max="11776" width="15.7109375" style="1" customWidth="1"/>
    <col min="11777" max="11777" width="85.140625" style="1" customWidth="1"/>
    <col min="11778" max="11778" width="23.7109375" style="1" customWidth="1"/>
    <col min="11779" max="11779" width="11.7109375" style="1" customWidth="1"/>
    <col min="11780" max="11780" width="11.28515625" style="1" bestFit="1" customWidth="1"/>
    <col min="11781" max="12028" width="10.140625" style="1"/>
    <col min="12029" max="12029" width="88.7109375" style="1" customWidth="1"/>
    <col min="12030" max="12030" width="15.42578125" style="1" customWidth="1"/>
    <col min="12031" max="12031" width="15" style="1" customWidth="1"/>
    <col min="12032" max="12032" width="15.7109375" style="1" customWidth="1"/>
    <col min="12033" max="12033" width="85.140625" style="1" customWidth="1"/>
    <col min="12034" max="12034" width="23.7109375" style="1" customWidth="1"/>
    <col min="12035" max="12035" width="11.7109375" style="1" customWidth="1"/>
    <col min="12036" max="12036" width="11.28515625" style="1" bestFit="1" customWidth="1"/>
    <col min="12037" max="12284" width="10.140625" style="1"/>
    <col min="12285" max="12285" width="88.7109375" style="1" customWidth="1"/>
    <col min="12286" max="12286" width="15.42578125" style="1" customWidth="1"/>
    <col min="12287" max="12287" width="15" style="1" customWidth="1"/>
    <col min="12288" max="12288" width="15.7109375" style="1" customWidth="1"/>
    <col min="12289" max="12289" width="85.140625" style="1" customWidth="1"/>
    <col min="12290" max="12290" width="23.7109375" style="1" customWidth="1"/>
    <col min="12291" max="12291" width="11.7109375" style="1" customWidth="1"/>
    <col min="12292" max="12292" width="11.28515625" style="1" bestFit="1" customWidth="1"/>
    <col min="12293" max="12540" width="10.140625" style="1"/>
    <col min="12541" max="12541" width="88.7109375" style="1" customWidth="1"/>
    <col min="12542" max="12542" width="15.42578125" style="1" customWidth="1"/>
    <col min="12543" max="12543" width="15" style="1" customWidth="1"/>
    <col min="12544" max="12544" width="15.7109375" style="1" customWidth="1"/>
    <col min="12545" max="12545" width="85.140625" style="1" customWidth="1"/>
    <col min="12546" max="12546" width="23.7109375" style="1" customWidth="1"/>
    <col min="12547" max="12547" width="11.7109375" style="1" customWidth="1"/>
    <col min="12548" max="12548" width="11.28515625" style="1" bestFit="1" customWidth="1"/>
    <col min="12549" max="12796" width="10.140625" style="1"/>
    <col min="12797" max="12797" width="88.7109375" style="1" customWidth="1"/>
    <col min="12798" max="12798" width="15.42578125" style="1" customWidth="1"/>
    <col min="12799" max="12799" width="15" style="1" customWidth="1"/>
    <col min="12800" max="12800" width="15.7109375" style="1" customWidth="1"/>
    <col min="12801" max="12801" width="85.140625" style="1" customWidth="1"/>
    <col min="12802" max="12802" width="23.7109375" style="1" customWidth="1"/>
    <col min="12803" max="12803" width="11.7109375" style="1" customWidth="1"/>
    <col min="12804" max="12804" width="11.28515625" style="1" bestFit="1" customWidth="1"/>
    <col min="12805" max="13052" width="10.140625" style="1"/>
    <col min="13053" max="13053" width="88.7109375" style="1" customWidth="1"/>
    <col min="13054" max="13054" width="15.42578125" style="1" customWidth="1"/>
    <col min="13055" max="13055" width="15" style="1" customWidth="1"/>
    <col min="13056" max="13056" width="15.7109375" style="1" customWidth="1"/>
    <col min="13057" max="13057" width="85.140625" style="1" customWidth="1"/>
    <col min="13058" max="13058" width="23.7109375" style="1" customWidth="1"/>
    <col min="13059" max="13059" width="11.7109375" style="1" customWidth="1"/>
    <col min="13060" max="13060" width="11.28515625" style="1" bestFit="1" customWidth="1"/>
    <col min="13061" max="13308" width="10.140625" style="1"/>
    <col min="13309" max="13309" width="88.7109375" style="1" customWidth="1"/>
    <col min="13310" max="13310" width="15.42578125" style="1" customWidth="1"/>
    <col min="13311" max="13311" width="15" style="1" customWidth="1"/>
    <col min="13312" max="13312" width="15.7109375" style="1" customWidth="1"/>
    <col min="13313" max="13313" width="85.140625" style="1" customWidth="1"/>
    <col min="13314" max="13314" width="23.7109375" style="1" customWidth="1"/>
    <col min="13315" max="13315" width="11.7109375" style="1" customWidth="1"/>
    <col min="13316" max="13316" width="11.28515625" style="1" bestFit="1" customWidth="1"/>
    <col min="13317" max="13564" width="10.140625" style="1"/>
    <col min="13565" max="13565" width="88.7109375" style="1" customWidth="1"/>
    <col min="13566" max="13566" width="15.42578125" style="1" customWidth="1"/>
    <col min="13567" max="13567" width="15" style="1" customWidth="1"/>
    <col min="13568" max="13568" width="15.7109375" style="1" customWidth="1"/>
    <col min="13569" max="13569" width="85.140625" style="1" customWidth="1"/>
    <col min="13570" max="13570" width="23.7109375" style="1" customWidth="1"/>
    <col min="13571" max="13571" width="11.7109375" style="1" customWidth="1"/>
    <col min="13572" max="13572" width="11.28515625" style="1" bestFit="1" customWidth="1"/>
    <col min="13573" max="13820" width="10.140625" style="1"/>
    <col min="13821" max="13821" width="88.7109375" style="1" customWidth="1"/>
    <col min="13822" max="13822" width="15.42578125" style="1" customWidth="1"/>
    <col min="13823" max="13823" width="15" style="1" customWidth="1"/>
    <col min="13824" max="13824" width="15.7109375" style="1" customWidth="1"/>
    <col min="13825" max="13825" width="85.140625" style="1" customWidth="1"/>
    <col min="13826" max="13826" width="23.7109375" style="1" customWidth="1"/>
    <col min="13827" max="13827" width="11.7109375" style="1" customWidth="1"/>
    <col min="13828" max="13828" width="11.28515625" style="1" bestFit="1" customWidth="1"/>
    <col min="13829" max="14076" width="10.140625" style="1"/>
    <col min="14077" max="14077" width="88.7109375" style="1" customWidth="1"/>
    <col min="14078" max="14078" width="15.42578125" style="1" customWidth="1"/>
    <col min="14079" max="14079" width="15" style="1" customWidth="1"/>
    <col min="14080" max="14080" width="15.7109375" style="1" customWidth="1"/>
    <col min="14081" max="14081" width="85.140625" style="1" customWidth="1"/>
    <col min="14082" max="14082" width="23.7109375" style="1" customWidth="1"/>
    <col min="14083" max="14083" width="11.7109375" style="1" customWidth="1"/>
    <col min="14084" max="14084" width="11.28515625" style="1" bestFit="1" customWidth="1"/>
    <col min="14085" max="14332" width="10.140625" style="1"/>
    <col min="14333" max="14333" width="88.7109375" style="1" customWidth="1"/>
    <col min="14334" max="14334" width="15.42578125" style="1" customWidth="1"/>
    <col min="14335" max="14335" width="15" style="1" customWidth="1"/>
    <col min="14336" max="14336" width="15.7109375" style="1" customWidth="1"/>
    <col min="14337" max="14337" width="85.140625" style="1" customWidth="1"/>
    <col min="14338" max="14338" width="23.7109375" style="1" customWidth="1"/>
    <col min="14339" max="14339" width="11.7109375" style="1" customWidth="1"/>
    <col min="14340" max="14340" width="11.28515625" style="1" bestFit="1" customWidth="1"/>
    <col min="14341" max="14588" width="10.140625" style="1"/>
    <col min="14589" max="14589" width="88.7109375" style="1" customWidth="1"/>
    <col min="14590" max="14590" width="15.42578125" style="1" customWidth="1"/>
    <col min="14591" max="14591" width="15" style="1" customWidth="1"/>
    <col min="14592" max="14592" width="15.7109375" style="1" customWidth="1"/>
    <col min="14593" max="14593" width="85.140625" style="1" customWidth="1"/>
    <col min="14594" max="14594" width="23.7109375" style="1" customWidth="1"/>
    <col min="14595" max="14595" width="11.7109375" style="1" customWidth="1"/>
    <col min="14596" max="14596" width="11.28515625" style="1" bestFit="1" customWidth="1"/>
    <col min="14597" max="14844" width="10.140625" style="1"/>
    <col min="14845" max="14845" width="88.7109375" style="1" customWidth="1"/>
    <col min="14846" max="14846" width="15.42578125" style="1" customWidth="1"/>
    <col min="14847" max="14847" width="15" style="1" customWidth="1"/>
    <col min="14848" max="14848" width="15.7109375" style="1" customWidth="1"/>
    <col min="14849" max="14849" width="85.140625" style="1" customWidth="1"/>
    <col min="14850" max="14850" width="23.7109375" style="1" customWidth="1"/>
    <col min="14851" max="14851" width="11.7109375" style="1" customWidth="1"/>
    <col min="14852" max="14852" width="11.28515625" style="1" bestFit="1" customWidth="1"/>
    <col min="14853" max="15100" width="10.140625" style="1"/>
    <col min="15101" max="15101" width="88.7109375" style="1" customWidth="1"/>
    <col min="15102" max="15102" width="15.42578125" style="1" customWidth="1"/>
    <col min="15103" max="15103" width="15" style="1" customWidth="1"/>
    <col min="15104" max="15104" width="15.7109375" style="1" customWidth="1"/>
    <col min="15105" max="15105" width="85.140625" style="1" customWidth="1"/>
    <col min="15106" max="15106" width="23.7109375" style="1" customWidth="1"/>
    <col min="15107" max="15107" width="11.7109375" style="1" customWidth="1"/>
    <col min="15108" max="15108" width="11.28515625" style="1" bestFit="1" customWidth="1"/>
    <col min="15109" max="15356" width="10.140625" style="1"/>
    <col min="15357" max="15357" width="88.7109375" style="1" customWidth="1"/>
    <col min="15358" max="15358" width="15.42578125" style="1" customWidth="1"/>
    <col min="15359" max="15359" width="15" style="1" customWidth="1"/>
    <col min="15360" max="15360" width="15.7109375" style="1" customWidth="1"/>
    <col min="15361" max="15361" width="85.140625" style="1" customWidth="1"/>
    <col min="15362" max="15362" width="23.7109375" style="1" customWidth="1"/>
    <col min="15363" max="15363" width="11.7109375" style="1" customWidth="1"/>
    <col min="15364" max="15364" width="11.28515625" style="1" bestFit="1" customWidth="1"/>
    <col min="15365" max="15612" width="10.140625" style="1"/>
    <col min="15613" max="15613" width="88.7109375" style="1" customWidth="1"/>
    <col min="15614" max="15614" width="15.42578125" style="1" customWidth="1"/>
    <col min="15615" max="15615" width="15" style="1" customWidth="1"/>
    <col min="15616" max="15616" width="15.7109375" style="1" customWidth="1"/>
    <col min="15617" max="15617" width="85.140625" style="1" customWidth="1"/>
    <col min="15618" max="15618" width="23.7109375" style="1" customWidth="1"/>
    <col min="15619" max="15619" width="11.7109375" style="1" customWidth="1"/>
    <col min="15620" max="15620" width="11.28515625" style="1" bestFit="1" customWidth="1"/>
    <col min="15621" max="15868" width="10.140625" style="1"/>
    <col min="15869" max="15869" width="88.7109375" style="1" customWidth="1"/>
    <col min="15870" max="15870" width="15.42578125" style="1" customWidth="1"/>
    <col min="15871" max="15871" width="15" style="1" customWidth="1"/>
    <col min="15872" max="15872" width="15.7109375" style="1" customWidth="1"/>
    <col min="15873" max="15873" width="85.140625" style="1" customWidth="1"/>
    <col min="15874" max="15874" width="23.7109375" style="1" customWidth="1"/>
    <col min="15875" max="15875" width="11.7109375" style="1" customWidth="1"/>
    <col min="15876" max="15876" width="11.28515625" style="1" bestFit="1" customWidth="1"/>
    <col min="15877" max="16124" width="10.140625" style="1"/>
    <col min="16125" max="16125" width="88.7109375" style="1" customWidth="1"/>
    <col min="16126" max="16126" width="15.42578125" style="1" customWidth="1"/>
    <col min="16127" max="16127" width="15" style="1" customWidth="1"/>
    <col min="16128" max="16128" width="15.7109375" style="1" customWidth="1"/>
    <col min="16129" max="16129" width="85.140625" style="1" customWidth="1"/>
    <col min="16130" max="16130" width="23.7109375" style="1" customWidth="1"/>
    <col min="16131" max="16131" width="11.7109375" style="1" customWidth="1"/>
    <col min="16132" max="16132" width="11.28515625" style="1" bestFit="1" customWidth="1"/>
    <col min="16133" max="16384" width="10.140625" style="1"/>
  </cols>
  <sheetData>
    <row r="1" spans="1:8" x14ac:dyDescent="0.25">
      <c r="E1" s="59" t="s">
        <v>85</v>
      </c>
      <c r="F1" s="59"/>
    </row>
    <row r="2" spans="1:8" x14ac:dyDescent="0.25">
      <c r="E2" s="59" t="s">
        <v>86</v>
      </c>
      <c r="F2" s="59"/>
    </row>
    <row r="3" spans="1:8" x14ac:dyDescent="0.25">
      <c r="E3" s="59" t="s">
        <v>87</v>
      </c>
      <c r="F3" s="59"/>
    </row>
    <row r="4" spans="1:8" ht="60" customHeight="1" x14ac:dyDescent="0.25">
      <c r="A4" s="61" t="s">
        <v>89</v>
      </c>
      <c r="B4" s="61"/>
      <c r="C4" s="61"/>
      <c r="D4" s="61"/>
      <c r="E4" s="61"/>
      <c r="F4" s="61"/>
    </row>
    <row r="5" spans="1:8" s="51" customFormat="1" ht="105" x14ac:dyDescent="0.25">
      <c r="A5" s="52" t="s">
        <v>0</v>
      </c>
      <c r="B5" s="52" t="s">
        <v>1</v>
      </c>
      <c r="C5" s="52" t="s">
        <v>88</v>
      </c>
      <c r="D5" s="52" t="s">
        <v>2</v>
      </c>
      <c r="E5" s="54" t="s">
        <v>91</v>
      </c>
      <c r="F5" s="53" t="s">
        <v>90</v>
      </c>
    </row>
    <row r="6" spans="1:8" s="2" customFormat="1" x14ac:dyDescent="0.25">
      <c r="A6" s="70" t="s">
        <v>3</v>
      </c>
      <c r="B6" s="70"/>
      <c r="C6" s="70"/>
      <c r="D6" s="70"/>
      <c r="E6" s="70"/>
      <c r="F6" s="10"/>
    </row>
    <row r="7" spans="1:8" x14ac:dyDescent="0.25">
      <c r="A7" s="71" t="s">
        <v>4</v>
      </c>
      <c r="B7" s="63" t="s">
        <v>5</v>
      </c>
      <c r="C7" s="64">
        <v>378425</v>
      </c>
      <c r="D7" s="28">
        <v>3501640</v>
      </c>
      <c r="E7" s="22" t="s">
        <v>6</v>
      </c>
      <c r="F7" s="55">
        <v>1100000</v>
      </c>
    </row>
    <row r="8" spans="1:8" x14ac:dyDescent="0.25">
      <c r="A8" s="71"/>
      <c r="B8" s="63"/>
      <c r="C8" s="64"/>
      <c r="D8" s="29">
        <v>2401630</v>
      </c>
      <c r="E8" s="22" t="s">
        <v>7</v>
      </c>
      <c r="F8" s="55">
        <v>25721</v>
      </c>
    </row>
    <row r="9" spans="1:8" x14ac:dyDescent="0.25">
      <c r="A9" s="67" t="s">
        <v>94</v>
      </c>
      <c r="B9" s="72" t="s">
        <v>5</v>
      </c>
      <c r="C9" s="73">
        <v>214729.837</v>
      </c>
      <c r="D9" s="30">
        <v>2301610</v>
      </c>
      <c r="E9" s="23" t="s">
        <v>95</v>
      </c>
      <c r="F9" s="55">
        <v>92926.6</v>
      </c>
    </row>
    <row r="10" spans="1:8" ht="63" x14ac:dyDescent="0.25">
      <c r="A10" s="67"/>
      <c r="B10" s="72"/>
      <c r="C10" s="73"/>
      <c r="D10" s="30">
        <v>2311600</v>
      </c>
      <c r="E10" s="23" t="s">
        <v>97</v>
      </c>
      <c r="F10" s="55">
        <v>659100.30000000005</v>
      </c>
    </row>
    <row r="11" spans="1:8" ht="31.5" x14ac:dyDescent="0.25">
      <c r="A11" s="11" t="s">
        <v>8</v>
      </c>
      <c r="B11" s="31" t="s">
        <v>5</v>
      </c>
      <c r="C11" s="32">
        <v>300000</v>
      </c>
      <c r="D11" s="33">
        <v>2501630</v>
      </c>
      <c r="E11" s="24" t="s">
        <v>9</v>
      </c>
      <c r="F11" s="55">
        <v>1150000</v>
      </c>
    </row>
    <row r="12" spans="1:8" ht="63" x14ac:dyDescent="0.25">
      <c r="A12" s="69" t="s">
        <v>10</v>
      </c>
      <c r="B12" s="63" t="s">
        <v>5</v>
      </c>
      <c r="C12" s="64">
        <v>342107</v>
      </c>
      <c r="D12" s="29">
        <v>2751600</v>
      </c>
      <c r="E12" s="25" t="s">
        <v>11</v>
      </c>
      <c r="F12" s="55">
        <f>750000+4267.9</f>
        <v>754267.9</v>
      </c>
      <c r="H12" s="7"/>
    </row>
    <row r="13" spans="1:8" ht="63" x14ac:dyDescent="0.25">
      <c r="A13" s="69"/>
      <c r="B13" s="63"/>
      <c r="C13" s="64"/>
      <c r="D13" s="29">
        <v>2751610</v>
      </c>
      <c r="E13" s="26" t="s">
        <v>81</v>
      </c>
      <c r="F13" s="55">
        <v>58000</v>
      </c>
    </row>
    <row r="14" spans="1:8" ht="63" x14ac:dyDescent="0.25">
      <c r="A14" s="69" t="s">
        <v>12</v>
      </c>
      <c r="B14" s="63" t="s">
        <v>5</v>
      </c>
      <c r="C14" s="64">
        <v>230000</v>
      </c>
      <c r="D14" s="29">
        <v>2751600</v>
      </c>
      <c r="E14" s="25" t="s">
        <v>11</v>
      </c>
      <c r="F14" s="55">
        <v>705000</v>
      </c>
    </row>
    <row r="15" spans="1:8" ht="63" x14ac:dyDescent="0.25">
      <c r="A15" s="69"/>
      <c r="B15" s="63"/>
      <c r="C15" s="64"/>
      <c r="D15" s="29">
        <v>2751610</v>
      </c>
      <c r="E15" s="26" t="s">
        <v>81</v>
      </c>
      <c r="F15" s="55">
        <v>18293.8</v>
      </c>
    </row>
    <row r="16" spans="1:8" x14ac:dyDescent="0.25">
      <c r="A16" s="12" t="s">
        <v>13</v>
      </c>
      <c r="B16" s="34" t="s">
        <v>5</v>
      </c>
      <c r="C16" s="35">
        <v>450000</v>
      </c>
      <c r="D16" s="29">
        <v>3111600</v>
      </c>
      <c r="E16" s="22" t="s">
        <v>14</v>
      </c>
      <c r="F16" s="55">
        <v>1280000</v>
      </c>
    </row>
    <row r="17" spans="1:54" s="3" customFormat="1" x14ac:dyDescent="0.25">
      <c r="A17" s="12" t="s">
        <v>15</v>
      </c>
      <c r="B17" s="34" t="s">
        <v>5</v>
      </c>
      <c r="C17" s="35">
        <v>337800</v>
      </c>
      <c r="D17" s="29">
        <v>3111600</v>
      </c>
      <c r="E17" s="22" t="s">
        <v>14</v>
      </c>
      <c r="F17" s="55">
        <f>1050000-140000</f>
        <v>910000</v>
      </c>
    </row>
    <row r="18" spans="1:54" s="3" customFormat="1" ht="31.5" x14ac:dyDescent="0.25">
      <c r="A18" s="12" t="s">
        <v>79</v>
      </c>
      <c r="B18" s="34" t="s">
        <v>5</v>
      </c>
      <c r="C18" s="35">
        <v>200000</v>
      </c>
      <c r="D18" s="29">
        <v>3511650</v>
      </c>
      <c r="E18" s="27" t="s">
        <v>16</v>
      </c>
      <c r="F18" s="55">
        <v>600000</v>
      </c>
    </row>
    <row r="19" spans="1:54" s="2" customFormat="1" x14ac:dyDescent="0.25">
      <c r="A19" s="60" t="s">
        <v>17</v>
      </c>
      <c r="B19" s="60"/>
      <c r="C19" s="60"/>
      <c r="D19" s="60"/>
      <c r="E19" s="60"/>
      <c r="F19" s="60"/>
    </row>
    <row r="20" spans="1:54" ht="47.25" x14ac:dyDescent="0.25">
      <c r="A20" s="13" t="s">
        <v>18</v>
      </c>
      <c r="B20" s="34" t="s">
        <v>19</v>
      </c>
      <c r="C20" s="35">
        <v>150000</v>
      </c>
      <c r="D20" s="29">
        <v>2401620</v>
      </c>
      <c r="E20" s="23" t="s">
        <v>20</v>
      </c>
      <c r="F20" s="55">
        <v>276213</v>
      </c>
    </row>
    <row r="21" spans="1:54" ht="31.5" x14ac:dyDescent="0.25">
      <c r="A21" s="14" t="s">
        <v>21</v>
      </c>
      <c r="B21" s="34" t="s">
        <v>19</v>
      </c>
      <c r="C21" s="35">
        <v>175000</v>
      </c>
      <c r="D21" s="28">
        <v>3501670</v>
      </c>
      <c r="E21" s="22" t="s">
        <v>22</v>
      </c>
      <c r="F21" s="55">
        <v>446972.6</v>
      </c>
    </row>
    <row r="22" spans="1:54" ht="47.25" x14ac:dyDescent="0.25">
      <c r="A22" s="12" t="s">
        <v>96</v>
      </c>
      <c r="B22" s="34" t="s">
        <v>19</v>
      </c>
      <c r="C22" s="35">
        <v>450000</v>
      </c>
      <c r="D22" s="29">
        <v>3111600</v>
      </c>
      <c r="E22" s="22" t="s">
        <v>14</v>
      </c>
      <c r="F22" s="55">
        <v>1100000</v>
      </c>
    </row>
    <row r="23" spans="1:54" ht="31.5" x14ac:dyDescent="0.25">
      <c r="A23" s="12" t="s">
        <v>23</v>
      </c>
      <c r="B23" s="34" t="s">
        <v>19</v>
      </c>
      <c r="C23" s="35">
        <v>152000</v>
      </c>
      <c r="D23" s="29">
        <v>3511670</v>
      </c>
      <c r="E23" s="22" t="s">
        <v>24</v>
      </c>
      <c r="F23" s="55">
        <v>280000</v>
      </c>
    </row>
    <row r="24" spans="1:54" x14ac:dyDescent="0.25">
      <c r="A24" s="62" t="s">
        <v>25</v>
      </c>
      <c r="B24" s="63" t="s">
        <v>19</v>
      </c>
      <c r="C24" s="64">
        <v>160000</v>
      </c>
      <c r="D24" s="29">
        <v>3511610</v>
      </c>
      <c r="E24" s="22" t="s">
        <v>26</v>
      </c>
      <c r="F24" s="55">
        <f>30000+150000+24000</f>
        <v>204000</v>
      </c>
    </row>
    <row r="25" spans="1:54" ht="31.5" x14ac:dyDescent="0.25">
      <c r="A25" s="62"/>
      <c r="B25" s="63"/>
      <c r="C25" s="64"/>
      <c r="D25" s="29">
        <v>3511640</v>
      </c>
      <c r="E25" s="22" t="s">
        <v>27</v>
      </c>
      <c r="F25" s="55">
        <f>30000+150000+24000</f>
        <v>204000</v>
      </c>
    </row>
    <row r="26" spans="1:54" s="2" customFormat="1" x14ac:dyDescent="0.25">
      <c r="A26" s="60" t="s">
        <v>28</v>
      </c>
      <c r="B26" s="60"/>
      <c r="C26" s="60"/>
      <c r="D26" s="60"/>
      <c r="E26" s="60"/>
      <c r="F26" s="60"/>
    </row>
    <row r="27" spans="1:54" x14ac:dyDescent="0.25">
      <c r="A27" s="12" t="s">
        <v>29</v>
      </c>
      <c r="B27" s="34" t="s">
        <v>19</v>
      </c>
      <c r="C27" s="35">
        <v>200000</v>
      </c>
      <c r="D27" s="29">
        <v>2401610</v>
      </c>
      <c r="E27" s="36" t="s">
        <v>30</v>
      </c>
      <c r="F27" s="55">
        <v>796779</v>
      </c>
    </row>
    <row r="28" spans="1:54" ht="47.25" x14ac:dyDescent="0.25">
      <c r="A28" s="13" t="s">
        <v>31</v>
      </c>
      <c r="B28" s="34" t="s">
        <v>19</v>
      </c>
      <c r="C28" s="35">
        <v>150000</v>
      </c>
      <c r="D28" s="29">
        <v>2401620</v>
      </c>
      <c r="E28" s="23" t="s">
        <v>20</v>
      </c>
      <c r="F28" s="55">
        <v>263787</v>
      </c>
    </row>
    <row r="29" spans="1:54" ht="31.5" x14ac:dyDescent="0.25">
      <c r="A29" s="15" t="s">
        <v>82</v>
      </c>
      <c r="B29" s="34" t="s">
        <v>19</v>
      </c>
      <c r="C29" s="35">
        <v>150000</v>
      </c>
      <c r="D29" s="28">
        <v>3501690</v>
      </c>
      <c r="E29" s="25" t="s">
        <v>32</v>
      </c>
      <c r="F29" s="55">
        <v>130991.1</v>
      </c>
    </row>
    <row r="30" spans="1:54" x14ac:dyDescent="0.25">
      <c r="A30" s="14" t="s">
        <v>33</v>
      </c>
      <c r="B30" s="34" t="s">
        <v>19</v>
      </c>
      <c r="C30" s="35">
        <v>175000</v>
      </c>
      <c r="D30" s="28">
        <v>3501670</v>
      </c>
      <c r="E30" s="22" t="s">
        <v>22</v>
      </c>
      <c r="F30" s="55">
        <v>430422.9</v>
      </c>
    </row>
    <row r="31" spans="1:54" s="5" customFormat="1" x14ac:dyDescent="0.25">
      <c r="A31" s="16" t="s">
        <v>34</v>
      </c>
      <c r="B31" s="34" t="s">
        <v>19</v>
      </c>
      <c r="C31" s="37">
        <v>120000</v>
      </c>
      <c r="D31" s="38">
        <v>2201610</v>
      </c>
      <c r="E31" s="39" t="s">
        <v>35</v>
      </c>
      <c r="F31" s="55">
        <f>88000+12000</f>
        <v>100000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</row>
    <row r="32" spans="1:54" ht="63" x14ac:dyDescent="0.25">
      <c r="A32" s="17" t="s">
        <v>36</v>
      </c>
      <c r="B32" s="34" t="s">
        <v>19</v>
      </c>
      <c r="C32" s="35">
        <v>15540</v>
      </c>
      <c r="D32" s="29">
        <v>2751600</v>
      </c>
      <c r="E32" s="25" t="s">
        <v>11</v>
      </c>
      <c r="F32" s="55">
        <v>145000</v>
      </c>
    </row>
    <row r="33" spans="1:54" x14ac:dyDescent="0.25">
      <c r="A33" s="65" t="s">
        <v>37</v>
      </c>
      <c r="B33" s="63" t="s">
        <v>19</v>
      </c>
      <c r="C33" s="64">
        <v>200000</v>
      </c>
      <c r="D33" s="29">
        <v>2751630</v>
      </c>
      <c r="E33" s="22" t="s">
        <v>38</v>
      </c>
      <c r="F33" s="55">
        <v>57393.599999999999</v>
      </c>
    </row>
    <row r="34" spans="1:54" ht="31.5" x14ac:dyDescent="0.25">
      <c r="A34" s="66"/>
      <c r="B34" s="63"/>
      <c r="C34" s="64"/>
      <c r="D34" s="29">
        <v>2761600</v>
      </c>
      <c r="E34" s="23" t="s">
        <v>39</v>
      </c>
      <c r="F34" s="55">
        <v>1100000</v>
      </c>
    </row>
    <row r="35" spans="1:54" x14ac:dyDescent="0.25">
      <c r="A35" s="67" t="s">
        <v>92</v>
      </c>
      <c r="B35" s="63" t="s">
        <v>19</v>
      </c>
      <c r="C35" s="64">
        <v>400000</v>
      </c>
      <c r="D35" s="29">
        <v>2751640</v>
      </c>
      <c r="E35" s="22" t="s">
        <v>40</v>
      </c>
      <c r="F35" s="55">
        <v>226133.3</v>
      </c>
    </row>
    <row r="36" spans="1:54" ht="63" x14ac:dyDescent="0.25">
      <c r="A36" s="67"/>
      <c r="B36" s="63"/>
      <c r="C36" s="64"/>
      <c r="D36" s="29">
        <v>2751610</v>
      </c>
      <c r="E36" s="26" t="s">
        <v>81</v>
      </c>
      <c r="F36" s="55">
        <v>22488</v>
      </c>
    </row>
    <row r="37" spans="1:54" s="6" customFormat="1" ht="31.5" x14ac:dyDescent="0.25">
      <c r="A37" s="13" t="s">
        <v>41</v>
      </c>
      <c r="B37" s="34" t="s">
        <v>19</v>
      </c>
      <c r="C37" s="35">
        <v>200000</v>
      </c>
      <c r="D37" s="29">
        <v>3101610</v>
      </c>
      <c r="E37" s="22" t="s">
        <v>42</v>
      </c>
      <c r="F37" s="55">
        <v>400000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38" spans="1:54" x14ac:dyDescent="0.25">
      <c r="A38" s="13" t="s">
        <v>43</v>
      </c>
      <c r="B38" s="34" t="s">
        <v>19</v>
      </c>
      <c r="C38" s="35">
        <v>150000</v>
      </c>
      <c r="D38" s="29">
        <v>3101620</v>
      </c>
      <c r="E38" s="22" t="s">
        <v>44</v>
      </c>
      <c r="F38" s="55">
        <v>200000</v>
      </c>
    </row>
    <row r="39" spans="1:54" ht="47.25" x14ac:dyDescent="0.25">
      <c r="A39" s="14" t="s">
        <v>45</v>
      </c>
      <c r="B39" s="34" t="s">
        <v>19</v>
      </c>
      <c r="C39" s="35">
        <v>450000</v>
      </c>
      <c r="D39" s="29">
        <v>3111600</v>
      </c>
      <c r="E39" s="22" t="s">
        <v>14</v>
      </c>
      <c r="F39" s="55">
        <v>1000000</v>
      </c>
    </row>
    <row r="40" spans="1:54" x14ac:dyDescent="0.25">
      <c r="A40" s="12" t="s">
        <v>78</v>
      </c>
      <c r="B40" s="34" t="s">
        <v>19</v>
      </c>
      <c r="C40" s="35">
        <v>50000</v>
      </c>
      <c r="D40" s="28">
        <v>3111600</v>
      </c>
      <c r="E40" s="22" t="s">
        <v>14</v>
      </c>
      <c r="F40" s="55">
        <f>210000-60000</f>
        <v>150000</v>
      </c>
    </row>
    <row r="41" spans="1:54" ht="31.5" x14ac:dyDescent="0.25">
      <c r="A41" s="13" t="s">
        <v>46</v>
      </c>
      <c r="B41" s="34" t="s">
        <v>19</v>
      </c>
      <c r="C41" s="35">
        <v>400000</v>
      </c>
      <c r="D41" s="29">
        <v>3511620</v>
      </c>
      <c r="E41" s="25" t="s">
        <v>47</v>
      </c>
      <c r="F41" s="55">
        <v>336645.1</v>
      </c>
    </row>
    <row r="42" spans="1:54" x14ac:dyDescent="0.25">
      <c r="A42" s="18" t="s">
        <v>48</v>
      </c>
      <c r="B42" s="34" t="s">
        <v>19</v>
      </c>
      <c r="C42" s="35">
        <v>400000</v>
      </c>
      <c r="D42" s="29">
        <v>3511620</v>
      </c>
      <c r="E42" s="25" t="s">
        <v>47</v>
      </c>
      <c r="F42" s="55">
        <v>130000</v>
      </c>
    </row>
    <row r="43" spans="1:54" ht="31.5" x14ac:dyDescent="0.25">
      <c r="A43" s="12" t="s">
        <v>49</v>
      </c>
      <c r="B43" s="34" t="s">
        <v>19</v>
      </c>
      <c r="C43" s="35">
        <v>152000</v>
      </c>
      <c r="D43" s="29">
        <v>3511670</v>
      </c>
      <c r="E43" s="22" t="s">
        <v>50</v>
      </c>
      <c r="F43" s="55">
        <v>280000</v>
      </c>
    </row>
    <row r="44" spans="1:54" x14ac:dyDescent="0.25">
      <c r="A44" s="62" t="s">
        <v>25</v>
      </c>
      <c r="B44" s="63" t="s">
        <v>19</v>
      </c>
      <c r="C44" s="64">
        <v>160000</v>
      </c>
      <c r="D44" s="29">
        <v>3511610</v>
      </c>
      <c r="E44" s="22" t="s">
        <v>26</v>
      </c>
      <c r="F44" s="55">
        <f>2300+150000</f>
        <v>152300</v>
      </c>
    </row>
    <row r="45" spans="1:54" ht="31.5" x14ac:dyDescent="0.25">
      <c r="A45" s="62"/>
      <c r="B45" s="63"/>
      <c r="C45" s="64"/>
      <c r="D45" s="29">
        <v>3511640</v>
      </c>
      <c r="E45" s="22" t="s">
        <v>27</v>
      </c>
      <c r="F45" s="55">
        <f>2300+150000</f>
        <v>152300</v>
      </c>
    </row>
    <row r="46" spans="1:54" x14ac:dyDescent="0.25">
      <c r="A46" s="12" t="s">
        <v>51</v>
      </c>
      <c r="B46" s="34" t="s">
        <v>19</v>
      </c>
      <c r="C46" s="35">
        <v>75000</v>
      </c>
      <c r="D46" s="28">
        <v>3101630</v>
      </c>
      <c r="E46" s="22" t="s">
        <v>52</v>
      </c>
      <c r="F46" s="55">
        <v>9815.5</v>
      </c>
    </row>
    <row r="47" spans="1:54" s="2" customFormat="1" x14ac:dyDescent="0.25">
      <c r="A47" s="60" t="s">
        <v>53</v>
      </c>
      <c r="B47" s="60"/>
      <c r="C47" s="60"/>
      <c r="D47" s="60"/>
      <c r="E47" s="60"/>
      <c r="F47" s="60"/>
    </row>
    <row r="48" spans="1:54" ht="31.5" x14ac:dyDescent="0.25">
      <c r="A48" s="17" t="s">
        <v>54</v>
      </c>
      <c r="B48" s="34" t="s">
        <v>19</v>
      </c>
      <c r="C48" s="35">
        <v>40500</v>
      </c>
      <c r="D48" s="40">
        <v>3501620</v>
      </c>
      <c r="E48" s="41" t="s">
        <v>55</v>
      </c>
      <c r="F48" s="55">
        <v>230984</v>
      </c>
    </row>
    <row r="49" spans="1:9" ht="31.5" x14ac:dyDescent="0.25">
      <c r="A49" s="14" t="s">
        <v>56</v>
      </c>
      <c r="B49" s="34" t="s">
        <v>19</v>
      </c>
      <c r="C49" s="35">
        <v>150000</v>
      </c>
      <c r="D49" s="40">
        <v>3501630</v>
      </c>
      <c r="E49" s="41" t="s">
        <v>57</v>
      </c>
      <c r="F49" s="55">
        <v>811674.9</v>
      </c>
    </row>
    <row r="50" spans="1:9" ht="63" x14ac:dyDescent="0.25">
      <c r="A50" s="13" t="s">
        <v>58</v>
      </c>
      <c r="B50" s="34" t="s">
        <v>19</v>
      </c>
      <c r="C50" s="35">
        <v>17000</v>
      </c>
      <c r="D50" s="29">
        <v>2751600</v>
      </c>
      <c r="E50" s="25" t="s">
        <v>11</v>
      </c>
      <c r="F50" s="55">
        <v>190000</v>
      </c>
    </row>
    <row r="51" spans="1:9" x14ac:dyDescent="0.25">
      <c r="A51" s="13" t="s">
        <v>59</v>
      </c>
      <c r="B51" s="34" t="s">
        <v>19</v>
      </c>
      <c r="C51" s="35">
        <v>90000</v>
      </c>
      <c r="D51" s="29">
        <v>3511690</v>
      </c>
      <c r="E51" s="25" t="s">
        <v>60</v>
      </c>
      <c r="F51" s="55">
        <v>100000</v>
      </c>
    </row>
    <row r="52" spans="1:9" ht="31.5" x14ac:dyDescent="0.25">
      <c r="A52" s="19" t="s">
        <v>61</v>
      </c>
      <c r="B52" s="34" t="s">
        <v>19</v>
      </c>
      <c r="C52" s="35">
        <v>7000</v>
      </c>
      <c r="D52" s="42">
        <v>3511620</v>
      </c>
      <c r="E52" s="25" t="s">
        <v>47</v>
      </c>
      <c r="F52" s="55">
        <v>202000</v>
      </c>
    </row>
    <row r="53" spans="1:9" x14ac:dyDescent="0.25">
      <c r="A53" s="60" t="s">
        <v>62</v>
      </c>
      <c r="B53" s="60"/>
      <c r="C53" s="60"/>
      <c r="D53" s="60"/>
      <c r="E53" s="60"/>
      <c r="F53" s="60"/>
    </row>
    <row r="54" spans="1:9" x14ac:dyDescent="0.25">
      <c r="A54" s="16" t="s">
        <v>34</v>
      </c>
      <c r="B54" s="34" t="s">
        <v>19</v>
      </c>
      <c r="C54" s="35">
        <v>30000</v>
      </c>
      <c r="D54" s="38">
        <v>2201610</v>
      </c>
      <c r="E54" s="39" t="s">
        <v>35</v>
      </c>
      <c r="F54" s="55">
        <v>53500</v>
      </c>
      <c r="I54" s="7"/>
    </row>
    <row r="55" spans="1:9" s="3" customFormat="1" x14ac:dyDescent="0.25">
      <c r="A55" s="60" t="s">
        <v>63</v>
      </c>
      <c r="B55" s="60"/>
      <c r="C55" s="60"/>
      <c r="D55" s="60"/>
      <c r="E55" s="60"/>
      <c r="F55" s="60"/>
    </row>
    <row r="56" spans="1:9" x14ac:dyDescent="0.25">
      <c r="A56" s="20" t="s">
        <v>64</v>
      </c>
      <c r="B56" s="63" t="s">
        <v>19</v>
      </c>
      <c r="C56" s="64">
        <v>100000</v>
      </c>
      <c r="D56" s="42">
        <v>1002600</v>
      </c>
      <c r="E56" s="27" t="s">
        <v>65</v>
      </c>
      <c r="F56" s="55">
        <v>5405</v>
      </c>
    </row>
    <row r="57" spans="1:9" ht="47.25" x14ac:dyDescent="0.25">
      <c r="A57" s="13" t="s">
        <v>66</v>
      </c>
      <c r="B57" s="63"/>
      <c r="C57" s="64"/>
      <c r="D57" s="42">
        <v>3111610</v>
      </c>
      <c r="E57" s="43" t="s">
        <v>67</v>
      </c>
      <c r="F57" s="55">
        <v>200000</v>
      </c>
    </row>
    <row r="58" spans="1:9" ht="31.5" x14ac:dyDescent="0.25">
      <c r="A58" s="13" t="s">
        <v>68</v>
      </c>
      <c r="B58" s="63"/>
      <c r="C58" s="64"/>
      <c r="D58" s="42">
        <v>3506610</v>
      </c>
      <c r="E58" s="25" t="s">
        <v>69</v>
      </c>
      <c r="F58" s="55">
        <v>100000</v>
      </c>
    </row>
    <row r="59" spans="1:9" s="3" customFormat="1" x14ac:dyDescent="0.25">
      <c r="A59" s="60" t="s">
        <v>70</v>
      </c>
      <c r="B59" s="60"/>
      <c r="C59" s="60"/>
      <c r="D59" s="60"/>
      <c r="E59" s="60"/>
      <c r="F59" s="60"/>
    </row>
    <row r="60" spans="1:9" ht="47.25" x14ac:dyDescent="0.25">
      <c r="A60" s="21" t="s">
        <v>71</v>
      </c>
      <c r="B60" s="34" t="s">
        <v>72</v>
      </c>
      <c r="C60" s="44">
        <v>108193000</v>
      </c>
      <c r="D60" s="42">
        <v>3511620</v>
      </c>
      <c r="E60" s="25" t="s">
        <v>47</v>
      </c>
      <c r="F60" s="55">
        <v>65000</v>
      </c>
    </row>
    <row r="61" spans="1:9" x14ac:dyDescent="0.25">
      <c r="A61" s="68" t="s">
        <v>83</v>
      </c>
      <c r="B61" s="68"/>
      <c r="C61" s="68"/>
      <c r="D61" s="68"/>
      <c r="E61" s="68"/>
      <c r="F61" s="68"/>
    </row>
    <row r="62" spans="1:9" ht="31.5" x14ac:dyDescent="0.25">
      <c r="A62" s="15" t="s">
        <v>73</v>
      </c>
      <c r="B62" s="45" t="s">
        <v>19</v>
      </c>
      <c r="C62" s="46">
        <v>50000</v>
      </c>
      <c r="D62" s="47">
        <v>3111620</v>
      </c>
      <c r="E62" s="48" t="s">
        <v>74</v>
      </c>
      <c r="F62" s="56">
        <v>27000</v>
      </c>
    </row>
    <row r="63" spans="1:9" x14ac:dyDescent="0.25">
      <c r="A63" s="68" t="s">
        <v>84</v>
      </c>
      <c r="B63" s="68"/>
      <c r="C63" s="68"/>
      <c r="D63" s="68"/>
      <c r="E63" s="68"/>
      <c r="F63" s="68"/>
    </row>
    <row r="64" spans="1:9" ht="31.5" x14ac:dyDescent="0.25">
      <c r="A64" s="12" t="s">
        <v>75</v>
      </c>
      <c r="B64" s="34" t="s">
        <v>19</v>
      </c>
      <c r="C64" s="35">
        <v>475000</v>
      </c>
      <c r="D64" s="42">
        <v>1001220</v>
      </c>
      <c r="E64" s="43" t="s">
        <v>76</v>
      </c>
      <c r="F64" s="55">
        <v>4554018.7</v>
      </c>
    </row>
    <row r="65" spans="1:6" x14ac:dyDescent="0.25">
      <c r="A65" s="12" t="s">
        <v>80</v>
      </c>
      <c r="B65" s="34" t="s">
        <v>19</v>
      </c>
      <c r="C65" s="35">
        <v>64000</v>
      </c>
      <c r="D65" s="42">
        <v>1501630</v>
      </c>
      <c r="E65" s="50" t="s">
        <v>93</v>
      </c>
      <c r="F65" s="55">
        <v>173866.7</v>
      </c>
    </row>
    <row r="66" spans="1:6" s="3" customFormat="1" x14ac:dyDescent="0.25">
      <c r="A66" s="58"/>
      <c r="B66" s="58"/>
      <c r="C66" s="58"/>
      <c r="D66" s="58"/>
      <c r="E66" s="49" t="s">
        <v>77</v>
      </c>
      <c r="F66" s="57">
        <f>F7+F8+F9+F10+F11+F12+F13+F14+F15+F16+F17+F18+F20+F21+F22+F23+F24+F25+F27+F28+F29+F30+F31+F32+F33+F34+F35+F36+F37+F38+F39+F40+F41+F42+F43+F44+F45+F46+F48+F49+F50+F51+F52+F54+F56+F57+F58+F60+F62+F64+F65</f>
        <v>22661999.999999996</v>
      </c>
    </row>
    <row r="67" spans="1:6" x14ac:dyDescent="0.25">
      <c r="F67" s="9"/>
    </row>
    <row r="68" spans="1:6" ht="18" customHeight="1" x14ac:dyDescent="0.25">
      <c r="A68" s="8"/>
      <c r="F68" s="7"/>
    </row>
    <row r="70" spans="1:6" x14ac:dyDescent="0.25">
      <c r="F70" s="7"/>
    </row>
    <row r="72" spans="1:6" x14ac:dyDescent="0.25">
      <c r="F72" s="7"/>
    </row>
    <row r="73" spans="1:6" x14ac:dyDescent="0.25">
      <c r="F73" s="7"/>
    </row>
    <row r="75" spans="1:6" x14ac:dyDescent="0.25">
      <c r="F75" s="7"/>
    </row>
  </sheetData>
  <mergeCells count="40">
    <mergeCell ref="A6:E6"/>
    <mergeCell ref="A7:A8"/>
    <mergeCell ref="B7:B8"/>
    <mergeCell ref="C7:C8"/>
    <mergeCell ref="A9:A10"/>
    <mergeCell ref="B9:B10"/>
    <mergeCell ref="C9:C10"/>
    <mergeCell ref="A12:A13"/>
    <mergeCell ref="B12:B13"/>
    <mergeCell ref="C12:C13"/>
    <mergeCell ref="A14:A15"/>
    <mergeCell ref="B14:B15"/>
    <mergeCell ref="C14:C15"/>
    <mergeCell ref="A24:A25"/>
    <mergeCell ref="B24:B25"/>
    <mergeCell ref="C24:C25"/>
    <mergeCell ref="A19:F19"/>
    <mergeCell ref="A55:F55"/>
    <mergeCell ref="A26:F26"/>
    <mergeCell ref="A59:F59"/>
    <mergeCell ref="A61:F61"/>
    <mergeCell ref="A63:F63"/>
    <mergeCell ref="B56:B58"/>
    <mergeCell ref="C56:C58"/>
    <mergeCell ref="A66:D66"/>
    <mergeCell ref="E1:F1"/>
    <mergeCell ref="E2:F2"/>
    <mergeCell ref="E3:F3"/>
    <mergeCell ref="A47:F47"/>
    <mergeCell ref="A53:F53"/>
    <mergeCell ref="A4:F4"/>
    <mergeCell ref="A44:A45"/>
    <mergeCell ref="B44:B45"/>
    <mergeCell ref="C44:C45"/>
    <mergeCell ref="A33:A34"/>
    <mergeCell ref="B33:B34"/>
    <mergeCell ref="C33:C34"/>
    <mergeCell ref="A35:A36"/>
    <mergeCell ref="B35:B36"/>
    <mergeCell ref="C35:C3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3" fitToHeight="7" orientation="landscape" r:id="rId1"/>
  <headerFooter>
    <oddFooter>&amp;R&amp;P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8'!Заголовки_для_друку</vt:lpstr>
      <vt:lpstr>'Додаток 8'!Область_друку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Дикий Максим Віталійович</cp:lastModifiedBy>
  <cp:lastPrinted>2019-11-19T15:53:09Z</cp:lastPrinted>
  <dcterms:created xsi:type="dcterms:W3CDTF">2019-03-05T10:51:24Z</dcterms:created>
  <dcterms:modified xsi:type="dcterms:W3CDTF">2019-11-19T15:56:51Z</dcterms:modified>
</cp:coreProperties>
</file>