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68D86FAF-41AC-0E45-8C1C-607E7326044E}" xr6:coauthVersionLast="47" xr6:coauthVersionMax="47" xr10:uidLastSave="{00000000-0000-0000-0000-000000000000}"/>
  <bookViews>
    <workbookView xWindow="140" yWindow="5040" windowWidth="19640" windowHeight="12700" xr2:uid="{00000000-000D-0000-FFFF-FFFF00000000}"/>
  </bookViews>
  <sheets>
    <sheet name="2021 поміс" sheetId="1" r:id="rId1"/>
  </sheets>
  <definedNames>
    <definedName name="_xlnm.Print_Area" localSheetId="0">'2021 поміс'!$A$1:$N$52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8" i="1" l="1"/>
  <c r="M48" i="1"/>
  <c r="L48" i="1"/>
  <c r="K48" i="1"/>
  <c r="J48" i="1"/>
  <c r="I48" i="1"/>
  <c r="H48" i="1"/>
  <c r="G48" i="1"/>
  <c r="G40" i="1" s="1"/>
  <c r="F48" i="1"/>
  <c r="E48" i="1"/>
  <c r="D48" i="1"/>
  <c r="C48" i="1"/>
  <c r="B48" i="1"/>
  <c r="N44" i="1"/>
  <c r="M44" i="1"/>
  <c r="L44" i="1"/>
  <c r="L40" i="1" s="1"/>
  <c r="K44" i="1"/>
  <c r="J44" i="1"/>
  <c r="I44" i="1"/>
  <c r="H44" i="1"/>
  <c r="G44" i="1"/>
  <c r="F44" i="1"/>
  <c r="E44" i="1"/>
  <c r="D44" i="1"/>
  <c r="D40" i="1" s="1"/>
  <c r="C44" i="1"/>
  <c r="B44" i="1"/>
  <c r="N41" i="1"/>
  <c r="M41" i="1"/>
  <c r="L41" i="1"/>
  <c r="K41" i="1"/>
  <c r="J41" i="1"/>
  <c r="I41" i="1"/>
  <c r="I40" i="1" s="1"/>
  <c r="H41" i="1"/>
  <c r="G41" i="1"/>
  <c r="F41" i="1"/>
  <c r="F40" i="1" s="1"/>
  <c r="E41" i="1"/>
  <c r="D41" i="1"/>
  <c r="C41" i="1"/>
  <c r="B41" i="1"/>
  <c r="N40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N29" i="1"/>
  <c r="M29" i="1"/>
  <c r="L29" i="1"/>
  <c r="K29" i="1"/>
  <c r="K23" i="1" s="1"/>
  <c r="J29" i="1"/>
  <c r="I29" i="1"/>
  <c r="H29" i="1"/>
  <c r="G29" i="1"/>
  <c r="F29" i="1"/>
  <c r="E29" i="1"/>
  <c r="D29" i="1"/>
  <c r="C29" i="1"/>
  <c r="B29" i="1"/>
  <c r="N24" i="1"/>
  <c r="M24" i="1"/>
  <c r="L24" i="1"/>
  <c r="K24" i="1"/>
  <c r="J24" i="1"/>
  <c r="I24" i="1"/>
  <c r="H24" i="1"/>
  <c r="G24" i="1"/>
  <c r="G23" i="1" s="1"/>
  <c r="F24" i="1"/>
  <c r="E24" i="1"/>
  <c r="D24" i="1"/>
  <c r="C24" i="1"/>
  <c r="B24" i="1"/>
  <c r="N18" i="1"/>
  <c r="M18" i="1"/>
  <c r="M15" i="1" s="1"/>
  <c r="L18" i="1"/>
  <c r="K18" i="1"/>
  <c r="J18" i="1"/>
  <c r="I18" i="1"/>
  <c r="I15" i="1" s="1"/>
  <c r="H18" i="1"/>
  <c r="G18" i="1"/>
  <c r="F18" i="1"/>
  <c r="E18" i="1"/>
  <c r="E15" i="1" s="1"/>
  <c r="D18" i="1"/>
  <c r="C18" i="1"/>
  <c r="B18" i="1"/>
  <c r="N16" i="1"/>
  <c r="M16" i="1"/>
  <c r="L16" i="1"/>
  <c r="K16" i="1"/>
  <c r="J16" i="1"/>
  <c r="J15" i="1" s="1"/>
  <c r="I16" i="1"/>
  <c r="H16" i="1"/>
  <c r="G16" i="1"/>
  <c r="F16" i="1"/>
  <c r="E16" i="1"/>
  <c r="D16" i="1"/>
  <c r="C16" i="1"/>
  <c r="B16" i="1"/>
  <c r="B15" i="1" s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N9" i="1"/>
  <c r="M9" i="1"/>
  <c r="L9" i="1"/>
  <c r="K9" i="1"/>
  <c r="J9" i="1"/>
  <c r="I9" i="1"/>
  <c r="H9" i="1"/>
  <c r="G9" i="1"/>
  <c r="F9" i="1"/>
  <c r="E9" i="1"/>
  <c r="D9" i="1"/>
  <c r="C9" i="1"/>
  <c r="C6" i="1" s="1"/>
  <c r="B9" i="1"/>
  <c r="N7" i="1"/>
  <c r="M7" i="1"/>
  <c r="L7" i="1"/>
  <c r="K7" i="1"/>
  <c r="J7" i="1"/>
  <c r="I7" i="1"/>
  <c r="H7" i="1"/>
  <c r="G7" i="1"/>
  <c r="F7" i="1"/>
  <c r="E7" i="1"/>
  <c r="D7" i="1"/>
  <c r="C7" i="1"/>
  <c r="B7" i="1"/>
  <c r="C15" i="1" l="1"/>
  <c r="C5" i="1" s="1"/>
  <c r="K15" i="1"/>
  <c r="L15" i="1"/>
  <c r="D15" i="1"/>
  <c r="G15" i="1"/>
  <c r="G6" i="1"/>
  <c r="G5" i="1" s="1"/>
  <c r="F15" i="1"/>
  <c r="N15" i="1"/>
  <c r="E40" i="1"/>
  <c r="E22" i="1" s="1"/>
  <c r="H40" i="1"/>
  <c r="K40" i="1"/>
  <c r="K22" i="1" s="1"/>
  <c r="K4" i="1" s="1"/>
  <c r="J40" i="1"/>
  <c r="M40" i="1"/>
  <c r="C40" i="1"/>
  <c r="H15" i="1"/>
  <c r="C23" i="1"/>
  <c r="B40" i="1"/>
  <c r="K6" i="1"/>
  <c r="K5" i="1" s="1"/>
  <c r="B23" i="1"/>
  <c r="B22" i="1" s="1"/>
  <c r="F23" i="1"/>
  <c r="F22" i="1" s="1"/>
  <c r="J23" i="1"/>
  <c r="N23" i="1"/>
  <c r="N22" i="1" s="1"/>
  <c r="E23" i="1"/>
  <c r="I23" i="1"/>
  <c r="M23" i="1"/>
  <c r="M22" i="1" s="1"/>
  <c r="D23" i="1"/>
  <c r="D22" i="1" s="1"/>
  <c r="H23" i="1"/>
  <c r="H22" i="1" s="1"/>
  <c r="L23" i="1"/>
  <c r="L22" i="1" s="1"/>
  <c r="B6" i="1"/>
  <c r="B5" i="1" s="1"/>
  <c r="F6" i="1"/>
  <c r="J6" i="1"/>
  <c r="J5" i="1" s="1"/>
  <c r="N6" i="1"/>
  <c r="N5" i="1" s="1"/>
  <c r="N4" i="1" s="1"/>
  <c r="E6" i="1"/>
  <c r="E5" i="1" s="1"/>
  <c r="I6" i="1"/>
  <c r="I5" i="1" s="1"/>
  <c r="I4" i="1" s="1"/>
  <c r="M6" i="1"/>
  <c r="M5" i="1" s="1"/>
  <c r="D6" i="1"/>
  <c r="D5" i="1" s="1"/>
  <c r="H6" i="1"/>
  <c r="L6" i="1"/>
  <c r="L5" i="1" s="1"/>
  <c r="I22" i="1"/>
  <c r="C22" i="1"/>
  <c r="G22" i="1"/>
  <c r="L4" i="1" l="1"/>
  <c r="G4" i="1"/>
  <c r="C4" i="1"/>
  <c r="D4" i="1"/>
  <c r="E4" i="1"/>
  <c r="F5" i="1"/>
  <c r="F4" i="1" s="1"/>
  <c r="H5" i="1"/>
  <c r="H4" i="1" s="1"/>
  <c r="B4" i="1"/>
  <c r="J22" i="1"/>
  <c r="J4" i="1" s="1"/>
  <c r="M4" i="1"/>
</calcChain>
</file>

<file path=xl/sharedStrings.xml><?xml version="1.0" encoding="utf-8"?>
<sst xmlns="http://schemas.openxmlformats.org/spreadsheetml/2006/main" count="64" uniqueCount="31">
  <si>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</si>
  <si>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</si>
  <si>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</si>
  <si>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</si>
  <si>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</si>
  <si>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</si>
  <si>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</si>
  <si>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</si>
  <si>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</si>
  <si>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</si>
  <si>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</si>
  <si>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</si>
  <si>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ВСЬОГО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</si>
  <si>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</si>
  <si>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</si>
  <si>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</si>
  <si>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</si>
  <si>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</si>
  <si>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</si>
  <si>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</si>
  <si>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</si>
  <si>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</si>
  <si>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</si>
  <si>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</si>
  <si>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</si>
  <si>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</si>
  <si>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</si>
  <si>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* з урахуванням фактично здійснених платежів</t>
  </si>
  <si>
    <t>Внутрішній борг</t>
  </si>
  <si>
    <t>Зовнішній борг</t>
  </si>
  <si>
    <t>Помісячні платежі за державним боргом у 2021  році  за діючими угодами станом на 01.11.2021*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</si>
</sst>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0">
    <xf numFmtId="0" fontId="0" fillId="0" borderId="0" xfId="0"/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" fontId="2" fillId="0" borderId="1" xfId="0" applyNumberFormat="1" applyFont="1" applyBorder="1"/>
    <xf numFmtId="0" fontId="2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9" fontId="2" fillId="3" borderId="1" xfId="0" applyNumberFormat="1" applyFont="1" applyFill="1" applyBorder="1" applyAlignment="1">
      <alignment horizontal="left" indent="1"/>
    </xf>
    <xf numFmtId="4" fontId="2" fillId="3" borderId="1" xfId="0" applyNumberFormat="1" applyFont="1" applyFill="1" applyBorder="1"/>
    <xf numFmtId="49" fontId="2" fillId="2" borderId="1" xfId="0" applyNumberFormat="1" applyFont="1" applyFill="1" applyBorder="1" applyAlignment="1">
      <alignment horizontal="left" indent="2"/>
    </xf>
    <xf numFmtId="4" fontId="2" fillId="2" borderId="1" xfId="0" applyNumberFormat="1" applyFont="1" applyFill="1" applyBorder="1"/>
    <xf numFmtId="0" fontId="1" fillId="0" borderId="0" xfId="2"/>
    <xf numFmtId="49" fontId="2" fillId="0" borderId="0" xfId="2" applyNumberFormat="1" applyFont="1" applyAlignment="1">
      <alignment horizontal="center"/>
    </xf>
    <xf numFmtId="4" fontId="4" fillId="0" borderId="0" xfId="2" applyNumberFormat="1" applyFont="1" applyBorder="1" applyAlignment="1">
      <alignment horizontal="right"/>
    </xf>
    <xf numFmtId="49" fontId="5" fillId="0" borderId="0" xfId="2" applyNumberFormat="1" applyFont="1" applyAlignment="1">
      <alignment horizontal="left"/>
    </xf>
  </cellXfs>
  <cellStyles count="3">
    <cellStyle name="Звичайний 2" xfId="1" xr:uid="{00000000-0005-0000-0000-000001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52"/>
  <sheetViews>
    <sheetView tabSelected="1" workbookViewId="0">
      <selection activeCell="M20" sqref="M20"/>
    </sheetView>
  </sheetViews>
  <sheetFormatPr baseColWidth="10" defaultColWidth="9.1640625" defaultRowHeight="15" outlineLevelRow="4" x14ac:dyDescent="0.2"/>
  <cols>
    <col min="1" max="1" width="23.83203125" style="2" bestFit="1" customWidth="1"/>
    <col min="2" max="14" width="8.33203125" style="3" bestFit="1" customWidth="1"/>
    <col min="15" max="16384" width="9.1640625" style="1"/>
  </cols>
  <sheetData>
    <row r="1" spans="1:14" x14ac:dyDescent="0.2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8" t="s">
        <v>26</v>
      </c>
      <c r="N2" s="18"/>
    </row>
    <row r="3" spans="1:14" s="10" customFormat="1" ht="16" x14ac:dyDescent="0.2">
      <c r="A3" s="9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</row>
    <row r="4" spans="1:14" s="8" customFormat="1" x14ac:dyDescent="0.2">
      <c r="A4" s="11" t="s">
        <v>12</v>
      </c>
      <c r="B4" s="7">
        <f t="shared" ref="B4:N4" si="0">B5+B22</f>
        <v>29.354173531160001</v>
      </c>
      <c r="C4" s="7">
        <f t="shared" si="0"/>
        <v>35.944457346089997</v>
      </c>
      <c r="D4" s="7">
        <f t="shared" si="0"/>
        <v>78.982449093650018</v>
      </c>
      <c r="E4" s="7">
        <f t="shared" si="0"/>
        <v>43.343415726959996</v>
      </c>
      <c r="F4" s="7">
        <f t="shared" si="0"/>
        <v>47.296543074779997</v>
      </c>
      <c r="G4" s="7">
        <f t="shared" si="0"/>
        <v>70.057741532150004</v>
      </c>
      <c r="H4" s="7">
        <f t="shared" si="0"/>
        <v>38.286557669770005</v>
      </c>
      <c r="I4" s="7">
        <f t="shared" si="0"/>
        <v>26.841240063199997</v>
      </c>
      <c r="J4" s="7">
        <f t="shared" si="0"/>
        <v>97.781992393319996</v>
      </c>
      <c r="K4" s="7">
        <f t="shared" si="0"/>
        <v>40.529791432410008</v>
      </c>
      <c r="L4" s="7">
        <f t="shared" si="0"/>
        <v>48.409947380299997</v>
      </c>
      <c r="M4" s="7">
        <f t="shared" si="0"/>
        <v>37.062171080340008</v>
      </c>
      <c r="N4" s="7">
        <f t="shared" si="0"/>
        <v>593.89048032412995</v>
      </c>
    </row>
    <row r="5" spans="1:14" s="8" customFormat="1" outlineLevel="1" x14ac:dyDescent="0.2">
      <c r="A5" s="12" t="s">
        <v>28</v>
      </c>
      <c r="B5" s="13">
        <f t="shared" ref="B5:N5" si="1">B6+B15</f>
        <v>26.13734864337</v>
      </c>
      <c r="C5" s="13">
        <f t="shared" si="1"/>
        <v>31.115013722929998</v>
      </c>
      <c r="D5" s="13">
        <f t="shared" si="1"/>
        <v>52.303357659080007</v>
      </c>
      <c r="E5" s="13">
        <f t="shared" si="1"/>
        <v>38.756852864369996</v>
      </c>
      <c r="F5" s="13">
        <f t="shared" si="1"/>
        <v>44.356393694499999</v>
      </c>
      <c r="G5" s="13">
        <f t="shared" si="1"/>
        <v>59.837415864640008</v>
      </c>
      <c r="H5" s="13">
        <f t="shared" si="1"/>
        <v>37.609822783850007</v>
      </c>
      <c r="I5" s="13">
        <f t="shared" si="1"/>
        <v>21.596065164919999</v>
      </c>
      <c r="J5" s="13">
        <f t="shared" si="1"/>
        <v>23.32787262667</v>
      </c>
      <c r="K5" s="13">
        <f t="shared" si="1"/>
        <v>34.553021566320005</v>
      </c>
      <c r="L5" s="13">
        <f t="shared" si="1"/>
        <v>41.137094178249995</v>
      </c>
      <c r="M5" s="13">
        <f t="shared" si="1"/>
        <v>34.267749207940007</v>
      </c>
      <c r="N5" s="13">
        <f t="shared" si="1"/>
        <v>444.99800797683997</v>
      </c>
    </row>
    <row r="6" spans="1:14" s="8" customFormat="1" outlineLevel="2" x14ac:dyDescent="0.2">
      <c r="A6" s="14" t="s">
        <v>13</v>
      </c>
      <c r="B6" s="15">
        <f t="shared" ref="B6:N6" si="2">B7+B9+B11</f>
        <v>3.5993425536299997</v>
      </c>
      <c r="C6" s="15">
        <f t="shared" si="2"/>
        <v>5.7748249963899996</v>
      </c>
      <c r="D6" s="15">
        <f t="shared" si="2"/>
        <v>7.1202403718900005</v>
      </c>
      <c r="E6" s="15">
        <f t="shared" si="2"/>
        <v>5.0637388375999999</v>
      </c>
      <c r="F6" s="15">
        <f t="shared" si="2"/>
        <v>17.90454326367</v>
      </c>
      <c r="G6" s="15">
        <f t="shared" si="2"/>
        <v>6.7133902176699998</v>
      </c>
      <c r="H6" s="15">
        <f t="shared" si="2"/>
        <v>4.49745969708</v>
      </c>
      <c r="I6" s="15">
        <f t="shared" si="2"/>
        <v>6.9430341649200003</v>
      </c>
      <c r="J6" s="15">
        <f t="shared" si="2"/>
        <v>8.0976424960500015</v>
      </c>
      <c r="K6" s="15">
        <f t="shared" si="2"/>
        <v>5.8150697932800002</v>
      </c>
      <c r="L6" s="15">
        <f t="shared" si="2"/>
        <v>21.868477545600001</v>
      </c>
      <c r="M6" s="15">
        <f t="shared" si="2"/>
        <v>6.3738818929500001</v>
      </c>
      <c r="N6" s="15">
        <f t="shared" si="2"/>
        <v>99.771645830729994</v>
      </c>
    </row>
    <row r="7" spans="1:14" outlineLevel="3" collapsed="1" x14ac:dyDescent="0.2">
      <c r="A7" s="5" t="s">
        <v>14</v>
      </c>
      <c r="B7" s="4">
        <f t="shared" ref="B7:N7" si="3">SUM(B8:B8)</f>
        <v>0</v>
      </c>
      <c r="C7" s="4">
        <f t="shared" si="3"/>
        <v>0</v>
      </c>
      <c r="D7" s="4">
        <f t="shared" si="3"/>
        <v>0</v>
      </c>
      <c r="E7" s="4">
        <f t="shared" si="3"/>
        <v>5.6474999999999997E-5</v>
      </c>
      <c r="F7" s="4">
        <f t="shared" si="3"/>
        <v>0</v>
      </c>
      <c r="G7" s="4">
        <f t="shared" si="3"/>
        <v>0</v>
      </c>
      <c r="H7" s="4">
        <f t="shared" si="3"/>
        <v>3.7049999999999999E-5</v>
      </c>
      <c r="I7" s="4">
        <f t="shared" si="3"/>
        <v>0</v>
      </c>
      <c r="J7" s="4">
        <f t="shared" si="3"/>
        <v>0</v>
      </c>
      <c r="K7" s="4">
        <f t="shared" si="3"/>
        <v>3.0324999999999998E-5</v>
      </c>
      <c r="L7" s="4">
        <f t="shared" si="3"/>
        <v>0</v>
      </c>
      <c r="M7" s="4">
        <f t="shared" si="3"/>
        <v>5.0000000000000002E-5</v>
      </c>
      <c r="N7" s="4">
        <f t="shared" si="3"/>
        <v>1.7385E-4</v>
      </c>
    </row>
    <row r="8" spans="1:14" ht="15" hidden="1" customHeight="1" outlineLevel="4" x14ac:dyDescent="0.2">
      <c r="A8" s="6" t="s">
        <v>15</v>
      </c>
      <c r="B8" s="4"/>
      <c r="C8" s="4"/>
      <c r="D8" s="4"/>
      <c r="E8" s="4">
        <v>5.6474999999999997E-5</v>
      </c>
      <c r="F8" s="4"/>
      <c r="G8" s="4"/>
      <c r="H8" s="4">
        <v>3.7049999999999999E-5</v>
      </c>
      <c r="I8" s="4"/>
      <c r="J8" s="4"/>
      <c r="K8" s="4">
        <v>3.0324999999999998E-5</v>
      </c>
      <c r="L8" s="4"/>
      <c r="M8" s="4">
        <v>5.0000000000000002E-5</v>
      </c>
      <c r="N8" s="4">
        <v>1.7385E-4</v>
      </c>
    </row>
    <row r="9" spans="1:14" outlineLevel="3" collapsed="1" x14ac:dyDescent="0.2">
      <c r="A9" s="5" t="s">
        <v>16</v>
      </c>
      <c r="B9" s="4">
        <f t="shared" ref="B9:N9" si="4">SUM(B10:B10)</f>
        <v>0</v>
      </c>
      <c r="C9" s="4">
        <f t="shared" si="4"/>
        <v>0</v>
      </c>
      <c r="D9" s="4">
        <f t="shared" si="4"/>
        <v>2.4457658270000002E-2</v>
      </c>
      <c r="E9" s="4">
        <f t="shared" si="4"/>
        <v>0</v>
      </c>
      <c r="F9" s="4">
        <f t="shared" si="4"/>
        <v>0</v>
      </c>
      <c r="G9" s="4">
        <f t="shared" si="4"/>
        <v>2.43172532E-2</v>
      </c>
      <c r="H9" s="4">
        <f t="shared" si="4"/>
        <v>0</v>
      </c>
      <c r="I9" s="4">
        <f t="shared" si="4"/>
        <v>0</v>
      </c>
      <c r="J9" s="4">
        <f t="shared" si="4"/>
        <v>2.416778973E-2</v>
      </c>
      <c r="K9" s="4">
        <f t="shared" si="4"/>
        <v>0</v>
      </c>
      <c r="L9" s="4">
        <f t="shared" si="4"/>
        <v>0</v>
      </c>
      <c r="M9" s="4">
        <f t="shared" si="4"/>
        <v>2.3751103700000002E-2</v>
      </c>
      <c r="N9" s="4">
        <f t="shared" si="4"/>
        <v>9.6693804899999999E-2</v>
      </c>
    </row>
    <row r="10" spans="1:14" ht="15" hidden="1" customHeight="1" outlineLevel="4" x14ac:dyDescent="0.2">
      <c r="A10" s="6" t="s">
        <v>15</v>
      </c>
      <c r="B10" s="4"/>
      <c r="C10" s="4"/>
      <c r="D10" s="4">
        <v>2.4457658270000002E-2</v>
      </c>
      <c r="E10" s="4"/>
      <c r="F10" s="4"/>
      <c r="G10" s="4">
        <v>2.43172532E-2</v>
      </c>
      <c r="H10" s="4"/>
      <c r="I10" s="4"/>
      <c r="J10" s="4">
        <v>2.416778973E-2</v>
      </c>
      <c r="K10" s="4"/>
      <c r="L10" s="4"/>
      <c r="M10" s="4">
        <v>2.3751103700000002E-2</v>
      </c>
      <c r="N10" s="4">
        <v>9.6693804899999999E-2</v>
      </c>
    </row>
    <row r="11" spans="1:14" outlineLevel="3" x14ac:dyDescent="0.2">
      <c r="A11" s="5" t="s">
        <v>17</v>
      </c>
      <c r="B11" s="4">
        <f t="shared" ref="B11:N11" si="5">SUM(B12:B14)</f>
        <v>3.5993425536299997</v>
      </c>
      <c r="C11" s="4">
        <f t="shared" si="5"/>
        <v>5.7748249963899996</v>
      </c>
      <c r="D11" s="4">
        <f t="shared" si="5"/>
        <v>7.0957827136200002</v>
      </c>
      <c r="E11" s="4">
        <f t="shared" si="5"/>
        <v>5.0636823625999998</v>
      </c>
      <c r="F11" s="4">
        <f t="shared" si="5"/>
        <v>17.90454326367</v>
      </c>
      <c r="G11" s="4">
        <f t="shared" si="5"/>
        <v>6.6890729644700002</v>
      </c>
      <c r="H11" s="4">
        <f t="shared" si="5"/>
        <v>4.4974226470799996</v>
      </c>
      <c r="I11" s="4">
        <f t="shared" si="5"/>
        <v>6.9430341649200003</v>
      </c>
      <c r="J11" s="4">
        <f t="shared" si="5"/>
        <v>8.0734747063200007</v>
      </c>
      <c r="K11" s="4">
        <f t="shared" si="5"/>
        <v>5.8150394682800002</v>
      </c>
      <c r="L11" s="4">
        <f t="shared" si="5"/>
        <v>21.868477545600001</v>
      </c>
      <c r="M11" s="4">
        <f t="shared" si="5"/>
        <v>6.3500807892499997</v>
      </c>
      <c r="N11" s="4">
        <f t="shared" si="5"/>
        <v>99.674778175829999</v>
      </c>
    </row>
    <row r="12" spans="1:14" ht="15" customHeight="1" outlineLevel="4" x14ac:dyDescent="0.2">
      <c r="A12" s="6" t="s">
        <v>18</v>
      </c>
      <c r="B12" s="4"/>
      <c r="C12" s="4">
        <v>2.0064E-7</v>
      </c>
      <c r="D12" s="4"/>
      <c r="E12" s="4">
        <v>-6.7140068299999999E-3</v>
      </c>
      <c r="F12" s="4">
        <v>0.19821399851999999</v>
      </c>
      <c r="G12" s="4">
        <v>-9.4865452000000004E-4</v>
      </c>
      <c r="H12" s="4">
        <v>-7.4313698999999998E-4</v>
      </c>
      <c r="I12" s="4">
        <v>0.13699043811</v>
      </c>
      <c r="J12" s="4">
        <v>1.6046000000000001E-6</v>
      </c>
      <c r="K12" s="4">
        <v>1.3007300000000001E-6</v>
      </c>
      <c r="L12" s="4">
        <v>8.9981231250000002E-2</v>
      </c>
      <c r="M12" s="4">
        <v>2.9545658969999999E-2</v>
      </c>
      <c r="N12" s="4">
        <v>0.44632863447999999</v>
      </c>
    </row>
    <row r="13" spans="1:14" ht="15" customHeight="1" outlineLevel="4" x14ac:dyDescent="0.2">
      <c r="A13" s="6" t="s">
        <v>15</v>
      </c>
      <c r="B13" s="4">
        <v>3.1954254419499999</v>
      </c>
      <c r="C13" s="4">
        <v>5.3041788628899997</v>
      </c>
      <c r="D13" s="4">
        <v>7.1478667013099999</v>
      </c>
      <c r="E13" s="4">
        <v>4.36725247586</v>
      </c>
      <c r="F13" s="4">
        <v>17.725131880879999</v>
      </c>
      <c r="G13" s="4">
        <v>5.7567625976699999</v>
      </c>
      <c r="H13" s="4">
        <v>3.97730955808</v>
      </c>
      <c r="I13" s="4">
        <v>6.4558423953700004</v>
      </c>
      <c r="J13" s="4">
        <v>8.1132676763500005</v>
      </c>
      <c r="K13" s="4">
        <v>5.1949070519199996</v>
      </c>
      <c r="L13" s="4">
        <v>21.778496314350001</v>
      </c>
      <c r="M13" s="4">
        <v>5.9913955884499996</v>
      </c>
      <c r="N13" s="4">
        <v>95.007836545079996</v>
      </c>
    </row>
    <row r="14" spans="1:14" ht="15" customHeight="1" outlineLevel="4" x14ac:dyDescent="0.2">
      <c r="A14" s="6" t="s">
        <v>19</v>
      </c>
      <c r="B14" s="4">
        <v>0.40391711168</v>
      </c>
      <c r="C14" s="4">
        <v>0.47064593286</v>
      </c>
      <c r="D14" s="4">
        <v>-5.208398769E-2</v>
      </c>
      <c r="E14" s="4">
        <v>0.70314389356999996</v>
      </c>
      <c r="F14" s="4">
        <v>-1.880261573E-2</v>
      </c>
      <c r="G14" s="4">
        <v>0.93325902132000005</v>
      </c>
      <c r="H14" s="4">
        <v>0.52085622599000003</v>
      </c>
      <c r="I14" s="4">
        <v>0.35020133143999999</v>
      </c>
      <c r="J14" s="4">
        <v>-3.9794574630000003E-2</v>
      </c>
      <c r="K14" s="4">
        <v>0.62013111563000001</v>
      </c>
      <c r="L14" s="4"/>
      <c r="M14" s="4">
        <v>0.32913954182999999</v>
      </c>
      <c r="N14" s="4">
        <v>4.2206129962699999</v>
      </c>
    </row>
    <row r="15" spans="1:14" s="8" customFormat="1" outlineLevel="2" x14ac:dyDescent="0.2">
      <c r="A15" s="14" t="s">
        <v>20</v>
      </c>
      <c r="B15" s="15">
        <f t="shared" ref="B15:N15" si="6">B16+B18</f>
        <v>22.538006089740001</v>
      </c>
      <c r="C15" s="15">
        <f t="shared" si="6"/>
        <v>25.340188726539999</v>
      </c>
      <c r="D15" s="15">
        <f t="shared" si="6"/>
        <v>45.183117287190008</v>
      </c>
      <c r="E15" s="15">
        <f t="shared" si="6"/>
        <v>33.693114026769997</v>
      </c>
      <c r="F15" s="15">
        <f t="shared" si="6"/>
        <v>26.45185043083</v>
      </c>
      <c r="G15" s="15">
        <f t="shared" si="6"/>
        <v>53.124025646970004</v>
      </c>
      <c r="H15" s="15">
        <f t="shared" si="6"/>
        <v>33.112363086770003</v>
      </c>
      <c r="I15" s="15">
        <f t="shared" si="6"/>
        <v>14.653031</v>
      </c>
      <c r="J15" s="15">
        <f t="shared" si="6"/>
        <v>15.230230130620001</v>
      </c>
      <c r="K15" s="15">
        <f t="shared" si="6"/>
        <v>28.737951773040002</v>
      </c>
      <c r="L15" s="15">
        <f t="shared" si="6"/>
        <v>19.268616632649998</v>
      </c>
      <c r="M15" s="15">
        <f t="shared" si="6"/>
        <v>27.893867314990004</v>
      </c>
      <c r="N15" s="15">
        <f t="shared" si="6"/>
        <v>345.22636214610998</v>
      </c>
    </row>
    <row r="16" spans="1:14" outlineLevel="3" collapsed="1" x14ac:dyDescent="0.2">
      <c r="A16" s="5" t="s">
        <v>16</v>
      </c>
      <c r="B16" s="4">
        <f t="shared" ref="B16:N16" si="7">SUM(B17:B17)</f>
        <v>0</v>
      </c>
      <c r="C16" s="4">
        <f t="shared" si="7"/>
        <v>0</v>
      </c>
      <c r="D16" s="4">
        <f t="shared" si="7"/>
        <v>3.3063130619999999E-2</v>
      </c>
      <c r="E16" s="4">
        <f t="shared" si="7"/>
        <v>0</v>
      </c>
      <c r="F16" s="4">
        <f t="shared" si="7"/>
        <v>0</v>
      </c>
      <c r="G16" s="4">
        <f t="shared" si="7"/>
        <v>3.3063130619999999E-2</v>
      </c>
      <c r="H16" s="4">
        <f t="shared" si="7"/>
        <v>0</v>
      </c>
      <c r="I16" s="4">
        <f t="shared" si="7"/>
        <v>0</v>
      </c>
      <c r="J16" s="4">
        <f t="shared" si="7"/>
        <v>3.3063130619999999E-2</v>
      </c>
      <c r="K16" s="4">
        <f t="shared" si="7"/>
        <v>0</v>
      </c>
      <c r="L16" s="4">
        <f t="shared" si="7"/>
        <v>0</v>
      </c>
      <c r="M16" s="4">
        <f t="shared" si="7"/>
        <v>3.3063130619999999E-2</v>
      </c>
      <c r="N16" s="4">
        <f t="shared" si="7"/>
        <v>0.13225252248</v>
      </c>
    </row>
    <row r="17" spans="1:14" ht="15" hidden="1" customHeight="1" outlineLevel="4" x14ac:dyDescent="0.2">
      <c r="A17" s="6" t="s">
        <v>15</v>
      </c>
      <c r="B17" s="4"/>
      <c r="C17" s="4"/>
      <c r="D17" s="4">
        <v>3.3063130619999999E-2</v>
      </c>
      <c r="E17" s="4"/>
      <c r="F17" s="4"/>
      <c r="G17" s="4">
        <v>3.3063130619999999E-2</v>
      </c>
      <c r="H17" s="4"/>
      <c r="I17" s="4"/>
      <c r="J17" s="4">
        <v>3.3063130619999999E-2</v>
      </c>
      <c r="K17" s="4"/>
      <c r="L17" s="4"/>
      <c r="M17" s="4">
        <v>3.3063130619999999E-2</v>
      </c>
      <c r="N17" s="4">
        <v>0.13225252248</v>
      </c>
    </row>
    <row r="18" spans="1:14" outlineLevel="3" x14ac:dyDescent="0.2">
      <c r="A18" s="5" t="s">
        <v>17</v>
      </c>
      <c r="B18" s="4">
        <f t="shared" ref="B18:N18" si="8">SUM(B19:B21)</f>
        <v>22.538006089740001</v>
      </c>
      <c r="C18" s="4">
        <f t="shared" si="8"/>
        <v>25.340188726539999</v>
      </c>
      <c r="D18" s="4">
        <f t="shared" si="8"/>
        <v>45.150054156570008</v>
      </c>
      <c r="E18" s="4">
        <f t="shared" si="8"/>
        <v>33.693114026769997</v>
      </c>
      <c r="F18" s="4">
        <f t="shared" si="8"/>
        <v>26.45185043083</v>
      </c>
      <c r="G18" s="4">
        <f t="shared" si="8"/>
        <v>53.090962516350004</v>
      </c>
      <c r="H18" s="4">
        <f t="shared" si="8"/>
        <v>33.112363086770003</v>
      </c>
      <c r="I18" s="4">
        <f t="shared" si="8"/>
        <v>14.653031</v>
      </c>
      <c r="J18" s="4">
        <f t="shared" si="8"/>
        <v>15.197167</v>
      </c>
      <c r="K18" s="4">
        <f t="shared" si="8"/>
        <v>28.737951773040002</v>
      </c>
      <c r="L18" s="4">
        <f t="shared" si="8"/>
        <v>19.268616632649998</v>
      </c>
      <c r="M18" s="4">
        <f t="shared" si="8"/>
        <v>27.860804184370004</v>
      </c>
      <c r="N18" s="4">
        <f t="shared" si="8"/>
        <v>345.09410962363</v>
      </c>
    </row>
    <row r="19" spans="1:14" ht="15" customHeight="1" outlineLevel="4" x14ac:dyDescent="0.2">
      <c r="A19" s="6" t="s">
        <v>18</v>
      </c>
      <c r="B19" s="4"/>
      <c r="C19" s="4"/>
      <c r="D19" s="4"/>
      <c r="E19" s="4"/>
      <c r="F19" s="4">
        <v>14.401250449599999</v>
      </c>
      <c r="G19" s="4"/>
      <c r="H19" s="4"/>
      <c r="I19" s="4"/>
      <c r="J19" s="4"/>
      <c r="K19" s="4"/>
      <c r="L19" s="4">
        <v>7.3454066326499996</v>
      </c>
      <c r="M19" s="4"/>
      <c r="N19" s="4">
        <v>21.74665708225</v>
      </c>
    </row>
    <row r="20" spans="1:14" ht="15" customHeight="1" outlineLevel="4" x14ac:dyDescent="0.2">
      <c r="A20" s="6" t="s">
        <v>15</v>
      </c>
      <c r="B20" s="4">
        <v>17.344925842910001</v>
      </c>
      <c r="C20" s="4">
        <v>12.35997011674</v>
      </c>
      <c r="D20" s="4">
        <v>36.120128564220003</v>
      </c>
      <c r="E20" s="4">
        <v>23.507683749969999</v>
      </c>
      <c r="F20" s="4">
        <v>12.05059998123</v>
      </c>
      <c r="G20" s="4">
        <v>30.971193</v>
      </c>
      <c r="H20" s="4">
        <v>23.70336179277</v>
      </c>
      <c r="I20" s="4">
        <v>14.653031</v>
      </c>
      <c r="J20" s="4">
        <v>15.197167</v>
      </c>
      <c r="K20" s="4">
        <v>11.36301711704</v>
      </c>
      <c r="L20" s="4">
        <v>11.923209999999999</v>
      </c>
      <c r="M20" s="4">
        <v>11.485702600750001</v>
      </c>
      <c r="N20" s="4">
        <v>220.67999076563001</v>
      </c>
    </row>
    <row r="21" spans="1:14" ht="15" customHeight="1" outlineLevel="4" x14ac:dyDescent="0.2">
      <c r="A21" s="6" t="s">
        <v>19</v>
      </c>
      <c r="B21" s="4">
        <v>5.1930802468300001</v>
      </c>
      <c r="C21" s="4">
        <v>12.9802186098</v>
      </c>
      <c r="D21" s="4">
        <v>9.0299255923500006</v>
      </c>
      <c r="E21" s="4">
        <v>10.1854302768</v>
      </c>
      <c r="F21" s="4"/>
      <c r="G21" s="4">
        <v>22.119769516350001</v>
      </c>
      <c r="H21" s="4">
        <v>9.4090012939999994</v>
      </c>
      <c r="I21" s="4"/>
      <c r="J21" s="4"/>
      <c r="K21" s="4">
        <v>17.374934656000001</v>
      </c>
      <c r="L21" s="4"/>
      <c r="M21" s="4">
        <v>16.375101583620001</v>
      </c>
      <c r="N21" s="4">
        <v>102.66746177575</v>
      </c>
    </row>
    <row r="22" spans="1:14" s="8" customFormat="1" outlineLevel="1" x14ac:dyDescent="0.2">
      <c r="A22" s="12" t="s">
        <v>29</v>
      </c>
      <c r="B22" s="13">
        <f t="shared" ref="B22:N22" si="9">B23+B40</f>
        <v>3.2168248877900001</v>
      </c>
      <c r="C22" s="13">
        <f t="shared" si="9"/>
        <v>4.8294436231600004</v>
      </c>
      <c r="D22" s="13">
        <f t="shared" si="9"/>
        <v>26.679091434570005</v>
      </c>
      <c r="E22" s="13">
        <f t="shared" si="9"/>
        <v>4.5865628625900001</v>
      </c>
      <c r="F22" s="13">
        <f t="shared" si="9"/>
        <v>2.9401493802800003</v>
      </c>
      <c r="G22" s="13">
        <f t="shared" si="9"/>
        <v>10.22032566751</v>
      </c>
      <c r="H22" s="13">
        <f t="shared" si="9"/>
        <v>0.67673488592000008</v>
      </c>
      <c r="I22" s="13">
        <f t="shared" si="9"/>
        <v>5.2451748982800002</v>
      </c>
      <c r="J22" s="13">
        <f t="shared" si="9"/>
        <v>74.454119766649995</v>
      </c>
      <c r="K22" s="13">
        <f t="shared" si="9"/>
        <v>5.9767698660900006</v>
      </c>
      <c r="L22" s="13">
        <f t="shared" si="9"/>
        <v>7.2728532020500012</v>
      </c>
      <c r="M22" s="13">
        <f t="shared" si="9"/>
        <v>2.7944218724000001</v>
      </c>
      <c r="N22" s="13">
        <f t="shared" si="9"/>
        <v>148.89247234729001</v>
      </c>
    </row>
    <row r="23" spans="1:14" s="8" customFormat="1" outlineLevel="2" x14ac:dyDescent="0.2">
      <c r="A23" s="14" t="s">
        <v>13</v>
      </c>
      <c r="B23" s="15">
        <f t="shared" ref="B23:N23" si="10">B24+B29+B32+B36</f>
        <v>2.1155102323700001</v>
      </c>
      <c r="C23" s="15">
        <f t="shared" si="10"/>
        <v>2.3447508788300002</v>
      </c>
      <c r="D23" s="15">
        <f t="shared" si="10"/>
        <v>16.450890943600005</v>
      </c>
      <c r="E23" s="15">
        <f t="shared" si="10"/>
        <v>3.2297079381500002</v>
      </c>
      <c r="F23" s="15">
        <f t="shared" si="10"/>
        <v>0.8082899668400001</v>
      </c>
      <c r="G23" s="15">
        <f t="shared" si="10"/>
        <v>2.8525536570300001</v>
      </c>
      <c r="H23" s="15">
        <f t="shared" si="10"/>
        <v>-0.45485891936</v>
      </c>
      <c r="I23" s="15">
        <f t="shared" si="10"/>
        <v>2.1257515055600003</v>
      </c>
      <c r="J23" s="15">
        <f t="shared" si="10"/>
        <v>15.057061757739998</v>
      </c>
      <c r="K23" s="15">
        <f t="shared" si="10"/>
        <v>0.57666602181999993</v>
      </c>
      <c r="L23" s="15">
        <f t="shared" si="10"/>
        <v>4.8513084847500005</v>
      </c>
      <c r="M23" s="15">
        <f t="shared" si="10"/>
        <v>0.76994508198</v>
      </c>
      <c r="N23" s="15">
        <f t="shared" si="10"/>
        <v>50.727577549309999</v>
      </c>
    </row>
    <row r="24" spans="1:14" outlineLevel="3" collapsed="1" x14ac:dyDescent="0.2">
      <c r="A24" s="5" t="s">
        <v>14</v>
      </c>
      <c r="B24" s="4">
        <f t="shared" ref="B24:N24" si="11">SUM(B25:B28)</f>
        <v>7.1106258E-4</v>
      </c>
      <c r="C24" s="4">
        <f t="shared" si="11"/>
        <v>3.424581938E-2</v>
      </c>
      <c r="D24" s="4">
        <f t="shared" si="11"/>
        <v>3.2113794600000002E-3</v>
      </c>
      <c r="E24" s="4">
        <f t="shared" si="11"/>
        <v>2.5021834749999999E-2</v>
      </c>
      <c r="F24" s="4">
        <f t="shared" si="11"/>
        <v>1.9617572780000002E-2</v>
      </c>
      <c r="G24" s="4">
        <f t="shared" si="11"/>
        <v>1.8284962499999998E-2</v>
      </c>
      <c r="H24" s="4">
        <f t="shared" si="11"/>
        <v>2.1190649499999999E-2</v>
      </c>
      <c r="I24" s="4">
        <f t="shared" si="11"/>
        <v>1.13884413E-2</v>
      </c>
      <c r="J24" s="4">
        <f t="shared" si="11"/>
        <v>3.271576726E-2</v>
      </c>
      <c r="K24" s="4">
        <f t="shared" si="11"/>
        <v>1.0428461000000001E-3</v>
      </c>
      <c r="L24" s="4">
        <f t="shared" si="11"/>
        <v>0.21738195181999997</v>
      </c>
      <c r="M24" s="4">
        <f t="shared" si="11"/>
        <v>0.14862941185</v>
      </c>
      <c r="N24" s="4">
        <f t="shared" si="11"/>
        <v>0.53344169927999996</v>
      </c>
    </row>
    <row r="25" spans="1:14" ht="15" hidden="1" customHeight="1" outlineLevel="4" x14ac:dyDescent="0.2">
      <c r="A25" s="6" t="s">
        <v>18</v>
      </c>
      <c r="B25" s="4">
        <v>2.1299188E-4</v>
      </c>
      <c r="C25" s="4">
        <v>4.6732467000000001E-4</v>
      </c>
      <c r="D25" s="4">
        <v>1.31096715E-3</v>
      </c>
      <c r="E25" s="4">
        <v>2.288003735E-2</v>
      </c>
      <c r="F25" s="4">
        <v>4.0938391800000003E-3</v>
      </c>
      <c r="G25" s="4">
        <v>1.2927749999999999E-3</v>
      </c>
      <c r="H25" s="4">
        <v>2.0172062E-4</v>
      </c>
      <c r="I25" s="4">
        <v>4.2813730999999999E-4</v>
      </c>
      <c r="J25" s="4">
        <v>7.1268598900000001E-3</v>
      </c>
      <c r="K25" s="4">
        <v>1.9016563000000001E-4</v>
      </c>
      <c r="L25" s="4">
        <v>4.7189999999999998E-4</v>
      </c>
      <c r="M25" s="4">
        <v>1.709136E-3</v>
      </c>
      <c r="N25" s="4">
        <v>4.038585468E-2</v>
      </c>
    </row>
    <row r="26" spans="1:14" ht="15" hidden="1" customHeight="1" outlineLevel="4" x14ac:dyDescent="0.2">
      <c r="A26" s="6" t="s">
        <v>21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>
        <v>5.7657599999999998E-4</v>
      </c>
      <c r="N26" s="4">
        <v>5.7657599999999998E-4</v>
      </c>
    </row>
    <row r="27" spans="1:14" ht="15" hidden="1" customHeight="1" outlineLevel="4" x14ac:dyDescent="0.2">
      <c r="A27" s="6" t="s">
        <v>15</v>
      </c>
      <c r="B27" s="4">
        <v>3.0769707E-4</v>
      </c>
      <c r="C27" s="4">
        <v>1E-4</v>
      </c>
      <c r="D27" s="4">
        <v>1E-4</v>
      </c>
      <c r="E27" s="4">
        <v>4.0335276E-4</v>
      </c>
      <c r="F27" s="4">
        <v>1.0464665000000001E-4</v>
      </c>
      <c r="G27" s="4">
        <v>1E-4</v>
      </c>
      <c r="H27" s="4">
        <v>3.9992315E-4</v>
      </c>
      <c r="I27" s="4">
        <v>1E-4</v>
      </c>
      <c r="J27" s="4">
        <v>1E-4</v>
      </c>
      <c r="K27" s="4">
        <v>3.9069726000000001E-4</v>
      </c>
      <c r="L27" s="4">
        <v>1E-4</v>
      </c>
      <c r="M27" s="4">
        <v>2.5000000000000001E-3</v>
      </c>
      <c r="N27" s="4">
        <v>4.7063168900000002E-3</v>
      </c>
    </row>
    <row r="28" spans="1:14" ht="15" hidden="1" customHeight="1" outlineLevel="4" x14ac:dyDescent="0.2">
      <c r="A28" s="6" t="s">
        <v>19</v>
      </c>
      <c r="B28" s="4">
        <v>1.9037363000000001E-4</v>
      </c>
      <c r="C28" s="4">
        <v>3.367849471E-2</v>
      </c>
      <c r="D28" s="4">
        <v>1.80041231E-3</v>
      </c>
      <c r="E28" s="4">
        <v>1.7384446400000001E-3</v>
      </c>
      <c r="F28" s="4">
        <v>1.5419086950000001E-2</v>
      </c>
      <c r="G28" s="4">
        <v>1.6892187499999999E-2</v>
      </c>
      <c r="H28" s="4">
        <v>2.0589005729999998E-2</v>
      </c>
      <c r="I28" s="4">
        <v>1.086030399E-2</v>
      </c>
      <c r="J28" s="4">
        <v>2.5488907370000001E-2</v>
      </c>
      <c r="K28" s="4">
        <v>4.6198320999999999E-4</v>
      </c>
      <c r="L28" s="4">
        <v>0.21681005181999999</v>
      </c>
      <c r="M28" s="4">
        <v>0.14384369985000001</v>
      </c>
      <c r="N28" s="4">
        <v>0.48777295171000001</v>
      </c>
    </row>
    <row r="29" spans="1:14" outlineLevel="3" collapsed="1" x14ac:dyDescent="0.2">
      <c r="A29" s="5" t="s">
        <v>22</v>
      </c>
      <c r="B29" s="4">
        <f t="shared" ref="B29:N29" si="12">SUM(B30:B31)</f>
        <v>1.99591375595</v>
      </c>
      <c r="C29" s="4">
        <f t="shared" si="12"/>
        <v>1.28583039447</v>
      </c>
      <c r="D29" s="4">
        <f t="shared" si="12"/>
        <v>16.326360050920002</v>
      </c>
      <c r="E29" s="4">
        <f t="shared" si="12"/>
        <v>2.2860579572900002</v>
      </c>
      <c r="F29" s="4">
        <f t="shared" si="12"/>
        <v>1.4716471600000001E-2</v>
      </c>
      <c r="G29" s="4">
        <f t="shared" si="12"/>
        <v>2.5488072564799999</v>
      </c>
      <c r="H29" s="4">
        <f t="shared" si="12"/>
        <v>-0.57697929109000001</v>
      </c>
      <c r="I29" s="4">
        <f t="shared" si="12"/>
        <v>1.2051302804099999</v>
      </c>
      <c r="J29" s="4">
        <f t="shared" si="12"/>
        <v>14.8039911455</v>
      </c>
      <c r="K29" s="4">
        <f t="shared" si="12"/>
        <v>0.11294147752</v>
      </c>
      <c r="L29" s="4">
        <f t="shared" si="12"/>
        <v>3.7929626326600001</v>
      </c>
      <c r="M29" s="4">
        <f t="shared" si="12"/>
        <v>0.38272473227999998</v>
      </c>
      <c r="N29" s="4">
        <f t="shared" si="12"/>
        <v>44.17845686399</v>
      </c>
    </row>
    <row r="30" spans="1:14" ht="15" hidden="1" customHeight="1" outlineLevel="4" x14ac:dyDescent="0.2">
      <c r="A30" s="6" t="s">
        <v>18</v>
      </c>
      <c r="B30" s="4">
        <v>1.99591375595</v>
      </c>
      <c r="C30" s="4">
        <v>0.33699487347000001</v>
      </c>
      <c r="D30" s="4">
        <v>0.15610691934000001</v>
      </c>
      <c r="E30" s="4">
        <v>0.12155778968</v>
      </c>
      <c r="F30" s="4">
        <v>1.4714872610000001E-2</v>
      </c>
      <c r="G30" s="4">
        <v>2.5488072564799999</v>
      </c>
      <c r="H30" s="4">
        <v>0.11840257117</v>
      </c>
      <c r="I30" s="4">
        <v>0.30066665841000001</v>
      </c>
      <c r="J30" s="4">
        <v>0.15046860318999999</v>
      </c>
      <c r="K30" s="4">
        <v>0.11294147752</v>
      </c>
      <c r="L30" s="4">
        <v>2.266103438E-2</v>
      </c>
      <c r="M30" s="4">
        <v>0.38272473227999998</v>
      </c>
      <c r="N30" s="4">
        <v>6.2619605444799999</v>
      </c>
    </row>
    <row r="31" spans="1:14" ht="15" hidden="1" customHeight="1" outlineLevel="4" x14ac:dyDescent="0.2">
      <c r="A31" s="6" t="s">
        <v>19</v>
      </c>
      <c r="B31" s="4"/>
      <c r="C31" s="4">
        <v>0.94883552100000002</v>
      </c>
      <c r="D31" s="4">
        <v>16.170253131580001</v>
      </c>
      <c r="E31" s="4">
        <v>2.16450016761</v>
      </c>
      <c r="F31" s="4">
        <v>1.59899E-6</v>
      </c>
      <c r="G31" s="4"/>
      <c r="H31" s="4">
        <v>-0.69538186225999998</v>
      </c>
      <c r="I31" s="4">
        <v>0.90446362199999997</v>
      </c>
      <c r="J31" s="4">
        <v>14.65352254231</v>
      </c>
      <c r="K31" s="4"/>
      <c r="L31" s="4">
        <v>3.7703015982800001</v>
      </c>
      <c r="M31" s="4"/>
      <c r="N31" s="4">
        <v>37.916496319510003</v>
      </c>
    </row>
    <row r="32" spans="1:14" outlineLevel="3" collapsed="1" x14ac:dyDescent="0.2">
      <c r="A32" s="5" t="s">
        <v>23</v>
      </c>
      <c r="B32" s="4">
        <f t="shared" ref="B32:N32" si="13">SUM(B33:B35)</f>
        <v>0</v>
      </c>
      <c r="C32" s="4">
        <f t="shared" si="13"/>
        <v>5.4394149999999998E-5</v>
      </c>
      <c r="D32" s="4">
        <f t="shared" si="13"/>
        <v>2.9521627789999998E-2</v>
      </c>
      <c r="E32" s="4">
        <f t="shared" si="13"/>
        <v>0</v>
      </c>
      <c r="F32" s="4">
        <f t="shared" si="13"/>
        <v>2.3444E-7</v>
      </c>
      <c r="G32" s="4">
        <f t="shared" si="13"/>
        <v>0.16465784285000001</v>
      </c>
      <c r="H32" s="4">
        <f t="shared" si="13"/>
        <v>5.0179570000000001E-5</v>
      </c>
      <c r="I32" s="4">
        <f t="shared" si="13"/>
        <v>3.8444000000000002E-7</v>
      </c>
      <c r="J32" s="4">
        <f t="shared" si="13"/>
        <v>0.13618191101999999</v>
      </c>
      <c r="K32" s="4">
        <f t="shared" si="13"/>
        <v>0</v>
      </c>
      <c r="L32" s="4">
        <f t="shared" si="13"/>
        <v>0</v>
      </c>
      <c r="M32" s="4">
        <f t="shared" si="13"/>
        <v>0.18630039493</v>
      </c>
      <c r="N32" s="4">
        <f t="shared" si="13"/>
        <v>0.51676696918999998</v>
      </c>
    </row>
    <row r="33" spans="1:14" ht="15" hidden="1" customHeight="1" outlineLevel="4" x14ac:dyDescent="0.2">
      <c r="A33" s="6" t="s">
        <v>18</v>
      </c>
      <c r="B33" s="4"/>
      <c r="C33" s="4">
        <v>3.7121E-7</v>
      </c>
      <c r="D33" s="4">
        <v>3.9375831799999999E-3</v>
      </c>
      <c r="E33" s="4"/>
      <c r="F33" s="4">
        <v>2.3444E-7</v>
      </c>
      <c r="G33" s="4">
        <v>0.14929872813</v>
      </c>
      <c r="H33" s="4"/>
      <c r="I33" s="4">
        <v>3.8444000000000002E-7</v>
      </c>
      <c r="J33" s="4">
        <v>0.11226428742</v>
      </c>
      <c r="K33" s="4"/>
      <c r="L33" s="4"/>
      <c r="M33" s="4">
        <v>0.16740478926999999</v>
      </c>
      <c r="N33" s="4">
        <v>0.43290637808999999</v>
      </c>
    </row>
    <row r="34" spans="1:14" ht="15" hidden="1" customHeight="1" outlineLevel="4" x14ac:dyDescent="0.2">
      <c r="A34" s="6" t="s">
        <v>21</v>
      </c>
      <c r="B34" s="4"/>
      <c r="C34" s="4">
        <v>5.4022939999999997E-5</v>
      </c>
      <c r="D34" s="4">
        <v>2.5584044609999999E-2</v>
      </c>
      <c r="E34" s="4"/>
      <c r="F34" s="4"/>
      <c r="G34" s="4">
        <v>1.5359114720000001E-2</v>
      </c>
      <c r="H34" s="4">
        <v>5.0179570000000001E-5</v>
      </c>
      <c r="I34" s="4"/>
      <c r="J34" s="4">
        <v>2.39176236E-2</v>
      </c>
      <c r="K34" s="4"/>
      <c r="L34" s="4"/>
      <c r="M34" s="4">
        <v>1.69291892E-2</v>
      </c>
      <c r="N34" s="4">
        <v>8.1894174639999998E-2</v>
      </c>
    </row>
    <row r="35" spans="1:14" ht="15" hidden="1" customHeight="1" outlineLevel="4" x14ac:dyDescent="0.2">
      <c r="A35" s="6" t="s">
        <v>19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>
        <v>1.9664164599999998E-3</v>
      </c>
      <c r="N35" s="4">
        <v>1.9664164599999998E-3</v>
      </c>
    </row>
    <row r="36" spans="1:14" outlineLevel="3" collapsed="1" x14ac:dyDescent="0.2">
      <c r="A36" s="5" t="s">
        <v>24</v>
      </c>
      <c r="B36" s="4">
        <f t="shared" ref="B36:N36" si="14">SUM(B37:B39)</f>
        <v>0.11888541384</v>
      </c>
      <c r="C36" s="4">
        <f t="shared" si="14"/>
        <v>1.0246202708300001</v>
      </c>
      <c r="D36" s="4">
        <f t="shared" si="14"/>
        <v>9.1797885430000004E-2</v>
      </c>
      <c r="E36" s="4">
        <f t="shared" si="14"/>
        <v>0.91862814610999999</v>
      </c>
      <c r="F36" s="4">
        <f t="shared" si="14"/>
        <v>0.77395568802000003</v>
      </c>
      <c r="G36" s="4">
        <f t="shared" si="14"/>
        <v>0.1208035952</v>
      </c>
      <c r="H36" s="4">
        <f t="shared" si="14"/>
        <v>0.10087954266</v>
      </c>
      <c r="I36" s="4">
        <f t="shared" si="14"/>
        <v>0.90923239941</v>
      </c>
      <c r="J36" s="4">
        <f t="shared" si="14"/>
        <v>8.4172933960000001E-2</v>
      </c>
      <c r="K36" s="4">
        <f t="shared" si="14"/>
        <v>0.46268169819999999</v>
      </c>
      <c r="L36" s="4">
        <f t="shared" si="14"/>
        <v>0.84096390027000001</v>
      </c>
      <c r="M36" s="4">
        <f t="shared" si="14"/>
        <v>5.2290542920000002E-2</v>
      </c>
      <c r="N36" s="4">
        <f t="shared" si="14"/>
        <v>5.4989120168499994</v>
      </c>
    </row>
    <row r="37" spans="1:14" ht="15" hidden="1" customHeight="1" outlineLevel="4" x14ac:dyDescent="0.2">
      <c r="A37" s="6" t="s">
        <v>18</v>
      </c>
      <c r="B37" s="4"/>
      <c r="C37" s="4">
        <v>1.625542239E-2</v>
      </c>
      <c r="D37" s="4">
        <v>1.458035819E-2</v>
      </c>
      <c r="E37" s="4">
        <v>0.79199223954999998</v>
      </c>
      <c r="F37" s="4">
        <v>4.2969907670000002E-2</v>
      </c>
      <c r="G37" s="4">
        <v>5.7576184369999998E-2</v>
      </c>
      <c r="H37" s="4">
        <v>1.4756300000000001E-6</v>
      </c>
      <c r="I37" s="4">
        <v>5.2115825499999997E-3</v>
      </c>
      <c r="J37" s="4">
        <v>1.5038256539999999E-2</v>
      </c>
      <c r="K37" s="4">
        <v>0.3458617853</v>
      </c>
      <c r="L37" s="4">
        <v>5.2535502290000001E-2</v>
      </c>
      <c r="M37" s="4">
        <v>1.030229152E-2</v>
      </c>
      <c r="N37" s="4">
        <v>1.3523250060000001</v>
      </c>
    </row>
    <row r="38" spans="1:14" ht="15" hidden="1" customHeight="1" outlineLevel="4" x14ac:dyDescent="0.2">
      <c r="A38" s="6" t="s">
        <v>19</v>
      </c>
      <c r="B38" s="4">
        <v>0.11888541384</v>
      </c>
      <c r="C38" s="4">
        <v>0.22673553059000001</v>
      </c>
      <c r="D38" s="4">
        <v>7.721752724E-2</v>
      </c>
      <c r="E38" s="4">
        <v>0.12663590656000001</v>
      </c>
      <c r="F38" s="4">
        <v>3.2406899029999998E-2</v>
      </c>
      <c r="G38" s="4">
        <v>6.3227410829999997E-2</v>
      </c>
      <c r="H38" s="4">
        <v>0.10087806703</v>
      </c>
      <c r="I38" s="4">
        <v>0.24193108052000001</v>
      </c>
      <c r="J38" s="4">
        <v>6.9134677419999999E-2</v>
      </c>
      <c r="K38" s="4">
        <v>0.1168199129</v>
      </c>
      <c r="L38" s="4">
        <v>3.1695584470000003E-2</v>
      </c>
      <c r="M38" s="4">
        <v>4.1988251400000003E-2</v>
      </c>
      <c r="N38" s="4">
        <v>1.24755626183</v>
      </c>
    </row>
    <row r="39" spans="1:14" ht="15" hidden="1" customHeight="1" outlineLevel="4" x14ac:dyDescent="0.2">
      <c r="A39" s="6" t="s">
        <v>25</v>
      </c>
      <c r="B39" s="4"/>
      <c r="C39" s="4">
        <v>0.78162931785</v>
      </c>
      <c r="D39" s="4"/>
      <c r="E39" s="4"/>
      <c r="F39" s="4">
        <v>0.69857888132000001</v>
      </c>
      <c r="G39" s="4"/>
      <c r="H39" s="4"/>
      <c r="I39" s="4">
        <v>0.66208973634000001</v>
      </c>
      <c r="J39" s="4"/>
      <c r="K39" s="4"/>
      <c r="L39" s="4">
        <v>0.75673281350999999</v>
      </c>
      <c r="M39" s="4"/>
      <c r="N39" s="4">
        <v>2.89903074902</v>
      </c>
    </row>
    <row r="40" spans="1:14" s="8" customFormat="1" outlineLevel="2" x14ac:dyDescent="0.2">
      <c r="A40" s="14" t="s">
        <v>20</v>
      </c>
      <c r="B40" s="15">
        <f t="shared" ref="B40:N40" si="15">B41+B44+B48</f>
        <v>1.10131465542</v>
      </c>
      <c r="C40" s="15">
        <f t="shared" si="15"/>
        <v>2.4846927443300002</v>
      </c>
      <c r="D40" s="15">
        <f t="shared" si="15"/>
        <v>10.22820049097</v>
      </c>
      <c r="E40" s="15">
        <f t="shared" si="15"/>
        <v>1.3568549244400001</v>
      </c>
      <c r="F40" s="15">
        <f t="shared" si="15"/>
        <v>2.13185941344</v>
      </c>
      <c r="G40" s="15">
        <f t="shared" si="15"/>
        <v>7.3677720104799995</v>
      </c>
      <c r="H40" s="15">
        <f t="shared" si="15"/>
        <v>1.1315938052800001</v>
      </c>
      <c r="I40" s="15">
        <f t="shared" si="15"/>
        <v>3.1194233927200004</v>
      </c>
      <c r="J40" s="15">
        <f t="shared" si="15"/>
        <v>59.397058008909994</v>
      </c>
      <c r="K40" s="15">
        <f t="shared" si="15"/>
        <v>5.4001038442700002</v>
      </c>
      <c r="L40" s="15">
        <f t="shared" si="15"/>
        <v>2.4215447173000002</v>
      </c>
      <c r="M40" s="15">
        <f t="shared" si="15"/>
        <v>2.0244767904200001</v>
      </c>
      <c r="N40" s="15">
        <f t="shared" si="15"/>
        <v>98.164894797980011</v>
      </c>
    </row>
    <row r="41" spans="1:14" outlineLevel="3" collapsed="1" x14ac:dyDescent="0.2">
      <c r="A41" s="5" t="s">
        <v>22</v>
      </c>
      <c r="B41" s="4">
        <f t="shared" ref="B41:N41" si="16">SUM(B42:B43)</f>
        <v>0</v>
      </c>
      <c r="C41" s="4">
        <f t="shared" si="16"/>
        <v>1.1181894244999999</v>
      </c>
      <c r="D41" s="4">
        <f t="shared" si="16"/>
        <v>9.8615172468000001</v>
      </c>
      <c r="E41" s="4">
        <f t="shared" si="16"/>
        <v>0</v>
      </c>
      <c r="F41" s="4">
        <f t="shared" si="16"/>
        <v>0.11143601677999999</v>
      </c>
      <c r="G41" s="4">
        <f t="shared" si="16"/>
        <v>0.24457530331999999</v>
      </c>
      <c r="H41" s="4">
        <f t="shared" si="16"/>
        <v>0</v>
      </c>
      <c r="I41" s="4">
        <f t="shared" si="16"/>
        <v>1.0697292248200001</v>
      </c>
      <c r="J41" s="4">
        <f t="shared" si="16"/>
        <v>53.006577807949995</v>
      </c>
      <c r="K41" s="4">
        <f t="shared" si="16"/>
        <v>3.0426500000000001</v>
      </c>
      <c r="L41" s="4">
        <f t="shared" si="16"/>
        <v>0.21564041976000001</v>
      </c>
      <c r="M41" s="4">
        <f t="shared" si="16"/>
        <v>0.28209757401000002</v>
      </c>
      <c r="N41" s="4">
        <f t="shared" si="16"/>
        <v>68.952413017940003</v>
      </c>
    </row>
    <row r="42" spans="1:14" ht="15" hidden="1" customHeight="1" outlineLevel="4" x14ac:dyDescent="0.2">
      <c r="A42" s="6" t="s">
        <v>18</v>
      </c>
      <c r="B42" s="4"/>
      <c r="C42" s="4">
        <v>1.1181894244999999</v>
      </c>
      <c r="D42" s="4">
        <v>0.2283376745</v>
      </c>
      <c r="E42" s="4"/>
      <c r="F42" s="4">
        <v>0.11143601677999999</v>
      </c>
      <c r="G42" s="4">
        <v>0.24457530331999999</v>
      </c>
      <c r="H42" s="4"/>
      <c r="I42" s="4">
        <v>1.0697292248200001</v>
      </c>
      <c r="J42" s="4">
        <v>0.23926425914999999</v>
      </c>
      <c r="K42" s="4">
        <v>3.0426500000000001</v>
      </c>
      <c r="L42" s="4">
        <v>0.21564041976000001</v>
      </c>
      <c r="M42" s="4">
        <v>0.28209757401000002</v>
      </c>
      <c r="N42" s="4">
        <v>6.5519198968400003</v>
      </c>
    </row>
    <row r="43" spans="1:14" ht="15" hidden="1" customHeight="1" outlineLevel="4" x14ac:dyDescent="0.2">
      <c r="A43" s="6" t="s">
        <v>19</v>
      </c>
      <c r="B43" s="4"/>
      <c r="C43" s="4"/>
      <c r="D43" s="4">
        <v>9.6331795722999995</v>
      </c>
      <c r="E43" s="4"/>
      <c r="F43" s="4"/>
      <c r="G43" s="4"/>
      <c r="H43" s="4"/>
      <c r="I43" s="4"/>
      <c r="J43" s="4">
        <v>52.767313548799997</v>
      </c>
      <c r="K43" s="4"/>
      <c r="L43" s="4"/>
      <c r="M43" s="4"/>
      <c r="N43" s="4">
        <v>62.400493121099998</v>
      </c>
    </row>
    <row r="44" spans="1:14" outlineLevel="3" collapsed="1" x14ac:dyDescent="0.2">
      <c r="A44" s="5" t="s">
        <v>23</v>
      </c>
      <c r="B44" s="4">
        <f t="shared" ref="B44:N44" si="17">SUM(B45:B47)</f>
        <v>0</v>
      </c>
      <c r="C44" s="4">
        <f t="shared" si="17"/>
        <v>0</v>
      </c>
      <c r="D44" s="4">
        <f t="shared" si="17"/>
        <v>0.15490757874</v>
      </c>
      <c r="E44" s="4">
        <f t="shared" si="17"/>
        <v>0</v>
      </c>
      <c r="F44" s="4">
        <f t="shared" si="17"/>
        <v>0</v>
      </c>
      <c r="G44" s="4">
        <f t="shared" si="17"/>
        <v>0.43187860516000004</v>
      </c>
      <c r="H44" s="4">
        <f t="shared" si="17"/>
        <v>0</v>
      </c>
      <c r="I44" s="4">
        <f t="shared" si="17"/>
        <v>0</v>
      </c>
      <c r="J44" s="4">
        <f t="shared" si="17"/>
        <v>0.15151620540999999</v>
      </c>
      <c r="K44" s="4">
        <f t="shared" si="17"/>
        <v>0</v>
      </c>
      <c r="L44" s="4">
        <f t="shared" si="17"/>
        <v>0</v>
      </c>
      <c r="M44" s="4">
        <f t="shared" si="17"/>
        <v>1.1282961699</v>
      </c>
      <c r="N44" s="4">
        <f t="shared" si="17"/>
        <v>1.8665985592099998</v>
      </c>
    </row>
    <row r="45" spans="1:14" ht="15" hidden="1" customHeight="1" outlineLevel="4" x14ac:dyDescent="0.2">
      <c r="A45" s="6" t="s">
        <v>18</v>
      </c>
      <c r="B45" s="4"/>
      <c r="C45" s="4"/>
      <c r="D45" s="4">
        <v>3.6639759899999999E-2</v>
      </c>
      <c r="E45" s="4"/>
      <c r="F45" s="4"/>
      <c r="G45" s="4">
        <v>0.34753392096000002</v>
      </c>
      <c r="H45" s="4"/>
      <c r="I45" s="4"/>
      <c r="J45" s="4">
        <v>3.8868878629999999E-2</v>
      </c>
      <c r="K45" s="4"/>
      <c r="L45" s="4"/>
      <c r="M45" s="4">
        <v>0.64286013557999999</v>
      </c>
      <c r="N45" s="4">
        <v>1.0659026950699999</v>
      </c>
    </row>
    <row r="46" spans="1:14" ht="15" hidden="1" customHeight="1" outlineLevel="4" x14ac:dyDescent="0.2">
      <c r="A46" s="6" t="s">
        <v>21</v>
      </c>
      <c r="B46" s="4"/>
      <c r="C46" s="4"/>
      <c r="D46" s="4">
        <v>0.11826781884</v>
      </c>
      <c r="E46" s="4"/>
      <c r="F46" s="4"/>
      <c r="G46" s="4">
        <v>8.4344684200000006E-2</v>
      </c>
      <c r="H46" s="4"/>
      <c r="I46" s="4"/>
      <c r="J46" s="4">
        <v>0.11264732678</v>
      </c>
      <c r="K46" s="4"/>
      <c r="L46" s="4"/>
      <c r="M46" s="4">
        <v>0.44468369044</v>
      </c>
      <c r="N46" s="4">
        <v>0.75994352026</v>
      </c>
    </row>
    <row r="47" spans="1:14" ht="15" hidden="1" customHeight="1" outlineLevel="4" x14ac:dyDescent="0.2">
      <c r="A47" s="6" t="s">
        <v>19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>
        <v>4.075234388E-2</v>
      </c>
      <c r="N47" s="4">
        <v>4.075234388E-2</v>
      </c>
    </row>
    <row r="48" spans="1:14" outlineLevel="3" collapsed="1" x14ac:dyDescent="0.2">
      <c r="A48" s="5" t="s">
        <v>24</v>
      </c>
      <c r="B48" s="4">
        <f t="shared" ref="B48:N48" si="18">SUM(B49:B51)</f>
        <v>1.10131465542</v>
      </c>
      <c r="C48" s="4">
        <f t="shared" si="18"/>
        <v>1.3665033198300001</v>
      </c>
      <c r="D48" s="4">
        <f t="shared" si="18"/>
        <v>0.21177566543000001</v>
      </c>
      <c r="E48" s="4">
        <f t="shared" si="18"/>
        <v>1.3568549244400001</v>
      </c>
      <c r="F48" s="4">
        <f t="shared" si="18"/>
        <v>2.02042339666</v>
      </c>
      <c r="G48" s="4">
        <f t="shared" si="18"/>
        <v>6.6913181019999994</v>
      </c>
      <c r="H48" s="4">
        <f t="shared" si="18"/>
        <v>1.1315938052800001</v>
      </c>
      <c r="I48" s="4">
        <f t="shared" si="18"/>
        <v>2.0496941679000003</v>
      </c>
      <c r="J48" s="4">
        <f t="shared" si="18"/>
        <v>6.2389639955499998</v>
      </c>
      <c r="K48" s="4">
        <f t="shared" si="18"/>
        <v>2.3574538442700002</v>
      </c>
      <c r="L48" s="4">
        <f t="shared" si="18"/>
        <v>2.2059042975400001</v>
      </c>
      <c r="M48" s="4">
        <f t="shared" si="18"/>
        <v>0.61408304651000001</v>
      </c>
      <c r="N48" s="4">
        <f t="shared" si="18"/>
        <v>27.34588322083</v>
      </c>
    </row>
    <row r="49" spans="1:14" ht="15" hidden="1" customHeight="1" outlineLevel="4" x14ac:dyDescent="0.2">
      <c r="A49" s="6" t="s">
        <v>18</v>
      </c>
      <c r="B49" s="4"/>
      <c r="C49" s="4">
        <v>0.65145723917999998</v>
      </c>
      <c r="D49" s="4">
        <v>3.1730689700000002E-2</v>
      </c>
      <c r="E49" s="4">
        <v>0.27484974750000002</v>
      </c>
      <c r="F49" s="4">
        <v>1.4198576571199999</v>
      </c>
      <c r="G49" s="4">
        <v>8.2541859430000003E-2</v>
      </c>
      <c r="H49" s="4"/>
      <c r="I49" s="4">
        <v>0.60405796006000001</v>
      </c>
      <c r="J49" s="4">
        <v>3.2395660280000002E-2</v>
      </c>
      <c r="K49" s="4">
        <v>0.24953919864999999</v>
      </c>
      <c r="L49" s="4">
        <v>1.57851385535</v>
      </c>
      <c r="M49" s="4">
        <v>9.1594227319999999E-2</v>
      </c>
      <c r="N49" s="4">
        <v>5.0165380945900004</v>
      </c>
    </row>
    <row r="50" spans="1:14" ht="15" hidden="1" customHeight="1" outlineLevel="4" x14ac:dyDescent="0.2">
      <c r="A50" s="6" t="s">
        <v>19</v>
      </c>
      <c r="B50" s="4">
        <v>1.10131465542</v>
      </c>
      <c r="C50" s="4">
        <v>0.71504608064999997</v>
      </c>
      <c r="D50" s="4">
        <v>0.18004497573</v>
      </c>
      <c r="E50" s="4">
        <v>1.0820051769400001</v>
      </c>
      <c r="F50" s="4">
        <v>0.60056573954000003</v>
      </c>
      <c r="G50" s="4">
        <v>0.42499003782</v>
      </c>
      <c r="H50" s="4">
        <v>1.1315938052800001</v>
      </c>
      <c r="I50" s="4">
        <v>1.44563620784</v>
      </c>
      <c r="J50" s="4">
        <v>0.17793609309</v>
      </c>
      <c r="K50" s="4">
        <v>2.1079146456200002</v>
      </c>
      <c r="L50" s="4">
        <v>0.62739044218999995</v>
      </c>
      <c r="M50" s="4">
        <v>0.52248881919000001</v>
      </c>
      <c r="N50" s="4">
        <v>10.11692667931</v>
      </c>
    </row>
    <row r="51" spans="1:14" ht="15" hidden="1" customHeight="1" outlineLevel="4" x14ac:dyDescent="0.2">
      <c r="A51" s="6" t="s">
        <v>25</v>
      </c>
      <c r="B51" s="4"/>
      <c r="C51" s="4"/>
      <c r="D51" s="4"/>
      <c r="E51" s="4"/>
      <c r="F51" s="4"/>
      <c r="G51" s="4">
        <v>6.1837862047499996</v>
      </c>
      <c r="H51" s="4"/>
      <c r="I51" s="4"/>
      <c r="J51" s="4">
        <v>6.0286322421799996</v>
      </c>
      <c r="K51" s="4"/>
      <c r="L51" s="4"/>
      <c r="M51" s="4"/>
      <c r="N51" s="4">
        <v>12.21241844693</v>
      </c>
    </row>
    <row r="52" spans="1:14" x14ac:dyDescent="0.2">
      <c r="A52" s="19" t="s">
        <v>27</v>
      </c>
      <c r="B52" s="19"/>
      <c r="C52" s="19"/>
      <c r="D52" s="19"/>
      <c r="E52" s="19"/>
      <c r="F52" s="19"/>
      <c r="G52" s="19"/>
    </row>
  </sheetData>
  <mergeCells count="3">
    <mergeCell ref="A1:N1"/>
    <mergeCell ref="M2:N2"/>
    <mergeCell ref="A52:G5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 поміс</vt:lpstr>
      <vt:lpstr>'2021 поміс'!Область_печати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Алла Данильчук</cp:lastModifiedBy>
  <cp:lastPrinted>2021-11-01T07:28:02Z</cp:lastPrinted>
  <dcterms:created xsi:type="dcterms:W3CDTF">2021-08-02T11:42:00Z</dcterms:created>
  <dcterms:modified xsi:type="dcterms:W3CDTF">2021-11-03T06:31:40Z</dcterms:modified>
</cp:coreProperties>
</file>