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лютий\"/>
    </mc:Choice>
  </mc:AlternateContent>
  <bookViews>
    <workbookView xWindow="0" yWindow="0" windowWidth="28776" windowHeight="13236"/>
  </bookViews>
  <sheets>
    <sheet name="2020 мі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6" i="2" s="1"/>
  <c r="C7" i="2"/>
  <c r="C6" i="2" s="1"/>
  <c r="C5" i="2" s="1"/>
  <c r="D7" i="2"/>
  <c r="E7" i="2"/>
  <c r="F7" i="2"/>
  <c r="F6" i="2" s="1"/>
  <c r="G7" i="2"/>
  <c r="G6" i="2" s="1"/>
  <c r="H7" i="2"/>
  <c r="I7" i="2"/>
  <c r="J7" i="2"/>
  <c r="J6" i="2" s="1"/>
  <c r="K7" i="2"/>
  <c r="K6" i="2" s="1"/>
  <c r="K5" i="2" s="1"/>
  <c r="L7" i="2"/>
  <c r="M7" i="2"/>
  <c r="N7" i="2"/>
  <c r="N6" i="2" s="1"/>
  <c r="B9" i="2"/>
  <c r="C9" i="2"/>
  <c r="D9" i="2"/>
  <c r="E9" i="2"/>
  <c r="F9" i="2"/>
  <c r="G9" i="2"/>
  <c r="H9" i="2"/>
  <c r="I9" i="2"/>
  <c r="J9" i="2"/>
  <c r="K9" i="2"/>
  <c r="L9" i="2"/>
  <c r="M9" i="2"/>
  <c r="N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B16" i="2"/>
  <c r="C16" i="2"/>
  <c r="C15" i="2" s="1"/>
  <c r="D16" i="2"/>
  <c r="D15" i="2" s="1"/>
  <c r="E16" i="2"/>
  <c r="F16" i="2"/>
  <c r="G16" i="2"/>
  <c r="H16" i="2"/>
  <c r="H15" i="2" s="1"/>
  <c r="I16" i="2"/>
  <c r="J16" i="2"/>
  <c r="K16" i="2"/>
  <c r="K15" i="2" s="1"/>
  <c r="L16" i="2"/>
  <c r="L15" i="2" s="1"/>
  <c r="M16" i="2"/>
  <c r="N16" i="2"/>
  <c r="B18" i="2"/>
  <c r="C18" i="2"/>
  <c r="D18" i="2"/>
  <c r="E18" i="2"/>
  <c r="F18" i="2"/>
  <c r="G18" i="2"/>
  <c r="G15" i="2" s="1"/>
  <c r="H18" i="2"/>
  <c r="I18" i="2"/>
  <c r="J18" i="2"/>
  <c r="K18" i="2"/>
  <c r="L18" i="2"/>
  <c r="M18" i="2"/>
  <c r="N18" i="2"/>
  <c r="B24" i="2"/>
  <c r="B23" i="2" s="1"/>
  <c r="C24" i="2"/>
  <c r="D24" i="2"/>
  <c r="E24" i="2"/>
  <c r="F24" i="2"/>
  <c r="F23" i="2" s="1"/>
  <c r="G24" i="2"/>
  <c r="H24" i="2"/>
  <c r="I24" i="2"/>
  <c r="J24" i="2"/>
  <c r="J23" i="2" s="1"/>
  <c r="K24" i="2"/>
  <c r="L24" i="2"/>
  <c r="M24" i="2"/>
  <c r="N24" i="2"/>
  <c r="N23" i="2" s="1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B37" i="2"/>
  <c r="C37" i="2"/>
  <c r="C23" i="2" s="1"/>
  <c r="D37" i="2"/>
  <c r="E37" i="2"/>
  <c r="F37" i="2"/>
  <c r="G37" i="2"/>
  <c r="G23" i="2" s="1"/>
  <c r="H37" i="2"/>
  <c r="I37" i="2"/>
  <c r="J37" i="2"/>
  <c r="K37" i="2"/>
  <c r="K23" i="2" s="1"/>
  <c r="L37" i="2"/>
  <c r="M37" i="2"/>
  <c r="N37" i="2"/>
  <c r="B42" i="2"/>
  <c r="B41" i="2" s="1"/>
  <c r="C42" i="2"/>
  <c r="D42" i="2"/>
  <c r="E42" i="2"/>
  <c r="F42" i="2"/>
  <c r="F41" i="2" s="1"/>
  <c r="G42" i="2"/>
  <c r="H42" i="2"/>
  <c r="I42" i="2"/>
  <c r="J42" i="2"/>
  <c r="J41" i="2" s="1"/>
  <c r="K42" i="2"/>
  <c r="L42" i="2"/>
  <c r="M42" i="2"/>
  <c r="N42" i="2"/>
  <c r="N41" i="2" s="1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G5" i="2" l="1"/>
  <c r="J22" i="2"/>
  <c r="B5" i="2"/>
  <c r="M41" i="2"/>
  <c r="I41" i="2"/>
  <c r="E41" i="2"/>
  <c r="M23" i="2"/>
  <c r="M22" i="2" s="1"/>
  <c r="I23" i="2"/>
  <c r="E23" i="2"/>
  <c r="M6" i="2"/>
  <c r="I6" i="2"/>
  <c r="I5" i="2" s="1"/>
  <c r="E6" i="2"/>
  <c r="N22" i="2"/>
  <c r="B22" i="2"/>
  <c r="L41" i="2"/>
  <c r="H41" i="2"/>
  <c r="D41" i="2"/>
  <c r="L23" i="2"/>
  <c r="H23" i="2"/>
  <c r="D23" i="2"/>
  <c r="N15" i="2"/>
  <c r="N5" i="2" s="1"/>
  <c r="N4" i="2" s="1"/>
  <c r="J15" i="2"/>
  <c r="J5" i="2" s="1"/>
  <c r="J4" i="2" s="1"/>
  <c r="F15" i="2"/>
  <c r="B15" i="2"/>
  <c r="L6" i="2"/>
  <c r="L5" i="2" s="1"/>
  <c r="H6" i="2"/>
  <c r="D6" i="2"/>
  <c r="F22" i="2"/>
  <c r="F5" i="2"/>
  <c r="F4" i="2" s="1"/>
  <c r="K41" i="2"/>
  <c r="K22" i="2" s="1"/>
  <c r="K4" i="2" s="1"/>
  <c r="G41" i="2"/>
  <c r="G22" i="2" s="1"/>
  <c r="G4" i="2" s="1"/>
  <c r="C41" i="2"/>
  <c r="C22" i="2" s="1"/>
  <c r="C4" i="2" s="1"/>
  <c r="M15" i="2"/>
  <c r="I15" i="2"/>
  <c r="E15" i="2"/>
  <c r="B4" i="2"/>
  <c r="I22" i="2"/>
  <c r="E22" i="2"/>
  <c r="L22" i="2"/>
  <c r="H22" i="2"/>
  <c r="D22" i="2"/>
  <c r="H5" i="2"/>
  <c r="H4" i="2" s="1"/>
  <c r="D5" i="2"/>
  <c r="M5" i="2" l="1"/>
  <c r="M4" i="2" s="1"/>
  <c r="I4" i="2"/>
  <c r="E5" i="2"/>
  <c r="E4" i="2" s="1"/>
  <c r="L4" i="2"/>
  <c r="D4" i="2"/>
</calcChain>
</file>

<file path=xl/sharedStrings.xml><?xml version="1.0" encoding="utf-8"?>
<sst xmlns="http://schemas.openxmlformats.org/spreadsheetml/2006/main" count="66" uniqueCount="32">
  <si>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</si>
  <si>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</si>
  <si>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</si>
  <si>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</si>
  <si>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</si>
  <si>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</si>
  <si>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</si>
  <si>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</si>
  <si>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</si>
  <si>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</si>
  <si>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</si>
  <si>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</si>
  <si>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</si>
  <si>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</si>
  <si>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</si>
  <si>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</si>
  <si>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</si>
  <si>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</si>
  <si>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</si>
  <si>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</si>
  <si>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</si>
  <si>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</si>
  <si>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</si>
  <si>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</si>
  <si>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</si>
  <si>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</si>
  <si>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</si>
  <si>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</si>
  <si>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</si>
  <si>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</si>
  <si>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Помісячні платежі за державним боргом у 2020  році  за діючими угодами станом на 03.02.2020*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</si>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</sst>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1" fillId="0" borderId="1" xfId="0" applyNumberFormat="1" applyFont="1" applyBorder="1"/>
    <xf numFmtId="4" fontId="1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55"/>
  <sheetViews>
    <sheetView tabSelected="1" workbookViewId="0">
      <selection activeCell="G65" sqref="G65"/>
    </sheetView>
  </sheetViews>
  <sheetFormatPr defaultRowHeight="14.4" outlineLevelRow="4" x14ac:dyDescent="0.3"/>
  <cols>
    <col min="1" max="1" width="28.5546875" style="1" bestFit="1" customWidth="1"/>
    <col min="2" max="14" width="8.33203125" style="2" bestFit="1" customWidth="1"/>
  </cols>
  <sheetData>
    <row r="1" spans="1:14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3">
      <c r="M2" s="10" t="s">
        <v>17</v>
      </c>
      <c r="N2" s="10"/>
    </row>
    <row r="3" spans="1:14" s="3" customFormat="1" x14ac:dyDescent="0.3">
      <c r="A3" s="9"/>
      <c r="B3" s="9" t="s">
        <v>29</v>
      </c>
      <c r="C3" s="9" t="s">
        <v>28</v>
      </c>
      <c r="D3" s="9" t="s">
        <v>27</v>
      </c>
      <c r="E3" s="9" t="s">
        <v>26</v>
      </c>
      <c r="F3" s="9" t="s">
        <v>25</v>
      </c>
      <c r="G3" s="9" t="s">
        <v>24</v>
      </c>
      <c r="H3" s="9" t="s">
        <v>23</v>
      </c>
      <c r="I3" s="9" t="s">
        <v>22</v>
      </c>
      <c r="J3" s="9" t="s">
        <v>21</v>
      </c>
      <c r="K3" s="9" t="s">
        <v>20</v>
      </c>
      <c r="L3" s="9" t="s">
        <v>19</v>
      </c>
      <c r="M3" s="9" t="s">
        <v>18</v>
      </c>
      <c r="N3" s="9" t="s">
        <v>0</v>
      </c>
    </row>
    <row r="4" spans="1:14" x14ac:dyDescent="0.3">
      <c r="A4" s="13" t="s">
        <v>0</v>
      </c>
      <c r="B4" s="14">
        <f t="shared" ref="B4:N4" si="0">B5+B22</f>
        <v>36.31149779874</v>
      </c>
      <c r="C4" s="14">
        <f t="shared" si="0"/>
        <v>27.683688077279999</v>
      </c>
      <c r="D4" s="14">
        <f t="shared" si="0"/>
        <v>36.850323336069991</v>
      </c>
      <c r="E4" s="14">
        <f t="shared" si="0"/>
        <v>14.091242159529999</v>
      </c>
      <c r="F4" s="14">
        <f t="shared" si="0"/>
        <v>61.416518692530005</v>
      </c>
      <c r="G4" s="14">
        <f t="shared" si="0"/>
        <v>16.520431902479999</v>
      </c>
      <c r="H4" s="14">
        <f t="shared" si="0"/>
        <v>50.647099768079997</v>
      </c>
      <c r="I4" s="14">
        <f t="shared" si="0"/>
        <v>25.212347033359997</v>
      </c>
      <c r="J4" s="14">
        <f t="shared" si="0"/>
        <v>70.295256394429998</v>
      </c>
      <c r="K4" s="14">
        <f t="shared" si="0"/>
        <v>6.1058770237999997</v>
      </c>
      <c r="L4" s="14">
        <f t="shared" si="0"/>
        <v>19.33978215142</v>
      </c>
      <c r="M4" s="14">
        <f t="shared" si="0"/>
        <v>6.9593231805400002</v>
      </c>
      <c r="N4" s="14">
        <f t="shared" si="0"/>
        <v>371.43338751826002</v>
      </c>
    </row>
    <row r="5" spans="1:14" outlineLevel="1" x14ac:dyDescent="0.3">
      <c r="A5" s="8" t="s">
        <v>1</v>
      </c>
      <c r="B5" s="4">
        <f t="shared" ref="B5:N5" si="1">B6+B15</f>
        <v>35.11358817728</v>
      </c>
      <c r="C5" s="4">
        <f t="shared" si="1"/>
        <v>22.98174916484</v>
      </c>
      <c r="D5" s="4">
        <f t="shared" si="1"/>
        <v>10.15623622995</v>
      </c>
      <c r="E5" s="4">
        <f t="shared" si="1"/>
        <v>11.61843604119</v>
      </c>
      <c r="F5" s="4">
        <f t="shared" si="1"/>
        <v>28.552384041320003</v>
      </c>
      <c r="G5" s="4">
        <f t="shared" si="1"/>
        <v>12.42867162039</v>
      </c>
      <c r="H5" s="4">
        <f t="shared" si="1"/>
        <v>29.020843523540002</v>
      </c>
      <c r="I5" s="4">
        <f t="shared" si="1"/>
        <v>20.189908162529999</v>
      </c>
      <c r="J5" s="4">
        <f t="shared" si="1"/>
        <v>10.50378903216</v>
      </c>
      <c r="K5" s="4">
        <f t="shared" si="1"/>
        <v>3.9593716912799999</v>
      </c>
      <c r="L5" s="4">
        <f t="shared" si="1"/>
        <v>14.127148207999999</v>
      </c>
      <c r="M5" s="4">
        <f t="shared" si="1"/>
        <v>4.6571275118200006</v>
      </c>
      <c r="N5" s="4">
        <f t="shared" si="1"/>
        <v>203.30925340429999</v>
      </c>
    </row>
    <row r="6" spans="1:14" outlineLevel="2" collapsed="1" x14ac:dyDescent="0.3">
      <c r="A6" s="7" t="s">
        <v>2</v>
      </c>
      <c r="B6" s="4">
        <f t="shared" ref="B6:N6" si="2">B7+B9+B11</f>
        <v>4.9681473877700011</v>
      </c>
      <c r="C6" s="4">
        <f t="shared" si="2"/>
        <v>4.9650943204300004</v>
      </c>
      <c r="D6" s="4">
        <f t="shared" si="2"/>
        <v>4.9943030993299997</v>
      </c>
      <c r="E6" s="4">
        <f t="shared" si="2"/>
        <v>4.3750970925599999</v>
      </c>
      <c r="F6" s="4">
        <f t="shared" si="2"/>
        <v>15.149944891480001</v>
      </c>
      <c r="G6" s="4">
        <f t="shared" si="2"/>
        <v>4.7109185934000006</v>
      </c>
      <c r="H6" s="4">
        <f t="shared" si="2"/>
        <v>4.2350964088200005</v>
      </c>
      <c r="I6" s="4">
        <f t="shared" si="2"/>
        <v>4.1594887537799998</v>
      </c>
      <c r="J6" s="4">
        <f t="shared" si="2"/>
        <v>5.4122207218399998</v>
      </c>
      <c r="K6" s="4">
        <f t="shared" si="2"/>
        <v>2.6584130102099999</v>
      </c>
      <c r="L6" s="4">
        <f t="shared" si="2"/>
        <v>12.727148207999999</v>
      </c>
      <c r="M6" s="4">
        <f t="shared" si="2"/>
        <v>4.6239643812000004</v>
      </c>
      <c r="N6" s="4">
        <f t="shared" si="2"/>
        <v>72.979836868820001</v>
      </c>
    </row>
    <row r="7" spans="1:14" hidden="1" outlineLevel="3" x14ac:dyDescent="0.3">
      <c r="A7" s="6" t="s">
        <v>3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2.2957000000000001E-4</v>
      </c>
      <c r="F7" s="4">
        <f t="shared" si="3"/>
        <v>0</v>
      </c>
      <c r="G7" s="4">
        <f t="shared" si="3"/>
        <v>0</v>
      </c>
      <c r="H7" s="4">
        <f t="shared" si="3"/>
        <v>0</v>
      </c>
      <c r="I7" s="4">
        <f t="shared" si="3"/>
        <v>0</v>
      </c>
      <c r="J7" s="4">
        <f t="shared" si="3"/>
        <v>0</v>
      </c>
      <c r="K7" s="4">
        <f t="shared" si="3"/>
        <v>0</v>
      </c>
      <c r="L7" s="4">
        <f t="shared" si="3"/>
        <v>0</v>
      </c>
      <c r="M7" s="4">
        <f t="shared" si="3"/>
        <v>0</v>
      </c>
      <c r="N7" s="4">
        <f t="shared" si="3"/>
        <v>2.2957000000000001E-4</v>
      </c>
    </row>
    <row r="8" spans="1:14" hidden="1" outlineLevel="4" x14ac:dyDescent="0.3">
      <c r="A8" s="5" t="s">
        <v>4</v>
      </c>
      <c r="B8" s="4"/>
      <c r="C8" s="4"/>
      <c r="D8" s="4"/>
      <c r="E8" s="4">
        <v>2.2957000000000001E-4</v>
      </c>
      <c r="F8" s="4"/>
      <c r="G8" s="4"/>
      <c r="H8" s="4"/>
      <c r="I8" s="4"/>
      <c r="J8" s="4"/>
      <c r="K8" s="4"/>
      <c r="L8" s="4"/>
      <c r="M8" s="4"/>
      <c r="N8" s="4">
        <v>2.2957000000000001E-4</v>
      </c>
    </row>
    <row r="9" spans="1:14" hidden="1" outlineLevel="3" x14ac:dyDescent="0.3">
      <c r="A9" s="6" t="s">
        <v>5</v>
      </c>
      <c r="B9" s="4">
        <f t="shared" ref="B9:N9" si="4">SUM(B10:B10)</f>
        <v>0</v>
      </c>
      <c r="C9" s="4">
        <f t="shared" si="4"/>
        <v>0</v>
      </c>
      <c r="D9" s="4">
        <f t="shared" si="4"/>
        <v>2.6305966229999998E-2</v>
      </c>
      <c r="E9" s="4">
        <f t="shared" si="4"/>
        <v>0</v>
      </c>
      <c r="F9" s="4">
        <f t="shared" si="4"/>
        <v>0</v>
      </c>
      <c r="G9" s="4">
        <f t="shared" si="4"/>
        <v>2.5894935500000001E-2</v>
      </c>
      <c r="H9" s="4">
        <f t="shared" si="4"/>
        <v>0</v>
      </c>
      <c r="I9" s="4">
        <f t="shared" si="4"/>
        <v>0</v>
      </c>
      <c r="J9" s="4">
        <f t="shared" si="4"/>
        <v>2.576394769E-2</v>
      </c>
      <c r="K9" s="4">
        <f t="shared" si="4"/>
        <v>0</v>
      </c>
      <c r="L9" s="4">
        <f t="shared" si="4"/>
        <v>0</v>
      </c>
      <c r="M9" s="4">
        <f t="shared" si="4"/>
        <v>2.5348400149999999E-2</v>
      </c>
      <c r="N9" s="4">
        <f t="shared" si="4"/>
        <v>0.10331324957</v>
      </c>
    </row>
    <row r="10" spans="1:14" hidden="1" outlineLevel="4" x14ac:dyDescent="0.3">
      <c r="A10" s="5" t="s">
        <v>4</v>
      </c>
      <c r="B10" s="4"/>
      <c r="C10" s="4"/>
      <c r="D10" s="4">
        <v>2.6305966229999998E-2</v>
      </c>
      <c r="E10" s="4"/>
      <c r="F10" s="4"/>
      <c r="G10" s="4">
        <v>2.5894935500000001E-2</v>
      </c>
      <c r="H10" s="4"/>
      <c r="I10" s="4"/>
      <c r="J10" s="4">
        <v>2.576394769E-2</v>
      </c>
      <c r="K10" s="4"/>
      <c r="L10" s="4"/>
      <c r="M10" s="4">
        <v>2.5348400149999999E-2</v>
      </c>
      <c r="N10" s="4">
        <v>0.10331324957</v>
      </c>
    </row>
    <row r="11" spans="1:14" hidden="1" outlineLevel="3" x14ac:dyDescent="0.3">
      <c r="A11" s="6" t="s">
        <v>6</v>
      </c>
      <c r="B11" s="4">
        <f t="shared" ref="B11:N11" si="5">SUM(B12:B14)</f>
        <v>4.9681473877700011</v>
      </c>
      <c r="C11" s="4">
        <f t="shared" si="5"/>
        <v>4.9650943204300004</v>
      </c>
      <c r="D11" s="4">
        <f t="shared" si="5"/>
        <v>4.9679971330999999</v>
      </c>
      <c r="E11" s="4">
        <f t="shared" si="5"/>
        <v>4.3748675225599998</v>
      </c>
      <c r="F11" s="4">
        <f t="shared" si="5"/>
        <v>15.149944891480001</v>
      </c>
      <c r="G11" s="4">
        <f t="shared" si="5"/>
        <v>4.6850236579000004</v>
      </c>
      <c r="H11" s="4">
        <f t="shared" si="5"/>
        <v>4.2350964088200005</v>
      </c>
      <c r="I11" s="4">
        <f t="shared" si="5"/>
        <v>4.1594887537799998</v>
      </c>
      <c r="J11" s="4">
        <f t="shared" si="5"/>
        <v>5.38645677415</v>
      </c>
      <c r="K11" s="4">
        <f t="shared" si="5"/>
        <v>2.6584130102099999</v>
      </c>
      <c r="L11" s="4">
        <f t="shared" si="5"/>
        <v>12.727148207999999</v>
      </c>
      <c r="M11" s="4">
        <f t="shared" si="5"/>
        <v>4.59861598105</v>
      </c>
      <c r="N11" s="4">
        <f t="shared" si="5"/>
        <v>72.876294049250006</v>
      </c>
    </row>
    <row r="12" spans="1:14" hidden="1" outlineLevel="4" x14ac:dyDescent="0.3">
      <c r="A12" s="5" t="s">
        <v>7</v>
      </c>
      <c r="B12" s="4">
        <v>3.8092E-7</v>
      </c>
      <c r="C12" s="4"/>
      <c r="D12" s="4"/>
      <c r="E12" s="4"/>
      <c r="F12" s="4"/>
      <c r="G12" s="4">
        <v>2.5936968719999998E-2</v>
      </c>
      <c r="H12" s="4"/>
      <c r="I12" s="4"/>
      <c r="J12" s="4"/>
      <c r="K12" s="4"/>
      <c r="L12" s="4"/>
      <c r="M12" s="4"/>
      <c r="N12" s="4">
        <v>2.5937349639999999E-2</v>
      </c>
    </row>
    <row r="13" spans="1:14" hidden="1" outlineLevel="4" x14ac:dyDescent="0.3">
      <c r="A13" s="5" t="s">
        <v>4</v>
      </c>
      <c r="B13" s="4">
        <v>4.4463618467200003</v>
      </c>
      <c r="C13" s="4">
        <v>4.32100050834</v>
      </c>
      <c r="D13" s="4">
        <v>4.9679971330999999</v>
      </c>
      <c r="E13" s="4">
        <v>4.1335751734099997</v>
      </c>
      <c r="F13" s="4">
        <v>14.87911550902</v>
      </c>
      <c r="G13" s="4">
        <v>4.2576407408300003</v>
      </c>
      <c r="H13" s="4">
        <v>3.0656950711199999</v>
      </c>
      <c r="I13" s="4">
        <v>3.8144881916100002</v>
      </c>
      <c r="J13" s="4">
        <v>5.38645677415</v>
      </c>
      <c r="K13" s="4">
        <v>2.6096369477499999</v>
      </c>
      <c r="L13" s="4">
        <v>12.727148207999999</v>
      </c>
      <c r="M13" s="4">
        <v>4.1971700326999999</v>
      </c>
      <c r="N13" s="4">
        <v>68.806286136750003</v>
      </c>
    </row>
    <row r="14" spans="1:14" hidden="1" outlineLevel="4" x14ac:dyDescent="0.3">
      <c r="A14" s="5" t="s">
        <v>8</v>
      </c>
      <c r="B14" s="4">
        <v>0.52178516012999998</v>
      </c>
      <c r="C14" s="4">
        <v>0.64409381209000005</v>
      </c>
      <c r="D14" s="4"/>
      <c r="E14" s="4">
        <v>0.24129234915</v>
      </c>
      <c r="F14" s="4">
        <v>0.27082938245999999</v>
      </c>
      <c r="G14" s="4">
        <v>0.40144594835000003</v>
      </c>
      <c r="H14" s="4">
        <v>1.1694013377000001</v>
      </c>
      <c r="I14" s="4">
        <v>0.34500056217000002</v>
      </c>
      <c r="J14" s="4"/>
      <c r="K14" s="4">
        <v>4.8776062459999998E-2</v>
      </c>
      <c r="L14" s="4"/>
      <c r="M14" s="4">
        <v>0.40144594835000003</v>
      </c>
      <c r="N14" s="4">
        <v>4.04407056286</v>
      </c>
    </row>
    <row r="15" spans="1:14" outlineLevel="2" collapsed="1" x14ac:dyDescent="0.3">
      <c r="A15" s="7" t="s">
        <v>9</v>
      </c>
      <c r="B15" s="4">
        <f t="shared" ref="B15:N15" si="6">B16+B18</f>
        <v>30.145440789510001</v>
      </c>
      <c r="C15" s="4">
        <f t="shared" si="6"/>
        <v>18.016654844409999</v>
      </c>
      <c r="D15" s="4">
        <f t="shared" si="6"/>
        <v>5.1619331306200005</v>
      </c>
      <c r="E15" s="4">
        <f t="shared" si="6"/>
        <v>7.2433389486299999</v>
      </c>
      <c r="F15" s="4">
        <f t="shared" si="6"/>
        <v>13.402439149840001</v>
      </c>
      <c r="G15" s="4">
        <f t="shared" si="6"/>
        <v>7.7177530269899997</v>
      </c>
      <c r="H15" s="4">
        <f t="shared" si="6"/>
        <v>24.785747114720003</v>
      </c>
      <c r="I15" s="4">
        <f t="shared" si="6"/>
        <v>16.030419408749999</v>
      </c>
      <c r="J15" s="4">
        <f t="shared" si="6"/>
        <v>5.0915683103200005</v>
      </c>
      <c r="K15" s="4">
        <f t="shared" si="6"/>
        <v>1.30095868107</v>
      </c>
      <c r="L15" s="4">
        <f t="shared" si="6"/>
        <v>1.4</v>
      </c>
      <c r="M15" s="4">
        <f t="shared" si="6"/>
        <v>3.3163130620000002E-2</v>
      </c>
      <c r="N15" s="4">
        <f t="shared" si="6"/>
        <v>130.32941653547999</v>
      </c>
    </row>
    <row r="16" spans="1:14" hidden="1" outlineLevel="3" x14ac:dyDescent="0.3">
      <c r="A16" s="6" t="s">
        <v>5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3">
      <c r="A17" s="5" t="s">
        <v>4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hidden="1" outlineLevel="3" x14ac:dyDescent="0.3">
      <c r="A18" s="6" t="s">
        <v>6</v>
      </c>
      <c r="B18" s="4">
        <f t="shared" ref="B18:N18" si="8">SUM(B19:B21)</f>
        <v>30.145440789510001</v>
      </c>
      <c r="C18" s="4">
        <f t="shared" si="8"/>
        <v>18.016654844409999</v>
      </c>
      <c r="D18" s="4">
        <f t="shared" si="8"/>
        <v>5.12887</v>
      </c>
      <c r="E18" s="4">
        <f t="shared" si="8"/>
        <v>7.2433389486299999</v>
      </c>
      <c r="F18" s="4">
        <f t="shared" si="8"/>
        <v>13.402439149840001</v>
      </c>
      <c r="G18" s="4">
        <f t="shared" si="8"/>
        <v>7.6846898963699992</v>
      </c>
      <c r="H18" s="4">
        <f t="shared" si="8"/>
        <v>24.785747114720003</v>
      </c>
      <c r="I18" s="4">
        <f t="shared" si="8"/>
        <v>16.030419408749999</v>
      </c>
      <c r="J18" s="4">
        <f t="shared" si="8"/>
        <v>5.0585051797</v>
      </c>
      <c r="K18" s="4">
        <f t="shared" si="8"/>
        <v>1.30095868107</v>
      </c>
      <c r="L18" s="4">
        <f t="shared" si="8"/>
        <v>1.4</v>
      </c>
      <c r="M18" s="4">
        <f t="shared" si="8"/>
        <v>1E-4</v>
      </c>
      <c r="N18" s="4">
        <f t="shared" si="8"/>
        <v>130.19716401299999</v>
      </c>
    </row>
    <row r="19" spans="1:14" hidden="1" outlineLevel="4" x14ac:dyDescent="0.3">
      <c r="A19" s="5" t="s">
        <v>7</v>
      </c>
      <c r="B19" s="4"/>
      <c r="C19" s="4"/>
      <c r="D19" s="4"/>
      <c r="E19" s="4"/>
      <c r="F19" s="4"/>
      <c r="G19" s="4">
        <v>0.56690803067999995</v>
      </c>
      <c r="H19" s="4"/>
      <c r="I19" s="4"/>
      <c r="J19" s="4"/>
      <c r="K19" s="4"/>
      <c r="L19" s="4"/>
      <c r="M19" s="4"/>
      <c r="N19" s="4">
        <v>0.56690803067999995</v>
      </c>
    </row>
    <row r="20" spans="1:14" hidden="1" outlineLevel="4" x14ac:dyDescent="0.3">
      <c r="A20" s="5" t="s">
        <v>4</v>
      </c>
      <c r="B20" s="4">
        <v>16.274059718530001</v>
      </c>
      <c r="C20" s="4">
        <v>7.3415598803100002</v>
      </c>
      <c r="D20" s="4">
        <v>5.12887</v>
      </c>
      <c r="E20" s="4">
        <v>4.14504023859</v>
      </c>
      <c r="F20" s="4">
        <v>4.4784540994800004</v>
      </c>
      <c r="G20" s="4">
        <v>7.1177818656899996</v>
      </c>
      <c r="H20" s="4">
        <v>5.1279315201299998</v>
      </c>
      <c r="I20" s="4">
        <v>2.9954194217899999</v>
      </c>
      <c r="J20" s="4">
        <v>5.0585051797</v>
      </c>
      <c r="K20" s="4"/>
      <c r="L20" s="4">
        <v>1.4</v>
      </c>
      <c r="M20" s="4">
        <v>1E-4</v>
      </c>
      <c r="N20" s="4">
        <v>59.067721924220002</v>
      </c>
    </row>
    <row r="21" spans="1:14" hidden="1" outlineLevel="4" x14ac:dyDescent="0.3">
      <c r="A21" s="5" t="s">
        <v>8</v>
      </c>
      <c r="B21" s="4">
        <v>13.87138107098</v>
      </c>
      <c r="C21" s="4">
        <v>10.675094964099999</v>
      </c>
      <c r="D21" s="4"/>
      <c r="E21" s="4">
        <v>3.0982987100399999</v>
      </c>
      <c r="F21" s="4">
        <v>8.9239850503600007</v>
      </c>
      <c r="G21" s="4"/>
      <c r="H21" s="4">
        <v>19.657815594590001</v>
      </c>
      <c r="I21" s="4">
        <v>13.034999986960001</v>
      </c>
      <c r="J21" s="4"/>
      <c r="K21" s="4">
        <v>1.30095868107</v>
      </c>
      <c r="L21" s="4"/>
      <c r="M21" s="4"/>
      <c r="N21" s="4">
        <v>70.562534058099999</v>
      </c>
    </row>
    <row r="22" spans="1:14" outlineLevel="1" x14ac:dyDescent="0.3">
      <c r="A22" s="8" t="s">
        <v>10</v>
      </c>
      <c r="B22" s="4">
        <f t="shared" ref="B22:N22" si="9">B23+B41</f>
        <v>1.19790962146</v>
      </c>
      <c r="C22" s="4">
        <f t="shared" si="9"/>
        <v>4.7019389124400002</v>
      </c>
      <c r="D22" s="4">
        <f t="shared" si="9"/>
        <v>26.694087106119994</v>
      </c>
      <c r="E22" s="4">
        <f t="shared" si="9"/>
        <v>2.4728061183399999</v>
      </c>
      <c r="F22" s="4">
        <f t="shared" si="9"/>
        <v>32.864134651210001</v>
      </c>
      <c r="G22" s="4">
        <f t="shared" si="9"/>
        <v>4.0917602820900001</v>
      </c>
      <c r="H22" s="4">
        <f t="shared" si="9"/>
        <v>21.626256244539999</v>
      </c>
      <c r="I22" s="4">
        <f t="shared" si="9"/>
        <v>5.0224388708299994</v>
      </c>
      <c r="J22" s="4">
        <f t="shared" si="9"/>
        <v>59.791467362270005</v>
      </c>
      <c r="K22" s="4">
        <f t="shared" si="9"/>
        <v>2.1465053325200003</v>
      </c>
      <c r="L22" s="4">
        <f t="shared" si="9"/>
        <v>5.2126339434200002</v>
      </c>
      <c r="M22" s="4">
        <f t="shared" si="9"/>
        <v>2.30219566872</v>
      </c>
      <c r="N22" s="4">
        <f t="shared" si="9"/>
        <v>168.12413411396</v>
      </c>
    </row>
    <row r="23" spans="1:14" outlineLevel="2" collapsed="1" x14ac:dyDescent="0.3">
      <c r="A23" s="7" t="s">
        <v>2</v>
      </c>
      <c r="B23" s="4">
        <f t="shared" ref="B23:N23" si="10">B24+B29+B32+B37</f>
        <v>0.30171707396000003</v>
      </c>
      <c r="C23" s="4">
        <f t="shared" si="10"/>
        <v>2.5586868750800003</v>
      </c>
      <c r="D23" s="4">
        <f t="shared" si="10"/>
        <v>15.195404854189997</v>
      </c>
      <c r="E23" s="4">
        <f t="shared" si="10"/>
        <v>1.3300190456699998</v>
      </c>
      <c r="F23" s="4">
        <f t="shared" si="10"/>
        <v>3.4173027149899999</v>
      </c>
      <c r="G23" s="4">
        <f t="shared" si="10"/>
        <v>2.8059589726099996</v>
      </c>
      <c r="H23" s="4">
        <f t="shared" si="10"/>
        <v>0.48905162244999995</v>
      </c>
      <c r="I23" s="4">
        <f t="shared" si="10"/>
        <v>2.7077115602299999</v>
      </c>
      <c r="J23" s="4">
        <f t="shared" si="10"/>
        <v>15.146957531769999</v>
      </c>
      <c r="K23" s="4">
        <f t="shared" si="10"/>
        <v>0.98028535901000002</v>
      </c>
      <c r="L23" s="4">
        <f t="shared" si="10"/>
        <v>3.2239141150099999</v>
      </c>
      <c r="M23" s="4">
        <f t="shared" si="10"/>
        <v>0.64289673973000006</v>
      </c>
      <c r="N23" s="4">
        <f t="shared" si="10"/>
        <v>48.799906464699994</v>
      </c>
    </row>
    <row r="24" spans="1:14" hidden="1" outlineLevel="3" x14ac:dyDescent="0.3">
      <c r="A24" s="6" t="s">
        <v>3</v>
      </c>
      <c r="B24" s="4">
        <f t="shared" ref="B24:N24" si="11">SUM(B25:B28)</f>
        <v>1.61394563E-3</v>
      </c>
      <c r="C24" s="4">
        <f t="shared" si="11"/>
        <v>3.809239952E-2</v>
      </c>
      <c r="D24" s="4">
        <f t="shared" si="11"/>
        <v>1.9964999979999998E-2</v>
      </c>
      <c r="E24" s="4">
        <f t="shared" si="11"/>
        <v>1.0512406239999999E-2</v>
      </c>
      <c r="F24" s="4">
        <f t="shared" si="11"/>
        <v>2.627968747E-2</v>
      </c>
      <c r="G24" s="4">
        <f t="shared" si="11"/>
        <v>1.9525E-3</v>
      </c>
      <c r="H24" s="4">
        <f t="shared" si="11"/>
        <v>4.0115625000000004E-4</v>
      </c>
      <c r="I24" s="4">
        <f t="shared" si="11"/>
        <v>1.010624999E-2</v>
      </c>
      <c r="J24" s="4">
        <f t="shared" si="11"/>
        <v>1.65E-4</v>
      </c>
      <c r="K24" s="4">
        <f t="shared" si="11"/>
        <v>4.0115625000000004E-4</v>
      </c>
      <c r="L24" s="4">
        <f t="shared" si="11"/>
        <v>1.010624999E-2</v>
      </c>
      <c r="M24" s="4">
        <f t="shared" si="11"/>
        <v>1.432564999E-2</v>
      </c>
      <c r="N24" s="4">
        <f t="shared" si="11"/>
        <v>0.13392140130999999</v>
      </c>
    </row>
    <row r="25" spans="1:14" hidden="1" outlineLevel="4" x14ac:dyDescent="0.3">
      <c r="A25" s="5" t="s">
        <v>7</v>
      </c>
      <c r="B25" s="4">
        <v>1.6680562999999999E-4</v>
      </c>
      <c r="C25" s="4"/>
      <c r="D25" s="4">
        <v>1.65E-4</v>
      </c>
      <c r="E25" s="4">
        <v>2.0625E-4</v>
      </c>
      <c r="F25" s="4"/>
      <c r="G25" s="4">
        <v>1.65E-4</v>
      </c>
      <c r="H25" s="4">
        <v>2.0625E-4</v>
      </c>
      <c r="I25" s="4"/>
      <c r="J25" s="4">
        <v>1.65E-4</v>
      </c>
      <c r="K25" s="4">
        <v>2.0625E-4</v>
      </c>
      <c r="L25" s="4"/>
      <c r="M25" s="4">
        <v>1.65E-4</v>
      </c>
      <c r="N25" s="4">
        <v>1.4455556299999999E-3</v>
      </c>
    </row>
    <row r="26" spans="1:14" hidden="1" outlineLevel="4" x14ac:dyDescent="0.3">
      <c r="A26" s="5" t="s">
        <v>11</v>
      </c>
      <c r="B26" s="4"/>
      <c r="C26" s="4">
        <v>1.1495599999999999E-6</v>
      </c>
      <c r="D26" s="4"/>
      <c r="E26" s="4"/>
      <c r="F26" s="4"/>
      <c r="G26" s="4"/>
      <c r="H26" s="4"/>
      <c r="I26" s="4"/>
      <c r="J26" s="4"/>
      <c r="K26" s="4"/>
      <c r="L26" s="4"/>
      <c r="M26" s="4">
        <v>5.5440000000000003E-4</v>
      </c>
      <c r="N26" s="4">
        <v>5.5554955999999995E-4</v>
      </c>
    </row>
    <row r="27" spans="1:14" hidden="1" outlineLevel="4" x14ac:dyDescent="0.3">
      <c r="A27" s="5" t="s">
        <v>4</v>
      </c>
      <c r="B27" s="4"/>
      <c r="C27" s="4">
        <v>1E-4</v>
      </c>
      <c r="D27" s="4"/>
      <c r="E27" s="4">
        <v>5.0000000000000004E-6</v>
      </c>
      <c r="F27" s="4"/>
      <c r="G27" s="4"/>
      <c r="H27" s="4"/>
      <c r="I27" s="4"/>
      <c r="J27" s="4"/>
      <c r="K27" s="4"/>
      <c r="L27" s="4"/>
      <c r="M27" s="4">
        <v>3.5000000000000001E-3</v>
      </c>
      <c r="N27" s="4">
        <v>3.6050000000000001E-3</v>
      </c>
    </row>
    <row r="28" spans="1:14" hidden="1" outlineLevel="4" x14ac:dyDescent="0.3">
      <c r="A28" s="5" t="s">
        <v>8</v>
      </c>
      <c r="B28" s="4">
        <v>1.44714E-3</v>
      </c>
      <c r="C28" s="4">
        <v>3.7991249960000001E-2</v>
      </c>
      <c r="D28" s="4">
        <v>1.979999998E-2</v>
      </c>
      <c r="E28" s="4">
        <v>1.030115624E-2</v>
      </c>
      <c r="F28" s="4">
        <v>2.627968747E-2</v>
      </c>
      <c r="G28" s="4">
        <v>1.7875E-3</v>
      </c>
      <c r="H28" s="4">
        <v>1.9490625000000001E-4</v>
      </c>
      <c r="I28" s="4">
        <v>1.010624999E-2</v>
      </c>
      <c r="J28" s="4"/>
      <c r="K28" s="4">
        <v>1.9490625000000001E-4</v>
      </c>
      <c r="L28" s="4">
        <v>1.010624999E-2</v>
      </c>
      <c r="M28" s="4">
        <v>1.010624999E-2</v>
      </c>
      <c r="N28" s="4">
        <v>0.12831529612000001</v>
      </c>
    </row>
    <row r="29" spans="1:14" hidden="1" outlineLevel="3" x14ac:dyDescent="0.3">
      <c r="A29" s="6" t="s">
        <v>12</v>
      </c>
      <c r="B29" s="4">
        <f t="shared" ref="B29:N29" si="12">SUM(B30:B31)</f>
        <v>2.7210000000000001E-7</v>
      </c>
      <c r="C29" s="4">
        <f t="shared" si="12"/>
        <v>1.19838353412</v>
      </c>
      <c r="D29" s="4">
        <f t="shared" si="12"/>
        <v>14.789050811719999</v>
      </c>
      <c r="E29" s="4">
        <f t="shared" si="12"/>
        <v>0</v>
      </c>
      <c r="F29" s="4">
        <f t="shared" si="12"/>
        <v>2.3989624976099999</v>
      </c>
      <c r="G29" s="4">
        <f t="shared" si="12"/>
        <v>2.4717003374200002</v>
      </c>
      <c r="H29" s="4">
        <f t="shared" si="12"/>
        <v>0</v>
      </c>
      <c r="I29" s="4">
        <f t="shared" si="12"/>
        <v>1.2582107366999999</v>
      </c>
      <c r="J29" s="4">
        <f t="shared" si="12"/>
        <v>14.787421757479999</v>
      </c>
      <c r="K29" s="4">
        <f t="shared" si="12"/>
        <v>0</v>
      </c>
      <c r="L29" s="4">
        <f t="shared" si="12"/>
        <v>2.1449999978599998</v>
      </c>
      <c r="M29" s="4">
        <f t="shared" si="12"/>
        <v>0.24778029349</v>
      </c>
      <c r="N29" s="4">
        <f t="shared" si="12"/>
        <v>39.296510238499998</v>
      </c>
    </row>
    <row r="30" spans="1:14" hidden="1" outlineLevel="4" x14ac:dyDescent="0.3">
      <c r="A30" s="5" t="s">
        <v>7</v>
      </c>
      <c r="B30" s="4">
        <v>2.7210000000000001E-7</v>
      </c>
      <c r="C30" s="4">
        <v>0.35420444561999997</v>
      </c>
      <c r="D30" s="4">
        <v>2.9526342090000001E-2</v>
      </c>
      <c r="E30" s="4"/>
      <c r="F30" s="4"/>
      <c r="G30" s="4">
        <v>2.4717003374200002</v>
      </c>
      <c r="H30" s="4"/>
      <c r="I30" s="4">
        <v>0.33070448762999999</v>
      </c>
      <c r="J30" s="4">
        <v>2.7897287850000001E-2</v>
      </c>
      <c r="K30" s="4"/>
      <c r="L30" s="4"/>
      <c r="M30" s="4">
        <v>0.24778029349</v>
      </c>
      <c r="N30" s="4">
        <v>3.4618134662000002</v>
      </c>
    </row>
    <row r="31" spans="1:14" hidden="1" outlineLevel="4" x14ac:dyDescent="0.3">
      <c r="A31" s="5" t="s">
        <v>8</v>
      </c>
      <c r="B31" s="4"/>
      <c r="C31" s="4">
        <v>0.84417908850000001</v>
      </c>
      <c r="D31" s="4">
        <v>14.75952446963</v>
      </c>
      <c r="E31" s="4"/>
      <c r="F31" s="4">
        <v>2.3989624976099999</v>
      </c>
      <c r="G31" s="4"/>
      <c r="H31" s="4"/>
      <c r="I31" s="4">
        <v>0.92750624907000001</v>
      </c>
      <c r="J31" s="4">
        <v>14.75952446963</v>
      </c>
      <c r="K31" s="4"/>
      <c r="L31" s="4">
        <v>2.1449999978599998</v>
      </c>
      <c r="M31" s="4"/>
      <c r="N31" s="4">
        <v>35.834696772299999</v>
      </c>
    </row>
    <row r="32" spans="1:14" hidden="1" outlineLevel="3" x14ac:dyDescent="0.3">
      <c r="A32" s="6" t="s">
        <v>13</v>
      </c>
      <c r="B32" s="4">
        <f t="shared" ref="B32:N32" si="13">SUM(B33:B36)</f>
        <v>4.7610000000000001E-8</v>
      </c>
      <c r="C32" s="4">
        <f t="shared" si="13"/>
        <v>7.6355399999999994E-6</v>
      </c>
      <c r="D32" s="4">
        <f t="shared" si="13"/>
        <v>6.4923267120000003E-2</v>
      </c>
      <c r="E32" s="4">
        <f t="shared" si="13"/>
        <v>0</v>
      </c>
      <c r="F32" s="4">
        <f t="shared" si="13"/>
        <v>0</v>
      </c>
      <c r="G32" s="4">
        <f t="shared" si="13"/>
        <v>0.17359200076</v>
      </c>
      <c r="H32" s="4">
        <f t="shared" si="13"/>
        <v>0</v>
      </c>
      <c r="I32" s="4">
        <f t="shared" si="13"/>
        <v>0</v>
      </c>
      <c r="J32" s="4">
        <f t="shared" si="13"/>
        <v>3.1760342560000002E-2</v>
      </c>
      <c r="K32" s="4">
        <f t="shared" si="13"/>
        <v>0</v>
      </c>
      <c r="L32" s="4">
        <f t="shared" si="13"/>
        <v>0</v>
      </c>
      <c r="M32" s="4">
        <f t="shared" si="13"/>
        <v>0.18154574736999998</v>
      </c>
      <c r="N32" s="4">
        <f t="shared" si="13"/>
        <v>0.45182904095999998</v>
      </c>
    </row>
    <row r="33" spans="1:14" hidden="1" outlineLevel="4" x14ac:dyDescent="0.3">
      <c r="A33" s="5" t="s">
        <v>14</v>
      </c>
      <c r="B33" s="4"/>
      <c r="C33" s="4"/>
      <c r="D33" s="4">
        <v>3.1546173970000001E-2</v>
      </c>
      <c r="E33" s="4"/>
      <c r="F33" s="4"/>
      <c r="G33" s="4"/>
      <c r="H33" s="4"/>
      <c r="I33" s="4"/>
      <c r="J33" s="4"/>
      <c r="K33" s="4"/>
      <c r="L33" s="4"/>
      <c r="M33" s="4"/>
      <c r="N33" s="4">
        <v>3.1546173970000001E-2</v>
      </c>
    </row>
    <row r="34" spans="1:14" hidden="1" outlineLevel="4" x14ac:dyDescent="0.3">
      <c r="A34" s="5" t="s">
        <v>7</v>
      </c>
      <c r="B34" s="4">
        <v>4.7610000000000001E-8</v>
      </c>
      <c r="C34" s="4"/>
      <c r="D34" s="4">
        <v>4.87331229E-3</v>
      </c>
      <c r="E34" s="4"/>
      <c r="F34" s="4"/>
      <c r="G34" s="4">
        <v>0.15605011605999999</v>
      </c>
      <c r="H34" s="4"/>
      <c r="I34" s="4"/>
      <c r="J34" s="4">
        <v>3.8729143199999999E-3</v>
      </c>
      <c r="K34" s="4"/>
      <c r="L34" s="4"/>
      <c r="M34" s="4">
        <v>0.16117354820999999</v>
      </c>
      <c r="N34" s="4">
        <v>0.32596993849</v>
      </c>
    </row>
    <row r="35" spans="1:14" hidden="1" outlineLevel="4" x14ac:dyDescent="0.3">
      <c r="A35" s="5" t="s">
        <v>11</v>
      </c>
      <c r="B35" s="4"/>
      <c r="C35" s="4">
        <v>7.6355399999999994E-6</v>
      </c>
      <c r="D35" s="4">
        <v>2.8503780860000001E-2</v>
      </c>
      <c r="E35" s="4"/>
      <c r="F35" s="4"/>
      <c r="G35" s="4">
        <v>1.75418847E-2</v>
      </c>
      <c r="H35" s="4"/>
      <c r="I35" s="4"/>
      <c r="J35" s="4">
        <v>2.7887428240000001E-2</v>
      </c>
      <c r="K35" s="4"/>
      <c r="L35" s="4"/>
      <c r="M35" s="4">
        <v>1.7110439009999999E-2</v>
      </c>
      <c r="N35" s="4">
        <v>9.1051168350000003E-2</v>
      </c>
    </row>
    <row r="36" spans="1:14" hidden="1" outlineLevel="4" x14ac:dyDescent="0.3">
      <c r="A36" s="5" t="s">
        <v>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>
        <v>3.2617601500000001E-3</v>
      </c>
      <c r="N36" s="4">
        <v>3.2617601500000001E-3</v>
      </c>
    </row>
    <row r="37" spans="1:14" hidden="1" outlineLevel="3" x14ac:dyDescent="0.3">
      <c r="A37" s="6" t="s">
        <v>15</v>
      </c>
      <c r="B37" s="4">
        <f t="shared" ref="B37:N37" si="14">SUM(B38:B40)</f>
        <v>0.30010280862000005</v>
      </c>
      <c r="C37" s="4">
        <f t="shared" si="14"/>
        <v>1.3222033059</v>
      </c>
      <c r="D37" s="4">
        <f t="shared" si="14"/>
        <v>0.32146577536999998</v>
      </c>
      <c r="E37" s="4">
        <f t="shared" si="14"/>
        <v>1.3195066394299999</v>
      </c>
      <c r="F37" s="4">
        <f t="shared" si="14"/>
        <v>0.99206052991000004</v>
      </c>
      <c r="G37" s="4">
        <f t="shared" si="14"/>
        <v>0.15871413442999999</v>
      </c>
      <c r="H37" s="4">
        <f t="shared" si="14"/>
        <v>0.48865046619999997</v>
      </c>
      <c r="I37" s="4">
        <f t="shared" si="14"/>
        <v>1.43939457354</v>
      </c>
      <c r="J37" s="4">
        <f t="shared" si="14"/>
        <v>0.32761043172999998</v>
      </c>
      <c r="K37" s="4">
        <f t="shared" si="14"/>
        <v>0.97988420275999999</v>
      </c>
      <c r="L37" s="4">
        <f t="shared" si="14"/>
        <v>1.0688078671599999</v>
      </c>
      <c r="M37" s="4">
        <f t="shared" si="14"/>
        <v>0.19924504888</v>
      </c>
      <c r="N37" s="4">
        <f t="shared" si="14"/>
        <v>8.9176457839300003</v>
      </c>
    </row>
    <row r="38" spans="1:14" hidden="1" outlineLevel="4" x14ac:dyDescent="0.3">
      <c r="A38" s="5" t="s">
        <v>7</v>
      </c>
      <c r="B38" s="4">
        <v>2.6529000000000002E-7</v>
      </c>
      <c r="C38" s="4">
        <v>3.7846363789999997E-2</v>
      </c>
      <c r="D38" s="4">
        <v>2.047234694E-2</v>
      </c>
      <c r="E38" s="4">
        <v>0.78644296322999996</v>
      </c>
      <c r="F38" s="4">
        <v>7.6280716299999995E-2</v>
      </c>
      <c r="G38" s="4">
        <v>4.4270697899999999E-3</v>
      </c>
      <c r="H38" s="4">
        <v>4.9499999949999998E-2</v>
      </c>
      <c r="I38" s="4">
        <v>6.2413013480000001E-2</v>
      </c>
      <c r="J38" s="4">
        <v>2.0175011989999998E-2</v>
      </c>
      <c r="K38" s="4">
        <v>0.38381228683000002</v>
      </c>
      <c r="L38" s="4">
        <v>0.13664998237000001</v>
      </c>
      <c r="M38" s="4">
        <v>1.319549582E-2</v>
      </c>
      <c r="N38" s="4">
        <v>1.5912155157800001</v>
      </c>
    </row>
    <row r="39" spans="1:14" hidden="1" outlineLevel="4" x14ac:dyDescent="0.3">
      <c r="A39" s="5" t="s">
        <v>8</v>
      </c>
      <c r="B39" s="4">
        <v>0.30010254333000003</v>
      </c>
      <c r="C39" s="4">
        <v>0.50733322234</v>
      </c>
      <c r="D39" s="4">
        <v>0.30099342842999999</v>
      </c>
      <c r="E39" s="4">
        <v>0.53306367619999995</v>
      </c>
      <c r="F39" s="4">
        <v>0.17761715079000001</v>
      </c>
      <c r="G39" s="4">
        <v>0.15428706464</v>
      </c>
      <c r="H39" s="4">
        <v>0.43915046624999998</v>
      </c>
      <c r="I39" s="4">
        <v>0.64533823410000002</v>
      </c>
      <c r="J39" s="4">
        <v>0.30743541973999999</v>
      </c>
      <c r="K39" s="4">
        <v>0.59607191592999997</v>
      </c>
      <c r="L39" s="4">
        <v>0.21015796648999999</v>
      </c>
      <c r="M39" s="4">
        <v>0.18604955306000001</v>
      </c>
      <c r="N39" s="4">
        <v>4.3576006413000004</v>
      </c>
    </row>
    <row r="40" spans="1:14" hidden="1" outlineLevel="4" x14ac:dyDescent="0.3">
      <c r="A40" s="5" t="s">
        <v>16</v>
      </c>
      <c r="B40" s="4"/>
      <c r="C40" s="4">
        <v>0.77702371976999995</v>
      </c>
      <c r="D40" s="4"/>
      <c r="E40" s="4"/>
      <c r="F40" s="4">
        <v>0.73816266281999998</v>
      </c>
      <c r="G40" s="4"/>
      <c r="H40" s="4"/>
      <c r="I40" s="4">
        <v>0.73164332596000003</v>
      </c>
      <c r="J40" s="4"/>
      <c r="K40" s="4"/>
      <c r="L40" s="4">
        <v>0.72199991829999999</v>
      </c>
      <c r="M40" s="4"/>
      <c r="N40" s="4">
        <v>2.9688296268499998</v>
      </c>
    </row>
    <row r="41" spans="1:14" outlineLevel="2" collapsed="1" x14ac:dyDescent="0.3">
      <c r="A41" s="7" t="s">
        <v>9</v>
      </c>
      <c r="B41" s="4">
        <f t="shared" ref="B41:N41" si="15">B42+B45+B50</f>
        <v>0.89619254749999999</v>
      </c>
      <c r="C41" s="4">
        <f t="shared" si="15"/>
        <v>2.1432520373599999</v>
      </c>
      <c r="D41" s="4">
        <f t="shared" si="15"/>
        <v>11.498682251929999</v>
      </c>
      <c r="E41" s="4">
        <f t="shared" si="15"/>
        <v>1.14278707267</v>
      </c>
      <c r="F41" s="4">
        <f t="shared" si="15"/>
        <v>29.446831936220001</v>
      </c>
      <c r="G41" s="4">
        <f t="shared" si="15"/>
        <v>1.28580130948</v>
      </c>
      <c r="H41" s="4">
        <f t="shared" si="15"/>
        <v>21.13720462209</v>
      </c>
      <c r="I41" s="4">
        <f t="shared" si="15"/>
        <v>2.3147273105999999</v>
      </c>
      <c r="J41" s="4">
        <f t="shared" si="15"/>
        <v>44.644509830500006</v>
      </c>
      <c r="K41" s="4">
        <f t="shared" si="15"/>
        <v>1.1662199735100001</v>
      </c>
      <c r="L41" s="4">
        <f t="shared" si="15"/>
        <v>1.9887198284099998</v>
      </c>
      <c r="M41" s="4">
        <f t="shared" si="15"/>
        <v>1.65929892899</v>
      </c>
      <c r="N41" s="4">
        <f t="shared" si="15"/>
        <v>119.32422764926</v>
      </c>
    </row>
    <row r="42" spans="1:14" hidden="1" outlineLevel="3" x14ac:dyDescent="0.3">
      <c r="A42" s="6" t="s">
        <v>12</v>
      </c>
      <c r="B42" s="4">
        <f t="shared" ref="B42:N42" si="16">SUM(B43:B44)</f>
        <v>0</v>
      </c>
      <c r="C42" s="4">
        <f t="shared" si="16"/>
        <v>0.99051869367000001</v>
      </c>
      <c r="D42" s="4">
        <f t="shared" si="16"/>
        <v>0.17340538659999999</v>
      </c>
      <c r="E42" s="4">
        <f t="shared" si="16"/>
        <v>0</v>
      </c>
      <c r="F42" s="4">
        <f t="shared" si="16"/>
        <v>27.4999999725</v>
      </c>
      <c r="G42" s="4">
        <f t="shared" si="16"/>
        <v>0.17340538659999999</v>
      </c>
      <c r="H42" s="4">
        <f t="shared" si="16"/>
        <v>0</v>
      </c>
      <c r="I42" s="4">
        <f t="shared" si="16"/>
        <v>0.99051869367000001</v>
      </c>
      <c r="J42" s="4">
        <f t="shared" si="16"/>
        <v>37.702242849070004</v>
      </c>
      <c r="K42" s="4">
        <f t="shared" si="16"/>
        <v>0</v>
      </c>
      <c r="L42" s="4">
        <f t="shared" si="16"/>
        <v>0</v>
      </c>
      <c r="M42" s="4">
        <f t="shared" si="16"/>
        <v>0.17340538659999999</v>
      </c>
      <c r="N42" s="4">
        <f t="shared" si="16"/>
        <v>67.703496368710006</v>
      </c>
    </row>
    <row r="43" spans="1:14" hidden="1" outlineLevel="4" x14ac:dyDescent="0.3">
      <c r="A43" s="5" t="s">
        <v>7</v>
      </c>
      <c r="B43" s="4"/>
      <c r="C43" s="4">
        <v>0.99051869367000001</v>
      </c>
      <c r="D43" s="4">
        <v>0.17340538659999999</v>
      </c>
      <c r="E43" s="4"/>
      <c r="F43" s="4"/>
      <c r="G43" s="4">
        <v>0.17340538659999999</v>
      </c>
      <c r="H43" s="4"/>
      <c r="I43" s="4">
        <v>0.99051869367000001</v>
      </c>
      <c r="J43" s="4">
        <v>0.17340538659999999</v>
      </c>
      <c r="K43" s="4"/>
      <c r="L43" s="4"/>
      <c r="M43" s="4">
        <v>0.17340538659999999</v>
      </c>
      <c r="N43" s="4">
        <v>2.67465893374</v>
      </c>
    </row>
    <row r="44" spans="1:14" hidden="1" outlineLevel="4" x14ac:dyDescent="0.3">
      <c r="A44" s="5" t="s">
        <v>8</v>
      </c>
      <c r="B44" s="4"/>
      <c r="C44" s="4"/>
      <c r="D44" s="4"/>
      <c r="E44" s="4"/>
      <c r="F44" s="4">
        <v>27.4999999725</v>
      </c>
      <c r="G44" s="4"/>
      <c r="H44" s="4"/>
      <c r="I44" s="4"/>
      <c r="J44" s="4">
        <v>37.528837462470001</v>
      </c>
      <c r="K44" s="4"/>
      <c r="L44" s="4"/>
      <c r="M44" s="4"/>
      <c r="N44" s="4">
        <v>65.028837434970001</v>
      </c>
    </row>
    <row r="45" spans="1:14" hidden="1" outlineLevel="3" x14ac:dyDescent="0.3">
      <c r="A45" s="6" t="s">
        <v>13</v>
      </c>
      <c r="B45" s="4">
        <f t="shared" ref="B45:N45" si="17">SUM(B46:B49)</f>
        <v>0</v>
      </c>
      <c r="C45" s="4">
        <f t="shared" si="17"/>
        <v>0</v>
      </c>
      <c r="D45" s="4">
        <f t="shared" si="17"/>
        <v>4.5423025198899998</v>
      </c>
      <c r="E45" s="4">
        <f t="shared" si="17"/>
        <v>0</v>
      </c>
      <c r="F45" s="4">
        <f t="shared" si="17"/>
        <v>0</v>
      </c>
      <c r="G45" s="4">
        <f t="shared" si="17"/>
        <v>0.12639844887000001</v>
      </c>
      <c r="H45" s="4">
        <f t="shared" si="17"/>
        <v>0</v>
      </c>
      <c r="I45" s="4">
        <f t="shared" si="17"/>
        <v>0</v>
      </c>
      <c r="J45" s="4">
        <f t="shared" si="17"/>
        <v>0.15453134484</v>
      </c>
      <c r="K45" s="4">
        <f t="shared" si="17"/>
        <v>0</v>
      </c>
      <c r="L45" s="4">
        <f t="shared" si="17"/>
        <v>0</v>
      </c>
      <c r="M45" s="4">
        <f t="shared" si="17"/>
        <v>0.47986462157999998</v>
      </c>
      <c r="N45" s="4">
        <f t="shared" si="17"/>
        <v>5.3030969351800001</v>
      </c>
    </row>
    <row r="46" spans="1:14" hidden="1" outlineLevel="4" x14ac:dyDescent="0.3">
      <c r="A46" s="5" t="s">
        <v>14</v>
      </c>
      <c r="B46" s="4"/>
      <c r="C46" s="4"/>
      <c r="D46" s="4">
        <v>4.3999999956</v>
      </c>
      <c r="E46" s="4"/>
      <c r="F46" s="4"/>
      <c r="G46" s="4"/>
      <c r="H46" s="4"/>
      <c r="I46" s="4"/>
      <c r="J46" s="4"/>
      <c r="K46" s="4"/>
      <c r="L46" s="4"/>
      <c r="M46" s="4"/>
      <c r="N46" s="4">
        <v>4.3999999956</v>
      </c>
    </row>
    <row r="47" spans="1:14" hidden="1" outlineLevel="4" x14ac:dyDescent="0.3">
      <c r="A47" s="5" t="s">
        <v>7</v>
      </c>
      <c r="B47" s="4"/>
      <c r="C47" s="4"/>
      <c r="D47" s="4">
        <v>1.9368812409999998E-2</v>
      </c>
      <c r="E47" s="4"/>
      <c r="F47" s="4"/>
      <c r="G47" s="4">
        <v>3.5359632959999998E-2</v>
      </c>
      <c r="H47" s="4"/>
      <c r="I47" s="4"/>
      <c r="J47" s="4">
        <v>3.1597632959999997E-2</v>
      </c>
      <c r="K47" s="4"/>
      <c r="L47" s="4"/>
      <c r="M47" s="4">
        <v>0.34964534680999998</v>
      </c>
      <c r="N47" s="4">
        <v>0.43597142513999998</v>
      </c>
    </row>
    <row r="48" spans="1:14" hidden="1" outlineLevel="4" x14ac:dyDescent="0.3">
      <c r="A48" s="5" t="s">
        <v>11</v>
      </c>
      <c r="B48" s="4"/>
      <c r="C48" s="4"/>
      <c r="D48" s="4">
        <v>0.12293371188</v>
      </c>
      <c r="E48" s="4"/>
      <c r="F48" s="4"/>
      <c r="G48" s="4">
        <v>9.1038815910000001E-2</v>
      </c>
      <c r="H48" s="4"/>
      <c r="I48" s="4"/>
      <c r="J48" s="4">
        <v>0.12293371188</v>
      </c>
      <c r="K48" s="4"/>
      <c r="L48" s="4"/>
      <c r="M48" s="4">
        <v>9.1034327910000004E-2</v>
      </c>
      <c r="N48" s="4">
        <v>0.42794056757999999</v>
      </c>
    </row>
    <row r="49" spans="1:14" hidden="1" outlineLevel="4" x14ac:dyDescent="0.3">
      <c r="A49" s="5" t="s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>
        <v>3.918494686E-2</v>
      </c>
      <c r="N49" s="4">
        <v>3.918494686E-2</v>
      </c>
    </row>
    <row r="50" spans="1:14" hidden="1" outlineLevel="3" x14ac:dyDescent="0.3">
      <c r="A50" s="6" t="s">
        <v>15</v>
      </c>
      <c r="B50" s="4">
        <f t="shared" ref="B50:N50" si="18">SUM(B51:B53)</f>
        <v>0.89619254749999999</v>
      </c>
      <c r="C50" s="4">
        <f t="shared" si="18"/>
        <v>1.15273334369</v>
      </c>
      <c r="D50" s="4">
        <f t="shared" si="18"/>
        <v>6.7829743454399996</v>
      </c>
      <c r="E50" s="4">
        <f t="shared" si="18"/>
        <v>1.14278707267</v>
      </c>
      <c r="F50" s="4">
        <f t="shared" si="18"/>
        <v>1.94683196372</v>
      </c>
      <c r="G50" s="4">
        <f t="shared" si="18"/>
        <v>0.98599747401000004</v>
      </c>
      <c r="H50" s="4">
        <f t="shared" si="18"/>
        <v>21.13720462209</v>
      </c>
      <c r="I50" s="4">
        <f t="shared" si="18"/>
        <v>1.32420861693</v>
      </c>
      <c r="J50" s="4">
        <f t="shared" si="18"/>
        <v>6.7877356365899999</v>
      </c>
      <c r="K50" s="4">
        <f t="shared" si="18"/>
        <v>1.1662199735100001</v>
      </c>
      <c r="L50" s="4">
        <f t="shared" si="18"/>
        <v>1.9887198284099998</v>
      </c>
      <c r="M50" s="4">
        <f t="shared" si="18"/>
        <v>1.0060289208099999</v>
      </c>
      <c r="N50" s="4">
        <f t="shared" si="18"/>
        <v>46.317634345369996</v>
      </c>
    </row>
    <row r="51" spans="1:14" hidden="1" outlineLevel="4" x14ac:dyDescent="0.3">
      <c r="A51" s="5" t="s">
        <v>7</v>
      </c>
      <c r="B51" s="4"/>
      <c r="C51" s="4">
        <v>0.59652504324</v>
      </c>
      <c r="D51" s="4">
        <v>3.1778646539999997E-2</v>
      </c>
      <c r="E51" s="4">
        <v>0.23128263717</v>
      </c>
      <c r="F51" s="4">
        <v>1.3587467291999999</v>
      </c>
      <c r="G51" s="4">
        <v>9.6631345049999998E-2</v>
      </c>
      <c r="H51" s="4">
        <v>19.799999980199999</v>
      </c>
      <c r="I51" s="4">
        <v>0.59652504290999997</v>
      </c>
      <c r="J51" s="4">
        <v>3.1778646539999997E-2</v>
      </c>
      <c r="K51" s="4">
        <v>0.242589212</v>
      </c>
      <c r="L51" s="4">
        <v>1.3957837663399999</v>
      </c>
      <c r="M51" s="4">
        <v>0.11666279185</v>
      </c>
      <c r="N51" s="4">
        <v>24.498303841039998</v>
      </c>
    </row>
    <row r="52" spans="1:14" hidden="1" outlineLevel="4" x14ac:dyDescent="0.3">
      <c r="A52" s="5" t="s">
        <v>8</v>
      </c>
      <c r="B52" s="4">
        <v>0.89619254749999999</v>
      </c>
      <c r="C52" s="4">
        <v>0.55620830045000003</v>
      </c>
      <c r="D52" s="4">
        <v>0.16876131673</v>
      </c>
      <c r="E52" s="4">
        <v>0.91150443550000004</v>
      </c>
      <c r="F52" s="4">
        <v>0.58808523452000006</v>
      </c>
      <c r="G52" s="4">
        <v>0.88936612896</v>
      </c>
      <c r="H52" s="4">
        <v>1.3372046418900001</v>
      </c>
      <c r="I52" s="4">
        <v>0.72768357401999995</v>
      </c>
      <c r="J52" s="4">
        <v>0.17352260788000001</v>
      </c>
      <c r="K52" s="4">
        <v>0.92363076151000001</v>
      </c>
      <c r="L52" s="4">
        <v>0.59293606207000005</v>
      </c>
      <c r="M52" s="4">
        <v>0.88936612896</v>
      </c>
      <c r="N52" s="4">
        <v>8.6544617399899995</v>
      </c>
    </row>
    <row r="53" spans="1:14" hidden="1" outlineLevel="4" x14ac:dyDescent="0.3">
      <c r="A53" s="5" t="s">
        <v>16</v>
      </c>
      <c r="B53" s="4"/>
      <c r="C53" s="4"/>
      <c r="D53" s="4">
        <v>6.5824343821699998</v>
      </c>
      <c r="E53" s="4"/>
      <c r="F53" s="4"/>
      <c r="G53" s="4"/>
      <c r="H53" s="4"/>
      <c r="I53" s="4"/>
      <c r="J53" s="4">
        <v>6.5824343821699998</v>
      </c>
      <c r="K53" s="4"/>
      <c r="L53" s="4"/>
      <c r="M53" s="4"/>
      <c r="N53" s="4">
        <v>13.16486876434</v>
      </c>
    </row>
    <row r="55" spans="1:14" x14ac:dyDescent="0.3">
      <c r="A55" s="12" t="s">
        <v>31</v>
      </c>
      <c r="B55" s="12"/>
      <c r="C55" s="12"/>
      <c r="D55" s="12"/>
      <c r="E55" s="12"/>
      <c r="F55" s="12"/>
      <c r="G55" s="12"/>
    </row>
  </sheetData>
  <mergeCells count="3">
    <mergeCell ref="M2:N2"/>
    <mergeCell ref="A1:N1"/>
    <mergeCell ref="A55:G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 міс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Danylchuk Alla</cp:lastModifiedBy>
  <dcterms:created xsi:type="dcterms:W3CDTF">2020-02-03T08:44:18Z</dcterms:created>
  <dcterms:modified xsi:type="dcterms:W3CDTF">2020-02-04T08:27:16Z</dcterms:modified>
</cp:coreProperties>
</file>