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"/>
    </mc:Choice>
  </mc:AlternateContent>
  <bookViews>
    <workbookView xWindow="0" yWindow="0" windowWidth="12270" windowHeight="11970"/>
  </bookViews>
  <sheets>
    <sheet name="2021 поміс" sheetId="1" r:id="rId1"/>
  </sheets>
  <definedNames>
    <definedName name="_xlnm.Print_Area" localSheetId="0">'2021 поміс'!$A$1:$N$52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K15" i="1" l="1"/>
  <c r="C15" i="1"/>
  <c r="N15" i="1"/>
  <c r="F15" i="1"/>
  <c r="J15" i="1"/>
  <c r="B15" i="1"/>
  <c r="N40" i="1"/>
  <c r="J40" i="1"/>
  <c r="F40" i="1"/>
  <c r="B40" i="1"/>
  <c r="K23" i="1"/>
  <c r="G23" i="1"/>
  <c r="C23" i="1"/>
  <c r="N23" i="1"/>
  <c r="J23" i="1"/>
  <c r="F23" i="1"/>
  <c r="B23" i="1"/>
  <c r="G15" i="1"/>
  <c r="L15" i="1"/>
  <c r="H15" i="1"/>
  <c r="D15" i="1"/>
  <c r="K6" i="1"/>
  <c r="G6" i="1"/>
  <c r="C6" i="1"/>
  <c r="C5" i="1" s="1"/>
  <c r="N6" i="1"/>
  <c r="J6" i="1"/>
  <c r="F6" i="1"/>
  <c r="B6" i="1"/>
  <c r="M40" i="1"/>
  <c r="I40" i="1"/>
  <c r="E40" i="1"/>
  <c r="M23" i="1"/>
  <c r="I23" i="1"/>
  <c r="E23" i="1"/>
  <c r="M6" i="1"/>
  <c r="I6" i="1"/>
  <c r="E6" i="1"/>
  <c r="L40" i="1"/>
  <c r="H40" i="1"/>
  <c r="D40" i="1"/>
  <c r="L23" i="1"/>
  <c r="H23" i="1"/>
  <c r="D23" i="1"/>
  <c r="L6" i="1"/>
  <c r="L5" i="1" s="1"/>
  <c r="H6" i="1"/>
  <c r="D6" i="1"/>
  <c r="K40" i="1"/>
  <c r="K22" i="1" s="1"/>
  <c r="G40" i="1"/>
  <c r="C40" i="1"/>
  <c r="M15" i="1"/>
  <c r="I15" i="1"/>
  <c r="E15" i="1"/>
  <c r="H5" i="1" l="1"/>
  <c r="L22" i="1"/>
  <c r="I22" i="1"/>
  <c r="K5" i="1"/>
  <c r="K4" i="1" s="1"/>
  <c r="N22" i="1"/>
  <c r="E22" i="1"/>
  <c r="F5" i="1"/>
  <c r="H22" i="1"/>
  <c r="H4" i="1" s="1"/>
  <c r="D22" i="1"/>
  <c r="N5" i="1"/>
  <c r="N4" i="1" s="1"/>
  <c r="J22" i="1"/>
  <c r="G22" i="1"/>
  <c r="M22" i="1"/>
  <c r="F22" i="1"/>
  <c r="J5" i="1"/>
  <c r="D5" i="1"/>
  <c r="C22" i="1"/>
  <c r="C4" i="1" s="1"/>
  <c r="G5" i="1"/>
  <c r="B22" i="1"/>
  <c r="B5" i="1"/>
  <c r="M5" i="1"/>
  <c r="E5" i="1"/>
  <c r="L4" i="1"/>
  <c r="I5" i="1"/>
  <c r="I4" i="1" s="1"/>
  <c r="E4" i="1" l="1"/>
  <c r="J4" i="1"/>
  <c r="B4" i="1"/>
  <c r="D4" i="1"/>
  <c r="M4" i="1"/>
  <c r="G4" i="1"/>
  <c r="F4" i="1"/>
</calcChain>
</file>

<file path=xl/sharedStrings.xml><?xml version="1.0" encoding="utf-8"?>
<sst xmlns="http://schemas.openxmlformats.org/spreadsheetml/2006/main" count="63" uniqueCount="30">
  <si>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</si>
  <si>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</si>
  <si>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</si>
  <si>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</si>
  <si>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</si>
  <si>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</si>
  <si>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</si>
  <si>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</si>
  <si>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</si>
  <si>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</si>
  <si>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</si>
  <si>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</si>
  <si>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</si>
  <si>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</si>
  <si>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</si>
  <si>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</si>
  <si>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</si>
  <si>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</si>
  <si>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</si>
  <si>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</si>
  <si>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</si>
  <si>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</si>
  <si>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</si>
  <si>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</si>
  <si>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</si>
  <si>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</si>
  <si>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</si>
  <si>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</si>
  <si>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</si>
  <si>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2021  році  за діючими угодами станом на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</si>
</sst>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3" fillId="3" borderId="1" xfId="0" applyNumberFormat="1" applyFont="1" applyFill="1" applyBorder="1" applyAlignment="1">
      <alignment horizontal="left" indent="1"/>
    </xf>
    <xf numFmtId="4" fontId="3" fillId="3" borderId="1" xfId="0" applyNumberFormat="1" applyFont="1" applyFill="1" applyBorder="1"/>
    <xf numFmtId="49" fontId="3" fillId="2" borderId="1" xfId="0" applyNumberFormat="1" applyFont="1" applyFill="1" applyBorder="1" applyAlignment="1">
      <alignment horizontal="left" indent="2"/>
    </xf>
    <xf numFmtId="4" fontId="3" fillId="2" borderId="1" xfId="0" applyNumberFormat="1" applyFont="1" applyFill="1" applyBorder="1"/>
    <xf numFmtId="49" fontId="1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workbookViewId="0">
      <selection activeCell="B4" sqref="B4:M4"/>
    </sheetView>
  </sheetViews>
  <sheetFormatPr defaultRowHeight="15" outlineLevelRow="4" x14ac:dyDescent="0.25"/>
  <cols>
    <col min="1" max="1" width="28.5703125" style="1" bestFit="1" customWidth="1"/>
    <col min="2" max="14" width="8.28515625" style="2" bestFit="1" customWidth="1"/>
  </cols>
  <sheetData>
    <row r="1" spans="1:14" x14ac:dyDescent="0.2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7" t="s">
        <v>28</v>
      </c>
      <c r="N2" s="17"/>
    </row>
    <row r="3" spans="1:14" s="7" customFormat="1" x14ac:dyDescent="0.25">
      <c r="A3" s="8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</row>
    <row r="4" spans="1:14" s="11" customFormat="1" x14ac:dyDescent="0.25">
      <c r="A4" s="9" t="s">
        <v>12</v>
      </c>
      <c r="B4" s="10">
        <f t="shared" ref="B4:N4" si="0">B5+B22</f>
        <v>30.265693874690001</v>
      </c>
      <c r="C4" s="10">
        <f t="shared" si="0"/>
        <v>37.888244854490004</v>
      </c>
      <c r="D4" s="10">
        <f t="shared" si="0"/>
        <v>70.694627754539994</v>
      </c>
      <c r="E4" s="10">
        <f t="shared" si="0"/>
        <v>40.920893086980001</v>
      </c>
      <c r="F4" s="10">
        <f t="shared" si="0"/>
        <v>47.948530371449998</v>
      </c>
      <c r="G4" s="10">
        <f t="shared" si="0"/>
        <v>76.804548169189999</v>
      </c>
      <c r="H4" s="10">
        <f t="shared" si="0"/>
        <v>35.731355531159998</v>
      </c>
      <c r="I4" s="10">
        <f t="shared" si="0"/>
        <v>24.926574944610003</v>
      </c>
      <c r="J4" s="10">
        <f t="shared" si="0"/>
        <v>101.77405860731</v>
      </c>
      <c r="K4" s="10">
        <f t="shared" si="0"/>
        <v>41.183008892750003</v>
      </c>
      <c r="L4" s="10">
        <f t="shared" si="0"/>
        <v>40.845301800760005</v>
      </c>
      <c r="M4" s="10">
        <f t="shared" si="0"/>
        <v>36.143333523790005</v>
      </c>
      <c r="N4" s="10">
        <f t="shared" si="0"/>
        <v>585.12617141171995</v>
      </c>
    </row>
    <row r="5" spans="1:14" s="11" customFormat="1" outlineLevel="1" x14ac:dyDescent="0.25">
      <c r="A5" s="12" t="s">
        <v>13</v>
      </c>
      <c r="B5" s="13">
        <f t="shared" ref="B5:N5" si="1">B6+B15</f>
        <v>26.729451973390002</v>
      </c>
      <c r="C5" s="13">
        <f t="shared" si="1"/>
        <v>32.440477360430002</v>
      </c>
      <c r="D5" s="13">
        <f t="shared" si="1"/>
        <v>46.154472818089999</v>
      </c>
      <c r="E5" s="13">
        <f t="shared" si="1"/>
        <v>38.149218107359999</v>
      </c>
      <c r="F5" s="13">
        <f t="shared" si="1"/>
        <v>42.095423880799999</v>
      </c>
      <c r="G5" s="13">
        <f t="shared" si="1"/>
        <v>59.698009362389996</v>
      </c>
      <c r="H5" s="13">
        <f t="shared" si="1"/>
        <v>34.212383572530001</v>
      </c>
      <c r="I5" s="13">
        <f t="shared" si="1"/>
        <v>18.300059886230002</v>
      </c>
      <c r="J5" s="13">
        <f t="shared" si="1"/>
        <v>20.369819088250001</v>
      </c>
      <c r="K5" s="13">
        <f t="shared" si="1"/>
        <v>33.839475198750002</v>
      </c>
      <c r="L5" s="13">
        <f t="shared" si="1"/>
        <v>34.020820179430004</v>
      </c>
      <c r="M5" s="13">
        <f t="shared" si="1"/>
        <v>32.786664504550004</v>
      </c>
      <c r="N5" s="13">
        <f t="shared" si="1"/>
        <v>418.79627593219993</v>
      </c>
    </row>
    <row r="6" spans="1:14" s="11" customFormat="1" outlineLevel="2" x14ac:dyDescent="0.25">
      <c r="A6" s="14" t="s">
        <v>14</v>
      </c>
      <c r="B6" s="15">
        <f t="shared" ref="B6:N6" si="2">B7+B9+B11</f>
        <v>4.2200132133400006</v>
      </c>
      <c r="C6" s="15">
        <f t="shared" si="2"/>
        <v>6.3933820340800001</v>
      </c>
      <c r="D6" s="15">
        <f t="shared" si="2"/>
        <v>8.5099815186200001</v>
      </c>
      <c r="E6" s="15">
        <f t="shared" si="2"/>
        <v>4.4841683671799997</v>
      </c>
      <c r="F6" s="15">
        <f t="shared" si="2"/>
        <v>15.849493912110001</v>
      </c>
      <c r="G6" s="15">
        <f t="shared" si="2"/>
        <v>7.2651930296499998</v>
      </c>
      <c r="H6" s="15">
        <f t="shared" si="2"/>
        <v>3.17622635675</v>
      </c>
      <c r="I6" s="15">
        <f t="shared" si="2"/>
        <v>5.1470288862300002</v>
      </c>
      <c r="J6" s="15">
        <f t="shared" si="2"/>
        <v>7.1356059576300002</v>
      </c>
      <c r="K6" s="15">
        <f t="shared" si="2"/>
        <v>4.3695604602600007</v>
      </c>
      <c r="L6" s="15">
        <f t="shared" si="2"/>
        <v>14.623787346309999</v>
      </c>
      <c r="M6" s="15">
        <f t="shared" si="2"/>
        <v>5.1937307508800004</v>
      </c>
      <c r="N6" s="15">
        <f t="shared" si="2"/>
        <v>86.368171833039995</v>
      </c>
    </row>
    <row r="7" spans="1:14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2.2957000000000001E-4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0</v>
      </c>
      <c r="N7" s="3">
        <f t="shared" si="3"/>
        <v>2.2957000000000001E-4</v>
      </c>
    </row>
    <row r="8" spans="1:14" hidden="1" outlineLevel="4" x14ac:dyDescent="0.25">
      <c r="A8" s="5" t="s">
        <v>16</v>
      </c>
      <c r="B8" s="3"/>
      <c r="C8" s="3"/>
      <c r="D8" s="3"/>
      <c r="E8" s="3"/>
      <c r="F8" s="3"/>
      <c r="G8" s="3"/>
      <c r="H8" s="3">
        <v>2.2957000000000001E-4</v>
      </c>
      <c r="I8" s="3"/>
      <c r="J8" s="3"/>
      <c r="K8" s="3"/>
      <c r="L8" s="3"/>
      <c r="M8" s="3"/>
      <c r="N8" s="3">
        <v>2.2957000000000001E-4</v>
      </c>
    </row>
    <row r="9" spans="1:14" outlineLevel="3" collapsed="1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2.4457658270000002E-2</v>
      </c>
      <c r="E9" s="3">
        <f t="shared" si="4"/>
        <v>0</v>
      </c>
      <c r="F9" s="3">
        <f t="shared" si="4"/>
        <v>0</v>
      </c>
      <c r="G9" s="3">
        <f t="shared" si="4"/>
        <v>2.43172532E-2</v>
      </c>
      <c r="H9" s="3">
        <f t="shared" si="4"/>
        <v>0</v>
      </c>
      <c r="I9" s="3">
        <f t="shared" si="4"/>
        <v>0</v>
      </c>
      <c r="J9" s="3">
        <f t="shared" si="4"/>
        <v>2.416778973E-2</v>
      </c>
      <c r="K9" s="3">
        <f t="shared" si="4"/>
        <v>0</v>
      </c>
      <c r="L9" s="3">
        <f t="shared" si="4"/>
        <v>0</v>
      </c>
      <c r="M9" s="3">
        <f t="shared" si="4"/>
        <v>2.3751103700000002E-2</v>
      </c>
      <c r="N9" s="3">
        <f t="shared" si="4"/>
        <v>9.6693804899999999E-2</v>
      </c>
    </row>
    <row r="10" spans="1:14" hidden="1" outlineLevel="4" x14ac:dyDescent="0.25">
      <c r="A10" s="5" t="s">
        <v>16</v>
      </c>
      <c r="B10" s="3"/>
      <c r="C10" s="3"/>
      <c r="D10" s="3">
        <v>2.4457658270000002E-2</v>
      </c>
      <c r="E10" s="3"/>
      <c r="F10" s="3"/>
      <c r="G10" s="3">
        <v>2.43172532E-2</v>
      </c>
      <c r="H10" s="3"/>
      <c r="I10" s="3"/>
      <c r="J10" s="3">
        <v>2.416778973E-2</v>
      </c>
      <c r="K10" s="3"/>
      <c r="L10" s="3"/>
      <c r="M10" s="3">
        <v>2.3751103700000002E-2</v>
      </c>
      <c r="N10" s="3">
        <v>9.6693804899999999E-2</v>
      </c>
    </row>
    <row r="11" spans="1:14" outlineLevel="3" collapsed="1" x14ac:dyDescent="0.25">
      <c r="A11" s="4" t="s">
        <v>18</v>
      </c>
      <c r="B11" s="3">
        <f t="shared" ref="B11:N11" si="5">SUM(B12:B14)</f>
        <v>4.2200132133400006</v>
      </c>
      <c r="C11" s="3">
        <f t="shared" si="5"/>
        <v>6.3933820340800001</v>
      </c>
      <c r="D11" s="3">
        <f t="shared" si="5"/>
        <v>8.4855238603499998</v>
      </c>
      <c r="E11" s="3">
        <f t="shared" si="5"/>
        <v>4.4841683671799997</v>
      </c>
      <c r="F11" s="3">
        <f t="shared" si="5"/>
        <v>15.849493912110001</v>
      </c>
      <c r="G11" s="3">
        <f t="shared" si="5"/>
        <v>7.2408757764500002</v>
      </c>
      <c r="H11" s="3">
        <f t="shared" si="5"/>
        <v>3.1759967867499999</v>
      </c>
      <c r="I11" s="3">
        <f t="shared" si="5"/>
        <v>5.1470288862300002</v>
      </c>
      <c r="J11" s="3">
        <f t="shared" si="5"/>
        <v>7.1114381679000003</v>
      </c>
      <c r="K11" s="3">
        <f t="shared" si="5"/>
        <v>4.3695604602600007</v>
      </c>
      <c r="L11" s="3">
        <f t="shared" si="5"/>
        <v>14.623787346309999</v>
      </c>
      <c r="M11" s="3">
        <f t="shared" si="5"/>
        <v>5.1699796471799999</v>
      </c>
      <c r="N11" s="3">
        <f t="shared" si="5"/>
        <v>86.271248458139993</v>
      </c>
    </row>
    <row r="12" spans="1:14" hidden="1" outlineLevel="4" x14ac:dyDescent="0.25">
      <c r="A12" s="5" t="s">
        <v>19</v>
      </c>
      <c r="B12" s="3"/>
      <c r="C12" s="3"/>
      <c r="D12" s="3"/>
      <c r="E12" s="3"/>
      <c r="F12" s="3">
        <v>0.25732900493999999</v>
      </c>
      <c r="G12" s="3"/>
      <c r="H12" s="3"/>
      <c r="I12" s="3"/>
      <c r="J12" s="3"/>
      <c r="K12" s="3"/>
      <c r="L12" s="3">
        <v>9.1554329709999993E-2</v>
      </c>
      <c r="M12" s="3"/>
      <c r="N12" s="3">
        <v>0.34888333464999999</v>
      </c>
    </row>
    <row r="13" spans="1:14" hidden="1" outlineLevel="4" x14ac:dyDescent="0.25">
      <c r="A13" s="5" t="s">
        <v>16</v>
      </c>
      <c r="B13" s="3">
        <v>3.8077159419900002</v>
      </c>
      <c r="C13" s="3">
        <v>5.8458399274600001</v>
      </c>
      <c r="D13" s="3">
        <v>8.4175803568800003</v>
      </c>
      <c r="E13" s="3">
        <v>3.9669098977799999</v>
      </c>
      <c r="F13" s="3">
        <v>15.59216490717</v>
      </c>
      <c r="G13" s="3">
        <v>6.0222431968999999</v>
      </c>
      <c r="H13" s="3">
        <v>2.8961501622600001</v>
      </c>
      <c r="I13" s="3">
        <v>4.9654960442</v>
      </c>
      <c r="J13" s="3">
        <v>7.1114381679000003</v>
      </c>
      <c r="K13" s="3">
        <v>4.0327689915600002</v>
      </c>
      <c r="L13" s="3">
        <v>14.532233016599999</v>
      </c>
      <c r="M13" s="3">
        <v>4.8350859175199998</v>
      </c>
      <c r="N13" s="3">
        <v>82.025626528220002</v>
      </c>
    </row>
    <row r="14" spans="1:14" hidden="1" outlineLevel="4" x14ac:dyDescent="0.25">
      <c r="A14" s="5" t="s">
        <v>20</v>
      </c>
      <c r="B14" s="3">
        <v>0.41229727134999999</v>
      </c>
      <c r="C14" s="3">
        <v>0.54754210662000002</v>
      </c>
      <c r="D14" s="3">
        <v>6.794350347E-2</v>
      </c>
      <c r="E14" s="3">
        <v>0.51725846939999998</v>
      </c>
      <c r="F14" s="3"/>
      <c r="G14" s="3">
        <v>1.2186325795499999</v>
      </c>
      <c r="H14" s="3">
        <v>0.27984662448999997</v>
      </c>
      <c r="I14" s="3">
        <v>0.18153284203</v>
      </c>
      <c r="J14" s="3"/>
      <c r="K14" s="3">
        <v>0.33679146869999999</v>
      </c>
      <c r="L14" s="3"/>
      <c r="M14" s="3">
        <v>0.33489372965999997</v>
      </c>
      <c r="N14" s="3">
        <v>3.89673859527</v>
      </c>
    </row>
    <row r="15" spans="1:14" s="11" customFormat="1" outlineLevel="2" x14ac:dyDescent="0.25">
      <c r="A15" s="14" t="s">
        <v>21</v>
      </c>
      <c r="B15" s="15">
        <f t="shared" ref="B15:N15" si="6">B16+B18</f>
        <v>22.509438760050003</v>
      </c>
      <c r="C15" s="15">
        <f t="shared" si="6"/>
        <v>26.04709532635</v>
      </c>
      <c r="D15" s="15">
        <f t="shared" si="6"/>
        <v>37.644491299469998</v>
      </c>
      <c r="E15" s="15">
        <f t="shared" si="6"/>
        <v>33.665049740180002</v>
      </c>
      <c r="F15" s="15">
        <f t="shared" si="6"/>
        <v>26.24592996869</v>
      </c>
      <c r="G15" s="15">
        <f t="shared" si="6"/>
        <v>52.432816332739996</v>
      </c>
      <c r="H15" s="15">
        <f t="shared" si="6"/>
        <v>31.036157215780001</v>
      </c>
      <c r="I15" s="15">
        <f t="shared" si="6"/>
        <v>13.153031</v>
      </c>
      <c r="J15" s="15">
        <f t="shared" si="6"/>
        <v>13.234213130620001</v>
      </c>
      <c r="K15" s="15">
        <f t="shared" si="6"/>
        <v>29.469914738490001</v>
      </c>
      <c r="L15" s="15">
        <f t="shared" si="6"/>
        <v>19.397032833120001</v>
      </c>
      <c r="M15" s="15">
        <f t="shared" si="6"/>
        <v>27.592933753670003</v>
      </c>
      <c r="N15" s="15">
        <f t="shared" si="6"/>
        <v>332.42810409915995</v>
      </c>
    </row>
    <row r="16" spans="1:14" outlineLevel="3" collapsed="1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18</v>
      </c>
      <c r="B18" s="3">
        <f t="shared" ref="B18:N18" si="8">SUM(B19:B21)</f>
        <v>22.509438760050003</v>
      </c>
      <c r="C18" s="3">
        <f t="shared" si="8"/>
        <v>26.04709532635</v>
      </c>
      <c r="D18" s="3">
        <f t="shared" si="8"/>
        <v>37.611428168849997</v>
      </c>
      <c r="E18" s="3">
        <f t="shared" si="8"/>
        <v>33.665049740180002</v>
      </c>
      <c r="F18" s="3">
        <f t="shared" si="8"/>
        <v>26.24592996869</v>
      </c>
      <c r="G18" s="3">
        <f t="shared" si="8"/>
        <v>52.399753202119996</v>
      </c>
      <c r="H18" s="3">
        <f t="shared" si="8"/>
        <v>31.036157215780001</v>
      </c>
      <c r="I18" s="3">
        <f t="shared" si="8"/>
        <v>13.153031</v>
      </c>
      <c r="J18" s="3">
        <f t="shared" si="8"/>
        <v>13.20115</v>
      </c>
      <c r="K18" s="3">
        <f t="shared" si="8"/>
        <v>29.469914738490001</v>
      </c>
      <c r="L18" s="3">
        <f t="shared" si="8"/>
        <v>19.397032833120001</v>
      </c>
      <c r="M18" s="3">
        <f t="shared" si="8"/>
        <v>27.559870623050003</v>
      </c>
      <c r="N18" s="3">
        <f t="shared" si="8"/>
        <v>332.29585157667998</v>
      </c>
    </row>
    <row r="19" spans="1:14" hidden="1" outlineLevel="4" x14ac:dyDescent="0.25">
      <c r="A19" s="5" t="s">
        <v>19</v>
      </c>
      <c r="B19" s="3"/>
      <c r="C19" s="3"/>
      <c r="D19" s="3"/>
      <c r="E19" s="3"/>
      <c r="F19" s="3">
        <v>14.934655426260001</v>
      </c>
      <c r="G19" s="3"/>
      <c r="H19" s="3"/>
      <c r="I19" s="3"/>
      <c r="J19" s="3"/>
      <c r="K19" s="3"/>
      <c r="L19" s="3">
        <v>7.4738228331199998</v>
      </c>
      <c r="M19" s="3"/>
      <c r="N19" s="3">
        <v>22.408478259380001</v>
      </c>
    </row>
    <row r="20" spans="1:14" hidden="1" outlineLevel="4" x14ac:dyDescent="0.25">
      <c r="A20" s="5" t="s">
        <v>16</v>
      </c>
      <c r="B20" s="3">
        <v>17.344925842910001</v>
      </c>
      <c r="C20" s="3">
        <v>12.35997011674</v>
      </c>
      <c r="D20" s="3">
        <v>28.216488181020001</v>
      </c>
      <c r="E20" s="3">
        <v>23.01802904997</v>
      </c>
      <c r="F20" s="3">
        <v>11.311274542430001</v>
      </c>
      <c r="G20" s="3">
        <v>28.94021</v>
      </c>
      <c r="H20" s="3">
        <v>20.859916325139999</v>
      </c>
      <c r="I20" s="3">
        <v>13.153031</v>
      </c>
      <c r="J20" s="3">
        <v>13.20115</v>
      </c>
      <c r="K20" s="3">
        <v>10.224687956189999</v>
      </c>
      <c r="L20" s="3">
        <v>11.923209999999999</v>
      </c>
      <c r="M20" s="3">
        <v>10.89849103838</v>
      </c>
      <c r="N20" s="3">
        <v>201.45138405278001</v>
      </c>
    </row>
    <row r="21" spans="1:14" hidden="1" outlineLevel="4" x14ac:dyDescent="0.25">
      <c r="A21" s="5" t="s">
        <v>20</v>
      </c>
      <c r="B21" s="3">
        <v>5.1645129171399997</v>
      </c>
      <c r="C21" s="3">
        <v>13.68712520961</v>
      </c>
      <c r="D21" s="3">
        <v>9.39493998783</v>
      </c>
      <c r="E21" s="3">
        <v>10.647020690210001</v>
      </c>
      <c r="F21" s="3"/>
      <c r="G21" s="3">
        <v>23.459543202119999</v>
      </c>
      <c r="H21" s="3">
        <v>10.176240890640001</v>
      </c>
      <c r="I21" s="3"/>
      <c r="J21" s="3"/>
      <c r="K21" s="3">
        <v>19.245226782300001</v>
      </c>
      <c r="L21" s="3"/>
      <c r="M21" s="3">
        <v>16.661379584670001</v>
      </c>
      <c r="N21" s="3">
        <v>108.43598926452</v>
      </c>
    </row>
    <row r="22" spans="1:14" s="11" customFormat="1" outlineLevel="1" x14ac:dyDescent="0.25">
      <c r="A22" s="12" t="s">
        <v>22</v>
      </c>
      <c r="B22" s="13">
        <f t="shared" ref="B22:N22" si="9">B23+B40</f>
        <v>3.5362419012999999</v>
      </c>
      <c r="C22" s="13">
        <f t="shared" si="9"/>
        <v>5.4477674940600007</v>
      </c>
      <c r="D22" s="13">
        <f t="shared" si="9"/>
        <v>24.540154936450001</v>
      </c>
      <c r="E22" s="13">
        <f t="shared" si="9"/>
        <v>2.7716749796200002</v>
      </c>
      <c r="F22" s="13">
        <f t="shared" si="9"/>
        <v>5.8531064906499992</v>
      </c>
      <c r="G22" s="13">
        <f t="shared" si="9"/>
        <v>17.1065388068</v>
      </c>
      <c r="H22" s="13">
        <f t="shared" si="9"/>
        <v>1.5189719586300001</v>
      </c>
      <c r="I22" s="13">
        <f t="shared" si="9"/>
        <v>6.6265150583799999</v>
      </c>
      <c r="J22" s="13">
        <f t="shared" si="9"/>
        <v>81.404239519059999</v>
      </c>
      <c r="K22" s="13">
        <f t="shared" si="9"/>
        <v>7.3435336939999996</v>
      </c>
      <c r="L22" s="13">
        <f t="shared" si="9"/>
        <v>6.8244816213299995</v>
      </c>
      <c r="M22" s="13">
        <f t="shared" si="9"/>
        <v>3.3566690192399999</v>
      </c>
      <c r="N22" s="13">
        <f t="shared" si="9"/>
        <v>166.32989547951999</v>
      </c>
    </row>
    <row r="23" spans="1:14" s="11" customFormat="1" outlineLevel="2" x14ac:dyDescent="0.25">
      <c r="A23" s="14" t="s">
        <v>14</v>
      </c>
      <c r="B23" s="15">
        <f t="shared" ref="B23:N23" si="10">B24+B29+B32+B36</f>
        <v>2.3658855358299999</v>
      </c>
      <c r="C23" s="15">
        <f t="shared" si="10"/>
        <v>2.74628984862</v>
      </c>
      <c r="D23" s="15">
        <f t="shared" si="10"/>
        <v>16.950143158580001</v>
      </c>
      <c r="E23" s="15">
        <f t="shared" si="10"/>
        <v>1.3117178279399999</v>
      </c>
      <c r="F23" s="15">
        <f t="shared" si="10"/>
        <v>3.2654316496199995</v>
      </c>
      <c r="G23" s="15">
        <f t="shared" si="10"/>
        <v>3.3730246308700003</v>
      </c>
      <c r="H23" s="15">
        <f t="shared" si="10"/>
        <v>0.29347827274999999</v>
      </c>
      <c r="I23" s="15">
        <f t="shared" si="10"/>
        <v>3.00590869528</v>
      </c>
      <c r="J23" s="15">
        <f t="shared" si="10"/>
        <v>16.330594343649995</v>
      </c>
      <c r="K23" s="15">
        <f t="shared" si="10"/>
        <v>1.20003033151</v>
      </c>
      <c r="L23" s="15">
        <f t="shared" si="10"/>
        <v>3.35204419584</v>
      </c>
      <c r="M23" s="15">
        <f t="shared" si="10"/>
        <v>1.0177115322700001</v>
      </c>
      <c r="N23" s="15">
        <f t="shared" si="10"/>
        <v>55.212260022760006</v>
      </c>
    </row>
    <row r="24" spans="1:14" outlineLevel="3" collapsed="1" x14ac:dyDescent="0.25">
      <c r="A24" s="4" t="s">
        <v>15</v>
      </c>
      <c r="B24" s="3">
        <f t="shared" ref="B24:N24" si="11">SUM(B25:B28)</f>
        <v>0.20085579883000002</v>
      </c>
      <c r="C24" s="3">
        <f t="shared" si="11"/>
        <v>2.4590923720000001E-2</v>
      </c>
      <c r="D24" s="3">
        <f t="shared" si="11"/>
        <v>3.3506799970000001E-2</v>
      </c>
      <c r="E24" s="3">
        <f t="shared" si="11"/>
        <v>3.2971758679999998E-2</v>
      </c>
      <c r="F24" s="3">
        <f t="shared" si="11"/>
        <v>2.8734399970000001E-2</v>
      </c>
      <c r="G24" s="3">
        <f t="shared" si="11"/>
        <v>3.3506799970000001E-2</v>
      </c>
      <c r="H24" s="3">
        <f t="shared" si="11"/>
        <v>1.7994808689999999E-2</v>
      </c>
      <c r="I24" s="3">
        <f t="shared" si="11"/>
        <v>1.8040149980000003E-2</v>
      </c>
      <c r="J24" s="3">
        <f t="shared" si="11"/>
        <v>6.2606799939999999E-2</v>
      </c>
      <c r="K24" s="3">
        <f t="shared" si="11"/>
        <v>1.7994808689999999E-2</v>
      </c>
      <c r="L24" s="3">
        <f t="shared" si="11"/>
        <v>3.301209997E-2</v>
      </c>
      <c r="M24" s="3">
        <f t="shared" si="11"/>
        <v>8.0149857929999999E-2</v>
      </c>
      <c r="N24" s="3">
        <f t="shared" si="11"/>
        <v>0.58396500634000004</v>
      </c>
    </row>
    <row r="25" spans="1:14" hidden="1" outlineLevel="4" x14ac:dyDescent="0.25">
      <c r="A25" s="5" t="s">
        <v>19</v>
      </c>
      <c r="B25" s="3">
        <v>3.8935800000000002E-4</v>
      </c>
      <c r="C25" s="3">
        <v>4.8014999999999999E-4</v>
      </c>
      <c r="D25" s="3">
        <v>1.3967999999999999E-3</v>
      </c>
      <c r="E25" s="3">
        <v>2.1824999999999999E-4</v>
      </c>
      <c r="F25" s="3">
        <v>4.8014999999999999E-4</v>
      </c>
      <c r="G25" s="3">
        <v>1.3967999999999999E-3</v>
      </c>
      <c r="H25" s="3">
        <v>2.1824999999999999E-4</v>
      </c>
      <c r="I25" s="3">
        <v>4.8014999999999999E-4</v>
      </c>
      <c r="J25" s="3">
        <v>1.3967999999999999E-3</v>
      </c>
      <c r="K25" s="3">
        <v>2.1824999999999999E-4</v>
      </c>
      <c r="L25" s="3">
        <v>4.8014999999999999E-4</v>
      </c>
      <c r="M25" s="3">
        <v>1.567908E-3</v>
      </c>
      <c r="N25" s="3">
        <v>8.7230160000000001E-3</v>
      </c>
    </row>
    <row r="26" spans="1:14" hidden="1" outlineLevel="4" x14ac:dyDescent="0.25">
      <c r="A26" s="5" t="s">
        <v>23</v>
      </c>
      <c r="B26" s="3">
        <v>5.8665599999999996E-4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v>5.8665599999999996E-4</v>
      </c>
    </row>
    <row r="27" spans="1:14" hidden="1" outlineLevel="4" x14ac:dyDescent="0.25">
      <c r="A27" s="5" t="s">
        <v>16</v>
      </c>
      <c r="B27" s="3">
        <v>4.0000000000000002E-4</v>
      </c>
      <c r="C27" s="3">
        <v>1E-4</v>
      </c>
      <c r="D27" s="3">
        <v>1E-4</v>
      </c>
      <c r="E27" s="3">
        <v>1.05E-4</v>
      </c>
      <c r="F27" s="3">
        <v>1E-4</v>
      </c>
      <c r="G27" s="3">
        <v>1E-4</v>
      </c>
      <c r="H27" s="3">
        <v>1E-4</v>
      </c>
      <c r="I27" s="3">
        <v>1E-4</v>
      </c>
      <c r="J27" s="3">
        <v>1E-4</v>
      </c>
      <c r="K27" s="3">
        <v>1E-4</v>
      </c>
      <c r="L27" s="3">
        <v>1E-4</v>
      </c>
      <c r="M27" s="3">
        <v>2.5000000000000001E-3</v>
      </c>
      <c r="N27" s="3">
        <v>3.9050000000000001E-3</v>
      </c>
    </row>
    <row r="28" spans="1:14" hidden="1" outlineLevel="4" x14ac:dyDescent="0.25">
      <c r="A28" s="5" t="s">
        <v>20</v>
      </c>
      <c r="B28" s="3">
        <v>0.19947978483000001</v>
      </c>
      <c r="C28" s="3">
        <v>2.401077372E-2</v>
      </c>
      <c r="D28" s="3">
        <v>3.2009999970000001E-2</v>
      </c>
      <c r="E28" s="3">
        <v>3.264850868E-2</v>
      </c>
      <c r="F28" s="3">
        <v>2.815424997E-2</v>
      </c>
      <c r="G28" s="3">
        <v>3.2009999970000001E-2</v>
      </c>
      <c r="H28" s="3">
        <v>1.767655869E-2</v>
      </c>
      <c r="I28" s="3">
        <v>1.7459999980000002E-2</v>
      </c>
      <c r="J28" s="3">
        <v>6.110999994E-2</v>
      </c>
      <c r="K28" s="3">
        <v>1.767655869E-2</v>
      </c>
      <c r="L28" s="3">
        <v>3.2431949969999999E-2</v>
      </c>
      <c r="M28" s="3">
        <v>7.6081949930000004E-2</v>
      </c>
      <c r="N28" s="3">
        <v>0.57075033434</v>
      </c>
    </row>
    <row r="29" spans="1:14" outlineLevel="3" collapsed="1" x14ac:dyDescent="0.25">
      <c r="A29" s="4" t="s">
        <v>24</v>
      </c>
      <c r="B29" s="3">
        <f t="shared" ref="B29:N29" si="12">SUM(B30:B31)</f>
        <v>2.0393085979699999</v>
      </c>
      <c r="C29" s="3">
        <f t="shared" si="12"/>
        <v>1.33863221131</v>
      </c>
      <c r="D29" s="3">
        <f t="shared" si="12"/>
        <v>16.73620989434</v>
      </c>
      <c r="E29" s="3">
        <f t="shared" si="12"/>
        <v>0.12680324988</v>
      </c>
      <c r="F29" s="3">
        <f t="shared" si="12"/>
        <v>2.3003723059799999</v>
      </c>
      <c r="G29" s="3">
        <f t="shared" si="12"/>
        <v>2.8945787114700003</v>
      </c>
      <c r="H29" s="3">
        <f t="shared" si="12"/>
        <v>0.12821217515</v>
      </c>
      <c r="I29" s="3">
        <f t="shared" si="12"/>
        <v>1.31825247261</v>
      </c>
      <c r="J29" s="3">
        <f t="shared" si="12"/>
        <v>16.079120145689998</v>
      </c>
      <c r="K29" s="3">
        <f t="shared" si="12"/>
        <v>0.13244333098</v>
      </c>
      <c r="L29" s="3">
        <f t="shared" si="12"/>
        <v>2.2983156031999998</v>
      </c>
      <c r="M29" s="3">
        <f t="shared" si="12"/>
        <v>0.38698221779999997</v>
      </c>
      <c r="N29" s="3">
        <f t="shared" si="12"/>
        <v>45.779230916380001</v>
      </c>
    </row>
    <row r="30" spans="1:14" hidden="1" outlineLevel="4" x14ac:dyDescent="0.25">
      <c r="A30" s="5" t="s">
        <v>19</v>
      </c>
      <c r="B30" s="3">
        <v>2.0393085979699999</v>
      </c>
      <c r="C30" s="3">
        <v>0.35716196221000002</v>
      </c>
      <c r="D30" s="3">
        <v>0.16351765207999999</v>
      </c>
      <c r="E30" s="3">
        <v>0.12680324988</v>
      </c>
      <c r="F30" s="3">
        <v>3.0572308069999998E-2</v>
      </c>
      <c r="G30" s="3">
        <v>2.7472945801300002</v>
      </c>
      <c r="H30" s="3">
        <v>0.12821217515</v>
      </c>
      <c r="I30" s="3">
        <v>0.33678222350999998</v>
      </c>
      <c r="J30" s="3">
        <v>0.16417534832</v>
      </c>
      <c r="K30" s="3">
        <v>0.13244333098</v>
      </c>
      <c r="L30" s="3">
        <v>2.8515605289999999E-2</v>
      </c>
      <c r="M30" s="3">
        <v>0.38698221779999997</v>
      </c>
      <c r="N30" s="3">
        <v>6.6417692513900004</v>
      </c>
    </row>
    <row r="31" spans="1:14" hidden="1" outlineLevel="4" x14ac:dyDescent="0.25">
      <c r="A31" s="5" t="s">
        <v>20</v>
      </c>
      <c r="B31" s="3"/>
      <c r="C31" s="3">
        <v>0.98147024910000003</v>
      </c>
      <c r="D31" s="3">
        <v>16.57269224226</v>
      </c>
      <c r="E31" s="3"/>
      <c r="F31" s="3">
        <v>2.2697999979099999</v>
      </c>
      <c r="G31" s="3">
        <v>0.14728413134000001</v>
      </c>
      <c r="H31" s="3"/>
      <c r="I31" s="3">
        <v>0.98147024910000003</v>
      </c>
      <c r="J31" s="3">
        <v>15.91494479737</v>
      </c>
      <c r="K31" s="3"/>
      <c r="L31" s="3">
        <v>2.2697999979099999</v>
      </c>
      <c r="M31" s="3"/>
      <c r="N31" s="3">
        <v>39.137461664989999</v>
      </c>
    </row>
    <row r="32" spans="1:14" outlineLevel="3" collapsed="1" x14ac:dyDescent="0.25">
      <c r="A32" s="4" t="s">
        <v>25</v>
      </c>
      <c r="B32" s="3">
        <f t="shared" ref="B32:N32" si="13">SUM(B33:B35)</f>
        <v>0</v>
      </c>
      <c r="C32" s="3">
        <f t="shared" si="13"/>
        <v>0</v>
      </c>
      <c r="D32" s="3">
        <f t="shared" si="13"/>
        <v>3.1867493929999997E-2</v>
      </c>
      <c r="E32" s="3">
        <f t="shared" si="13"/>
        <v>0</v>
      </c>
      <c r="F32" s="3">
        <f t="shared" si="13"/>
        <v>0</v>
      </c>
      <c r="G32" s="3">
        <f t="shared" si="13"/>
        <v>0.19017115013999999</v>
      </c>
      <c r="H32" s="3">
        <f t="shared" si="13"/>
        <v>0</v>
      </c>
      <c r="I32" s="3">
        <f t="shared" si="13"/>
        <v>0</v>
      </c>
      <c r="J32" s="3">
        <f t="shared" si="13"/>
        <v>3.112356896E-2</v>
      </c>
      <c r="K32" s="3">
        <f t="shared" si="13"/>
        <v>0</v>
      </c>
      <c r="L32" s="3">
        <f t="shared" si="13"/>
        <v>0</v>
      </c>
      <c r="M32" s="3">
        <f t="shared" si="13"/>
        <v>0.19383810502000001</v>
      </c>
      <c r="N32" s="3">
        <f t="shared" si="13"/>
        <v>0.44700031804999996</v>
      </c>
    </row>
    <row r="33" spans="1:14" hidden="1" outlineLevel="4" x14ac:dyDescent="0.25">
      <c r="A33" s="5" t="s">
        <v>19</v>
      </c>
      <c r="B33" s="3"/>
      <c r="C33" s="3"/>
      <c r="D33" s="3">
        <v>3.80629291E-3</v>
      </c>
      <c r="E33" s="3"/>
      <c r="F33" s="3"/>
      <c r="G33" s="3">
        <v>0.17261201926</v>
      </c>
      <c r="H33" s="3"/>
      <c r="I33" s="3"/>
      <c r="J33" s="3">
        <v>3.5809307699999999E-3</v>
      </c>
      <c r="K33" s="3"/>
      <c r="L33" s="3"/>
      <c r="M33" s="3">
        <v>0.17462368608000001</v>
      </c>
      <c r="N33" s="3">
        <v>0.35462292901999998</v>
      </c>
    </row>
    <row r="34" spans="1:14" hidden="1" outlineLevel="4" x14ac:dyDescent="0.25">
      <c r="A34" s="5" t="s">
        <v>23</v>
      </c>
      <c r="B34" s="3"/>
      <c r="C34" s="3"/>
      <c r="D34" s="3">
        <v>2.8061201019999999E-2</v>
      </c>
      <c r="E34" s="3"/>
      <c r="F34" s="3"/>
      <c r="G34" s="3">
        <v>1.7559130879999999E-2</v>
      </c>
      <c r="H34" s="3"/>
      <c r="I34" s="3"/>
      <c r="J34" s="3">
        <v>2.754263819E-2</v>
      </c>
      <c r="K34" s="3"/>
      <c r="L34" s="3"/>
      <c r="M34" s="3">
        <v>1.721362458E-2</v>
      </c>
      <c r="N34" s="3">
        <v>9.0376594670000004E-2</v>
      </c>
    </row>
    <row r="35" spans="1:14" hidden="1" outlineLevel="4" x14ac:dyDescent="0.25">
      <c r="A35" s="5" t="s">
        <v>20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2.00079436E-3</v>
      </c>
      <c r="N35" s="3">
        <v>2.00079436E-3</v>
      </c>
    </row>
    <row r="36" spans="1:14" outlineLevel="3" collapsed="1" x14ac:dyDescent="0.25">
      <c r="A36" s="4" t="s">
        <v>26</v>
      </c>
      <c r="B36" s="3">
        <f t="shared" ref="B36:N36" si="14">SUM(B37:B39)</f>
        <v>0.12572113903000001</v>
      </c>
      <c r="C36" s="3">
        <f t="shared" si="14"/>
        <v>1.3830667135899999</v>
      </c>
      <c r="D36" s="3">
        <f t="shared" si="14"/>
        <v>0.14855897034000001</v>
      </c>
      <c r="E36" s="3">
        <f t="shared" si="14"/>
        <v>1.1519428193799999</v>
      </c>
      <c r="F36" s="3">
        <f t="shared" si="14"/>
        <v>0.93632494366999997</v>
      </c>
      <c r="G36" s="3">
        <f t="shared" si="14"/>
        <v>0.25476796929000001</v>
      </c>
      <c r="H36" s="3">
        <f t="shared" si="14"/>
        <v>0.14727128890999999</v>
      </c>
      <c r="I36" s="3">
        <f t="shared" si="14"/>
        <v>1.66961607269</v>
      </c>
      <c r="J36" s="3">
        <f t="shared" si="14"/>
        <v>0.15774382906000001</v>
      </c>
      <c r="K36" s="3">
        <f t="shared" si="14"/>
        <v>1.04959219184</v>
      </c>
      <c r="L36" s="3">
        <f t="shared" si="14"/>
        <v>1.0207164926700001</v>
      </c>
      <c r="M36" s="3">
        <f t="shared" si="14"/>
        <v>0.35674135152000003</v>
      </c>
      <c r="N36" s="3">
        <f t="shared" si="14"/>
        <v>8.4020637819899999</v>
      </c>
    </row>
    <row r="37" spans="1:14" hidden="1" outlineLevel="4" x14ac:dyDescent="0.25">
      <c r="A37" s="5" t="s">
        <v>19</v>
      </c>
      <c r="B37" s="3"/>
      <c r="C37" s="3">
        <v>1.8603772800000001E-2</v>
      </c>
      <c r="D37" s="3">
        <v>2.020440993E-2</v>
      </c>
      <c r="E37" s="3">
        <v>0.84995364290999997</v>
      </c>
      <c r="F37" s="3">
        <v>9.0014465599999996E-2</v>
      </c>
      <c r="G37" s="3">
        <v>5.2936953350000003E-2</v>
      </c>
      <c r="H37" s="3"/>
      <c r="I37" s="3">
        <v>7.7270216429999997E-2</v>
      </c>
      <c r="J37" s="3">
        <v>2.8729672920000001E-2</v>
      </c>
      <c r="K37" s="3">
        <v>0.43196318866</v>
      </c>
      <c r="L37" s="3">
        <v>0.20843910185</v>
      </c>
      <c r="M37" s="3">
        <v>1.0680466019999999E-2</v>
      </c>
      <c r="N37" s="3">
        <v>1.7887958904700001</v>
      </c>
    </row>
    <row r="38" spans="1:14" hidden="1" outlineLevel="4" x14ac:dyDescent="0.25">
      <c r="A38" s="5" t="s">
        <v>20</v>
      </c>
      <c r="B38" s="3">
        <v>0.12572113903000001</v>
      </c>
      <c r="C38" s="3">
        <v>0.50458046104999998</v>
      </c>
      <c r="D38" s="3">
        <v>0.12835456041000001</v>
      </c>
      <c r="E38" s="3">
        <v>0.30198917647000001</v>
      </c>
      <c r="F38" s="3">
        <v>3.9232904839999999E-2</v>
      </c>
      <c r="G38" s="3">
        <v>0.20183101594</v>
      </c>
      <c r="H38" s="3">
        <v>0.14727128890999999</v>
      </c>
      <c r="I38" s="3">
        <v>0.78662476003000004</v>
      </c>
      <c r="J38" s="3">
        <v>0.12901415614</v>
      </c>
      <c r="K38" s="3">
        <v>0.61762900318000002</v>
      </c>
      <c r="L38" s="3">
        <v>3.7414025650000002E-2</v>
      </c>
      <c r="M38" s="3">
        <v>0.34606088550000003</v>
      </c>
      <c r="N38" s="3">
        <v>3.3657233771500001</v>
      </c>
    </row>
    <row r="39" spans="1:14" hidden="1" outlineLevel="4" x14ac:dyDescent="0.25">
      <c r="A39" s="5" t="s">
        <v>27</v>
      </c>
      <c r="B39" s="3"/>
      <c r="C39" s="3">
        <v>0.85988247973999998</v>
      </c>
      <c r="D39" s="3"/>
      <c r="E39" s="3"/>
      <c r="F39" s="3">
        <v>0.80707757322999996</v>
      </c>
      <c r="G39" s="3"/>
      <c r="H39" s="3"/>
      <c r="I39" s="3">
        <v>0.80572109622999999</v>
      </c>
      <c r="J39" s="3"/>
      <c r="K39" s="3"/>
      <c r="L39" s="3">
        <v>0.77486336516999998</v>
      </c>
      <c r="M39" s="3"/>
      <c r="N39" s="3">
        <v>3.2475445143699999</v>
      </c>
    </row>
    <row r="40" spans="1:14" s="11" customFormat="1" outlineLevel="2" x14ac:dyDescent="0.25">
      <c r="A40" s="14" t="s">
        <v>21</v>
      </c>
      <c r="B40" s="15">
        <f t="shared" ref="B40:N40" si="15">B41+B44+B48</f>
        <v>1.17035636547</v>
      </c>
      <c r="C40" s="15">
        <f t="shared" si="15"/>
        <v>2.7014776454400002</v>
      </c>
      <c r="D40" s="15">
        <f t="shared" si="15"/>
        <v>7.59001177787</v>
      </c>
      <c r="E40" s="15">
        <f t="shared" si="15"/>
        <v>1.4599571516800001</v>
      </c>
      <c r="F40" s="15">
        <f t="shared" si="15"/>
        <v>2.5876748410300001</v>
      </c>
      <c r="G40" s="15">
        <f t="shared" si="15"/>
        <v>13.733514175930001</v>
      </c>
      <c r="H40" s="15">
        <f t="shared" si="15"/>
        <v>1.2254936858800001</v>
      </c>
      <c r="I40" s="15">
        <f t="shared" si="15"/>
        <v>3.6206063630999998</v>
      </c>
      <c r="J40" s="15">
        <f t="shared" si="15"/>
        <v>65.073645175410007</v>
      </c>
      <c r="K40" s="15">
        <f t="shared" si="15"/>
        <v>6.1435033624899997</v>
      </c>
      <c r="L40" s="15">
        <f t="shared" si="15"/>
        <v>3.4724374254899999</v>
      </c>
      <c r="M40" s="15">
        <f t="shared" si="15"/>
        <v>2.3389574869700001</v>
      </c>
      <c r="N40" s="15">
        <f t="shared" si="15"/>
        <v>111.11763545675998</v>
      </c>
    </row>
    <row r="41" spans="1:14" outlineLevel="3" collapsed="1" x14ac:dyDescent="0.25">
      <c r="A41" s="4" t="s">
        <v>24</v>
      </c>
      <c r="B41" s="3">
        <f t="shared" ref="B41:N41" si="16">SUM(B42:B43)</f>
        <v>0</v>
      </c>
      <c r="C41" s="3">
        <f t="shared" si="16"/>
        <v>1.2924910272700001</v>
      </c>
      <c r="D41" s="3">
        <f t="shared" si="16"/>
        <v>0.23516926392000001</v>
      </c>
      <c r="E41" s="3">
        <f t="shared" si="16"/>
        <v>0</v>
      </c>
      <c r="F41" s="3">
        <f t="shared" si="16"/>
        <v>0.25928209066000002</v>
      </c>
      <c r="G41" s="3">
        <f t="shared" si="16"/>
        <v>12.30274236326</v>
      </c>
      <c r="H41" s="3">
        <f t="shared" si="16"/>
        <v>0</v>
      </c>
      <c r="I41" s="3">
        <f t="shared" si="16"/>
        <v>1.34614002526</v>
      </c>
      <c r="J41" s="3">
        <f t="shared" si="16"/>
        <v>57.709228887470005</v>
      </c>
      <c r="K41" s="3">
        <f t="shared" si="16"/>
        <v>3.4919999967900002</v>
      </c>
      <c r="L41" s="3">
        <f t="shared" si="16"/>
        <v>0.29799115297000001</v>
      </c>
      <c r="M41" s="3">
        <f t="shared" si="16"/>
        <v>0.26116529552000001</v>
      </c>
      <c r="N41" s="3">
        <f t="shared" si="16"/>
        <v>77.196210103119995</v>
      </c>
    </row>
    <row r="42" spans="1:14" hidden="1" outlineLevel="4" x14ac:dyDescent="0.25">
      <c r="A42" s="5" t="s">
        <v>19</v>
      </c>
      <c r="B42" s="3"/>
      <c r="C42" s="3">
        <v>1.2924910272700001</v>
      </c>
      <c r="D42" s="3">
        <v>0.23516926392000001</v>
      </c>
      <c r="E42" s="3"/>
      <c r="F42" s="3">
        <v>0.25928209066000002</v>
      </c>
      <c r="G42" s="3">
        <v>0.27500233432999999</v>
      </c>
      <c r="H42" s="3"/>
      <c r="I42" s="3">
        <v>1.34614002526</v>
      </c>
      <c r="J42" s="3">
        <v>0.26158034031999999</v>
      </c>
      <c r="K42" s="3">
        <v>3.4919999967900002</v>
      </c>
      <c r="L42" s="3">
        <v>0.29799115297000001</v>
      </c>
      <c r="M42" s="3">
        <v>0.26116529552000001</v>
      </c>
      <c r="N42" s="3">
        <v>7.72082152704</v>
      </c>
    </row>
    <row r="43" spans="1:14" hidden="1" outlineLevel="4" x14ac:dyDescent="0.25">
      <c r="A43" s="5" t="s">
        <v>20</v>
      </c>
      <c r="B43" s="3"/>
      <c r="C43" s="3"/>
      <c r="D43" s="3"/>
      <c r="E43" s="3"/>
      <c r="F43" s="3"/>
      <c r="G43" s="3">
        <v>12.027740028929999</v>
      </c>
      <c r="H43" s="3"/>
      <c r="I43" s="3"/>
      <c r="J43" s="3">
        <v>57.447648547150003</v>
      </c>
      <c r="K43" s="3"/>
      <c r="L43" s="3"/>
      <c r="M43" s="3"/>
      <c r="N43" s="3">
        <v>69.475388576079993</v>
      </c>
    </row>
    <row r="44" spans="1:14" outlineLevel="3" collapsed="1" x14ac:dyDescent="0.25">
      <c r="A44" s="4" t="s">
        <v>25</v>
      </c>
      <c r="B44" s="3">
        <f t="shared" ref="B44:N44" si="17">SUM(B45:B47)</f>
        <v>0</v>
      </c>
      <c r="C44" s="3">
        <f t="shared" si="17"/>
        <v>0</v>
      </c>
      <c r="D44" s="3">
        <f t="shared" si="17"/>
        <v>0.16686585818999999</v>
      </c>
      <c r="E44" s="3">
        <f t="shared" si="17"/>
        <v>0</v>
      </c>
      <c r="F44" s="3">
        <f t="shared" si="17"/>
        <v>0</v>
      </c>
      <c r="G44" s="3">
        <f t="shared" si="17"/>
        <v>0.47145042118000002</v>
      </c>
      <c r="H44" s="3">
        <f t="shared" si="17"/>
        <v>0</v>
      </c>
      <c r="I44" s="3">
        <f t="shared" si="17"/>
        <v>0</v>
      </c>
      <c r="J44" s="3">
        <f t="shared" si="17"/>
        <v>0.16865346118000002</v>
      </c>
      <c r="K44" s="3">
        <f t="shared" si="17"/>
        <v>0</v>
      </c>
      <c r="L44" s="3">
        <f t="shared" si="17"/>
        <v>0</v>
      </c>
      <c r="M44" s="3">
        <f t="shared" si="17"/>
        <v>1.1184707999599999</v>
      </c>
      <c r="N44" s="3">
        <f t="shared" si="17"/>
        <v>1.9254405405100001</v>
      </c>
    </row>
    <row r="45" spans="1:14" hidden="1" outlineLevel="4" x14ac:dyDescent="0.25">
      <c r="A45" s="5" t="s">
        <v>19</v>
      </c>
      <c r="B45" s="3"/>
      <c r="C45" s="3"/>
      <c r="D45" s="3">
        <v>3.6779639429999997E-2</v>
      </c>
      <c r="E45" s="3"/>
      <c r="F45" s="3"/>
      <c r="G45" s="3">
        <v>0.37511955055000001</v>
      </c>
      <c r="H45" s="3"/>
      <c r="I45" s="3"/>
      <c r="J45" s="3">
        <v>3.8567242420000002E-2</v>
      </c>
      <c r="K45" s="3"/>
      <c r="L45" s="3"/>
      <c r="M45" s="3">
        <v>0.62454812164999995</v>
      </c>
      <c r="N45" s="3">
        <v>1.07501455405</v>
      </c>
    </row>
    <row r="46" spans="1:14" hidden="1" outlineLevel="4" x14ac:dyDescent="0.25">
      <c r="A46" s="5" t="s">
        <v>23</v>
      </c>
      <c r="B46" s="3"/>
      <c r="C46" s="3"/>
      <c r="D46" s="3">
        <v>0.13008621876000001</v>
      </c>
      <c r="E46" s="3"/>
      <c r="F46" s="3"/>
      <c r="G46" s="3">
        <v>9.6330870629999996E-2</v>
      </c>
      <c r="H46" s="3"/>
      <c r="I46" s="3"/>
      <c r="J46" s="3">
        <v>0.13008621876000001</v>
      </c>
      <c r="K46" s="3"/>
      <c r="L46" s="3"/>
      <c r="M46" s="3">
        <v>0.45245788085999999</v>
      </c>
      <c r="N46" s="3">
        <v>0.80896118901000003</v>
      </c>
    </row>
    <row r="47" spans="1:14" hidden="1" outlineLevel="4" x14ac:dyDescent="0.25">
      <c r="A47" s="5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>
        <v>4.146479745E-2</v>
      </c>
      <c r="N47" s="3">
        <v>4.146479745E-2</v>
      </c>
    </row>
    <row r="48" spans="1:14" outlineLevel="3" collapsed="1" x14ac:dyDescent="0.25">
      <c r="A48" s="4" t="s">
        <v>26</v>
      </c>
      <c r="B48" s="3">
        <f t="shared" ref="B48:N48" si="18">SUM(B49:B51)</f>
        <v>1.17035636547</v>
      </c>
      <c r="C48" s="3">
        <f t="shared" si="18"/>
        <v>1.4089866181700001</v>
      </c>
      <c r="D48" s="3">
        <f t="shared" si="18"/>
        <v>7.18797665576</v>
      </c>
      <c r="E48" s="3">
        <f t="shared" si="18"/>
        <v>1.4599571516800001</v>
      </c>
      <c r="F48" s="3">
        <f t="shared" si="18"/>
        <v>2.3283927503699999</v>
      </c>
      <c r="G48" s="3">
        <f t="shared" si="18"/>
        <v>0.95932139149000006</v>
      </c>
      <c r="H48" s="3">
        <f t="shared" si="18"/>
        <v>1.2254936858800001</v>
      </c>
      <c r="I48" s="3">
        <f t="shared" si="18"/>
        <v>2.2744663378399999</v>
      </c>
      <c r="J48" s="3">
        <f t="shared" si="18"/>
        <v>7.1957628267600002</v>
      </c>
      <c r="K48" s="3">
        <f t="shared" si="18"/>
        <v>2.6515033657</v>
      </c>
      <c r="L48" s="3">
        <f t="shared" si="18"/>
        <v>3.17444627252</v>
      </c>
      <c r="M48" s="3">
        <f t="shared" si="18"/>
        <v>0.95932139149000006</v>
      </c>
      <c r="N48" s="3">
        <f t="shared" si="18"/>
        <v>31.995984813130001</v>
      </c>
    </row>
    <row r="49" spans="1:14" hidden="1" outlineLevel="4" x14ac:dyDescent="0.25">
      <c r="A49" s="5" t="s">
        <v>19</v>
      </c>
      <c r="B49" s="3"/>
      <c r="C49" s="3">
        <v>0.63123195455000003</v>
      </c>
      <c r="D49" s="3">
        <v>3.3627585979999999E-2</v>
      </c>
      <c r="E49" s="3">
        <v>0.37493307004999998</v>
      </c>
      <c r="F49" s="3">
        <v>1.6955131809999999</v>
      </c>
      <c r="G49" s="3">
        <v>9.7162419190000002E-2</v>
      </c>
      <c r="H49" s="3"/>
      <c r="I49" s="3">
        <v>0.67924695450999995</v>
      </c>
      <c r="J49" s="3">
        <v>3.5955586089999998E-2</v>
      </c>
      <c r="K49" s="3">
        <v>0.37493307004999998</v>
      </c>
      <c r="L49" s="3">
        <v>2.5360874658900001</v>
      </c>
      <c r="M49" s="3">
        <v>9.7162419190000002E-2</v>
      </c>
      <c r="N49" s="3">
        <v>6.5558537064999998</v>
      </c>
    </row>
    <row r="50" spans="1:14" hidden="1" outlineLevel="4" x14ac:dyDescent="0.25">
      <c r="A50" s="5" t="s">
        <v>20</v>
      </c>
      <c r="B50" s="3">
        <v>1.17035636547</v>
      </c>
      <c r="C50" s="3">
        <v>0.77775466362000001</v>
      </c>
      <c r="D50" s="3">
        <v>0.18893668663999999</v>
      </c>
      <c r="E50" s="3">
        <v>1.0850240816300001</v>
      </c>
      <c r="F50" s="3">
        <v>0.63287956937000001</v>
      </c>
      <c r="G50" s="3">
        <v>0.86215897230000005</v>
      </c>
      <c r="H50" s="3">
        <v>1.2254936858800001</v>
      </c>
      <c r="I50" s="3">
        <v>1.5952193833299999</v>
      </c>
      <c r="J50" s="3">
        <v>0.19439485752999999</v>
      </c>
      <c r="K50" s="3">
        <v>2.27657029565</v>
      </c>
      <c r="L50" s="3">
        <v>0.63835880663</v>
      </c>
      <c r="M50" s="3">
        <v>0.86215897230000005</v>
      </c>
      <c r="N50" s="3">
        <v>11.509306340349999</v>
      </c>
    </row>
    <row r="51" spans="1:14" hidden="1" outlineLevel="4" x14ac:dyDescent="0.25">
      <c r="A51" s="5" t="s">
        <v>27</v>
      </c>
      <c r="B51" s="3"/>
      <c r="C51" s="3"/>
      <c r="D51" s="3">
        <v>6.9654123831400003</v>
      </c>
      <c r="E51" s="3"/>
      <c r="F51" s="3"/>
      <c r="G51" s="3"/>
      <c r="H51" s="3"/>
      <c r="I51" s="3"/>
      <c r="J51" s="3">
        <v>6.9654123831400003</v>
      </c>
      <c r="K51" s="3"/>
      <c r="L51" s="3"/>
      <c r="M51" s="3"/>
      <c r="N51" s="3">
        <v>13.930824766280001</v>
      </c>
    </row>
  </sheetData>
  <mergeCells count="2">
    <mergeCell ref="A1:N1"/>
    <mergeCell ref="M2:N2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 поміс</vt:lpstr>
      <vt:lpstr>'2021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Danylchuk Alla</cp:lastModifiedBy>
  <cp:lastPrinted>2021-01-05T10:09:06Z</cp:lastPrinted>
  <dcterms:created xsi:type="dcterms:W3CDTF">2021-01-05T09:46:02Z</dcterms:created>
  <dcterms:modified xsi:type="dcterms:W3CDTF">2021-01-05T12:18:27Z</dcterms:modified>
</cp:coreProperties>
</file>