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!WEB\Статистика боргу\платежі\"/>
    </mc:Choice>
  </mc:AlternateContent>
  <bookViews>
    <workbookView xWindow="0" yWindow="0" windowWidth="12510" windowHeight="616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7" i="1"/>
  <c r="B9" i="1"/>
  <c r="C9" i="1"/>
  <c r="D9" i="1"/>
  <c r="E9" i="1"/>
  <c r="F9" i="1"/>
  <c r="G9" i="1"/>
  <c r="H9" i="1"/>
  <c r="I9" i="1"/>
  <c r="J9" i="1"/>
  <c r="K9" i="1"/>
  <c r="L9" i="1"/>
  <c r="M9" i="1"/>
  <c r="N9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B18" i="1"/>
  <c r="C18" i="1"/>
  <c r="D18" i="1"/>
  <c r="E18" i="1"/>
  <c r="F18" i="1"/>
  <c r="G18" i="1"/>
  <c r="G15" i="1" s="1"/>
  <c r="H18" i="1"/>
  <c r="I18" i="1"/>
  <c r="J18" i="1"/>
  <c r="K18" i="1"/>
  <c r="L18" i="1"/>
  <c r="M18" i="1"/>
  <c r="N18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N42" i="1" l="1"/>
  <c r="J42" i="1"/>
  <c r="B42" i="1"/>
  <c r="K23" i="1"/>
  <c r="G23" i="1"/>
  <c r="C23" i="1"/>
  <c r="N23" i="1"/>
  <c r="N22" i="1" s="1"/>
  <c r="J23" i="1"/>
  <c r="J22" i="1" s="1"/>
  <c r="L15" i="1"/>
  <c r="H15" i="1"/>
  <c r="D15" i="1"/>
  <c r="C6" i="1"/>
  <c r="F42" i="1"/>
  <c r="K15" i="1"/>
  <c r="K6" i="1"/>
  <c r="K5" i="1" s="1"/>
  <c r="G6" i="1"/>
  <c r="F23" i="1"/>
  <c r="F22" i="1" s="1"/>
  <c r="B23" i="1"/>
  <c r="B22" i="1" s="1"/>
  <c r="C15" i="1"/>
  <c r="N6" i="1"/>
  <c r="J6" i="1"/>
  <c r="F6" i="1"/>
  <c r="B6" i="1"/>
  <c r="G5" i="1"/>
  <c r="M42" i="1"/>
  <c r="I42" i="1"/>
  <c r="E42" i="1"/>
  <c r="E22" i="1" s="1"/>
  <c r="M23" i="1"/>
  <c r="I23" i="1"/>
  <c r="E23" i="1"/>
  <c r="M6" i="1"/>
  <c r="I6" i="1"/>
  <c r="E6" i="1"/>
  <c r="G42" i="1"/>
  <c r="L42" i="1"/>
  <c r="D42" i="1"/>
  <c r="L23" i="1"/>
  <c r="H23" i="1"/>
  <c r="D23" i="1"/>
  <c r="N15" i="1"/>
  <c r="J15" i="1"/>
  <c r="J5" i="1" s="1"/>
  <c r="F15" i="1"/>
  <c r="F5" i="1" s="1"/>
  <c r="B15" i="1"/>
  <c r="B5" i="1" s="1"/>
  <c r="L6" i="1"/>
  <c r="L5" i="1" s="1"/>
  <c r="H6" i="1"/>
  <c r="H5" i="1" s="1"/>
  <c r="D6" i="1"/>
  <c r="D5" i="1" s="1"/>
  <c r="G22" i="1"/>
  <c r="K42" i="1"/>
  <c r="C42" i="1"/>
  <c r="H42" i="1"/>
  <c r="M15" i="1"/>
  <c r="I15" i="1"/>
  <c r="E15" i="1"/>
  <c r="H22" i="1"/>
  <c r="C22" i="1" l="1"/>
  <c r="G4" i="1"/>
  <c r="D22" i="1"/>
  <c r="D4" i="1" s="1"/>
  <c r="K22" i="1"/>
  <c r="K4" i="1" s="1"/>
  <c r="M22" i="1"/>
  <c r="C5" i="1"/>
  <c r="N5" i="1"/>
  <c r="N4" i="1" s="1"/>
  <c r="F4" i="1"/>
  <c r="B4" i="1"/>
  <c r="C4" i="1"/>
  <c r="J4" i="1"/>
  <c r="L22" i="1"/>
  <c r="L4" i="1" s="1"/>
  <c r="I22" i="1"/>
  <c r="E5" i="1"/>
  <c r="E4" i="1" s="1"/>
  <c r="I5" i="1"/>
  <c r="M5" i="1"/>
  <c r="M4" i="1" s="1"/>
  <c r="H4" i="1"/>
  <c r="I4" i="1" l="1"/>
</calcChain>
</file>

<file path=xl/sharedStrings.xml><?xml version="1.0" encoding="utf-8"?>
<sst xmlns="http://schemas.openxmlformats.org/spreadsheetml/2006/main" count="67" uniqueCount="32">
  <si>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</si>
  <si>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</si>
  <si>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</si>
  <si>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</si>
  <si>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</si>
  <si>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</si>
  <si>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</si>
  <si>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</si>
  <si>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</si>
  <si>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</si>
  <si>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</si>
  <si>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</si>
  <si>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</si>
  <si>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</si>
  <si>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</si>
  <si>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</si>
  <si>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</si>
  <si>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</si>
  <si>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</si>
  <si>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</si>
  <si>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</si>
  <si>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</si>
  <si>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</si>
  <si>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</si>
  <si>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</si>
  <si>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</si>
  <si>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</si>
  <si>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Позики, надані МФО</t>
  </si>
  <si>
    <t>XDR</t>
  </si>
  <si>
    <t>*з урахуванням фактично здійснених платежів</t>
  </si>
  <si>
    <t>Помісячні платежі за державним боргом у 2022  році  за діючими угодами станом на 01.02.2022*</t>
  </si>
  <si>
    <t>млрд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</si>
</sst>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/>
    <xf numFmtId="49" fontId="1" fillId="0" borderId="1" xfId="0" applyNumberFormat="1" applyFont="1" applyBorder="1"/>
    <xf numFmtId="164" fontId="1" fillId="0" borderId="1" xfId="0" applyNumberFormat="1" applyFont="1" applyBorder="1"/>
    <xf numFmtId="49" fontId="1" fillId="2" borderId="1" xfId="0" applyNumberFormat="1" applyFont="1" applyFill="1" applyBorder="1" applyAlignment="1">
      <alignment horizontal="left" indent="1"/>
    </xf>
    <xf numFmtId="164" fontId="1" fillId="2" borderId="1" xfId="0" applyNumberFormat="1" applyFont="1" applyFill="1" applyBorder="1"/>
    <xf numFmtId="49" fontId="1" fillId="3" borderId="1" xfId="0" applyNumberFormat="1" applyFont="1" applyFill="1" applyBorder="1" applyAlignment="1">
      <alignment horizontal="left" indent="2"/>
    </xf>
    <xf numFmtId="164" fontId="1" fillId="3" borderId="1" xfId="0" applyNumberFormat="1" applyFont="1" applyFill="1" applyBorder="1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" fontId="3" fillId="0" borderId="2" xfId="0" applyNumberFormat="1" applyFont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57"/>
  <sheetViews>
    <sheetView tabSelected="1" workbookViewId="0">
      <selection activeCell="A33" sqref="A33"/>
    </sheetView>
  </sheetViews>
  <sheetFormatPr defaultRowHeight="15" outlineLevelRow="4" x14ac:dyDescent="0.25"/>
  <cols>
    <col min="1" max="1" width="23.85546875" style="1" bestFit="1" customWidth="1"/>
    <col min="2" max="14" width="8.28515625" style="2" bestFit="1" customWidth="1"/>
  </cols>
  <sheetData>
    <row r="1" spans="1:15" x14ac:dyDescent="0.25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x14ac:dyDescent="0.25">
      <c r="M2" s="19" t="s">
        <v>31</v>
      </c>
      <c r="N2" s="19"/>
    </row>
    <row r="3" spans="1:15" s="6" customFormat="1" x14ac:dyDescent="0.25">
      <c r="A3" s="5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</row>
    <row r="4" spans="1:15" s="15" customFormat="1" x14ac:dyDescent="0.25">
      <c r="A4" s="9" t="s">
        <v>12</v>
      </c>
      <c r="B4" s="10">
        <f t="shared" ref="B4:N4" si="0">B5+B22</f>
        <v>25.137804835279997</v>
      </c>
      <c r="C4" s="10">
        <f t="shared" si="0"/>
        <v>66.431083069649986</v>
      </c>
      <c r="D4" s="10">
        <f t="shared" si="0"/>
        <v>48.860007156560002</v>
      </c>
      <c r="E4" s="10">
        <f t="shared" si="0"/>
        <v>37.62905520604</v>
      </c>
      <c r="F4" s="10">
        <f t="shared" si="0"/>
        <v>56.476329480419992</v>
      </c>
      <c r="G4" s="10">
        <f t="shared" si="0"/>
        <v>56.389689549470006</v>
      </c>
      <c r="H4" s="10">
        <f t="shared" si="0"/>
        <v>42.286238239799999</v>
      </c>
      <c r="I4" s="10">
        <f t="shared" si="0"/>
        <v>47.989557507619999</v>
      </c>
      <c r="J4" s="10">
        <f t="shared" si="0"/>
        <v>55.6351587423</v>
      </c>
      <c r="K4" s="10">
        <f t="shared" si="0"/>
        <v>34.693261467570004</v>
      </c>
      <c r="L4" s="10">
        <f t="shared" si="0"/>
        <v>53.030066358989998</v>
      </c>
      <c r="M4" s="10">
        <f t="shared" si="0"/>
        <v>34.067657144169999</v>
      </c>
      <c r="N4" s="10">
        <f t="shared" si="0"/>
        <v>558.62590875786998</v>
      </c>
      <c r="O4" s="16"/>
    </row>
    <row r="5" spans="1:15" outlineLevel="1" x14ac:dyDescent="0.25">
      <c r="A5" s="11" t="s">
        <v>13</v>
      </c>
      <c r="B5" s="12">
        <f t="shared" ref="B5:N5" si="1">B6+B15</f>
        <v>22.007949710149997</v>
      </c>
      <c r="C5" s="12">
        <f t="shared" si="1"/>
        <v>59.148984688449993</v>
      </c>
      <c r="D5" s="12">
        <f t="shared" si="1"/>
        <v>26.56288769903</v>
      </c>
      <c r="E5" s="12">
        <f t="shared" si="1"/>
        <v>34.1393072113</v>
      </c>
      <c r="F5" s="12">
        <f t="shared" si="1"/>
        <v>48.902927890499996</v>
      </c>
      <c r="G5" s="12">
        <f t="shared" si="1"/>
        <v>51.039016867900003</v>
      </c>
      <c r="H5" s="12">
        <f t="shared" si="1"/>
        <v>40.888520927889999</v>
      </c>
      <c r="I5" s="12">
        <f t="shared" si="1"/>
        <v>40.611415822600001</v>
      </c>
      <c r="J5" s="12">
        <f t="shared" si="1"/>
        <v>3.11666809457</v>
      </c>
      <c r="K5" s="12">
        <f t="shared" si="1"/>
        <v>31.247156388370001</v>
      </c>
      <c r="L5" s="12">
        <f t="shared" si="1"/>
        <v>45.37359059005</v>
      </c>
      <c r="M5" s="12">
        <f t="shared" si="1"/>
        <v>28.789206404199998</v>
      </c>
      <c r="N5" s="12">
        <f t="shared" si="1"/>
        <v>431.82763229500995</v>
      </c>
      <c r="O5" s="8"/>
    </row>
    <row r="6" spans="1:15" outlineLevel="2" x14ac:dyDescent="0.25">
      <c r="A6" s="13" t="s">
        <v>14</v>
      </c>
      <c r="B6" s="14">
        <f t="shared" ref="B6:N6" si="2">B7+B9+B11</f>
        <v>3.8397869719599997</v>
      </c>
      <c r="C6" s="14">
        <f t="shared" si="2"/>
        <v>8.2855058633999992</v>
      </c>
      <c r="D6" s="14">
        <f t="shared" si="2"/>
        <v>7.5059692096599999</v>
      </c>
      <c r="E6" s="14">
        <f t="shared" si="2"/>
        <v>5.4982763526000005</v>
      </c>
      <c r="F6" s="14">
        <f t="shared" si="2"/>
        <v>21.720785253159999</v>
      </c>
      <c r="G6" s="14">
        <f t="shared" si="2"/>
        <v>7.6100992377500001</v>
      </c>
      <c r="H6" s="14">
        <f t="shared" si="2"/>
        <v>2.7775258746600002</v>
      </c>
      <c r="I6" s="14">
        <f t="shared" si="2"/>
        <v>9.3629348226000015</v>
      </c>
      <c r="J6" s="14">
        <f t="shared" si="2"/>
        <v>3.0836049639500001</v>
      </c>
      <c r="K6" s="14">
        <f t="shared" si="2"/>
        <v>4.9679868971199994</v>
      </c>
      <c r="L6" s="14">
        <f t="shared" si="2"/>
        <v>21.145660657560001</v>
      </c>
      <c r="M6" s="14">
        <f t="shared" si="2"/>
        <v>4.3505319485599996</v>
      </c>
      <c r="N6" s="14">
        <f t="shared" si="2"/>
        <v>100.14866805298</v>
      </c>
      <c r="O6" s="8"/>
    </row>
    <row r="7" spans="1:15" outlineLevel="3" collapsed="1" x14ac:dyDescent="0.25">
      <c r="A7" s="3" t="s">
        <v>15</v>
      </c>
      <c r="B7" s="7">
        <f t="shared" ref="B7:N7" si="3">SUM(B8:B8)</f>
        <v>0</v>
      </c>
      <c r="C7" s="7">
        <f t="shared" si="3"/>
        <v>0</v>
      </c>
      <c r="D7" s="7">
        <f t="shared" si="3"/>
        <v>0</v>
      </c>
      <c r="E7" s="7">
        <f t="shared" si="3"/>
        <v>0</v>
      </c>
      <c r="F7" s="7">
        <f t="shared" si="3"/>
        <v>0</v>
      </c>
      <c r="G7" s="7">
        <f t="shared" si="3"/>
        <v>0</v>
      </c>
      <c r="H7" s="7">
        <f t="shared" si="3"/>
        <v>2.8547499999999999E-4</v>
      </c>
      <c r="I7" s="7">
        <f t="shared" si="3"/>
        <v>0</v>
      </c>
      <c r="J7" s="7">
        <f t="shared" si="3"/>
        <v>0</v>
      </c>
      <c r="K7" s="7">
        <f t="shared" si="3"/>
        <v>0</v>
      </c>
      <c r="L7" s="7">
        <f t="shared" si="3"/>
        <v>0</v>
      </c>
      <c r="M7" s="7">
        <f t="shared" si="3"/>
        <v>0</v>
      </c>
      <c r="N7" s="7">
        <f t="shared" si="3"/>
        <v>2.8547499999999999E-4</v>
      </c>
      <c r="O7" s="8"/>
    </row>
    <row r="8" spans="1:15" hidden="1" outlineLevel="4" x14ac:dyDescent="0.25">
      <c r="A8" s="4" t="s">
        <v>16</v>
      </c>
      <c r="B8" s="7"/>
      <c r="C8" s="7"/>
      <c r="D8" s="7"/>
      <c r="E8" s="7"/>
      <c r="F8" s="7"/>
      <c r="G8" s="7"/>
      <c r="H8" s="7">
        <v>2.8547499999999999E-4</v>
      </c>
      <c r="I8" s="7"/>
      <c r="J8" s="7"/>
      <c r="K8" s="7"/>
      <c r="L8" s="7"/>
      <c r="M8" s="7"/>
      <c r="N8" s="7">
        <v>2.8547499999999999E-4</v>
      </c>
      <c r="O8" s="8"/>
    </row>
    <row r="9" spans="1:15" outlineLevel="3" collapsed="1" x14ac:dyDescent="0.25">
      <c r="A9" s="3" t="s">
        <v>17</v>
      </c>
      <c r="B9" s="7">
        <f t="shared" ref="B9:N9" si="4">SUM(B10:B10)</f>
        <v>0</v>
      </c>
      <c r="C9" s="7">
        <f t="shared" si="4"/>
        <v>0</v>
      </c>
      <c r="D9" s="7">
        <f t="shared" si="4"/>
        <v>2.282714772E-2</v>
      </c>
      <c r="E9" s="7">
        <f t="shared" si="4"/>
        <v>0</v>
      </c>
      <c r="F9" s="7">
        <f t="shared" si="4"/>
        <v>0</v>
      </c>
      <c r="G9" s="7">
        <f t="shared" si="4"/>
        <v>2.266862586E-2</v>
      </c>
      <c r="H9" s="7">
        <f t="shared" si="4"/>
        <v>0</v>
      </c>
      <c r="I9" s="7">
        <f t="shared" si="4"/>
        <v>0</v>
      </c>
      <c r="J9" s="7">
        <f t="shared" si="4"/>
        <v>2.2501045609999999E-2</v>
      </c>
      <c r="K9" s="7">
        <f t="shared" si="4"/>
        <v>0</v>
      </c>
      <c r="L9" s="7">
        <f t="shared" si="4"/>
        <v>0</v>
      </c>
      <c r="M9" s="7">
        <f t="shared" si="4"/>
        <v>2.2084359580000001E-2</v>
      </c>
      <c r="N9" s="7">
        <f t="shared" si="4"/>
        <v>9.0081178770000006E-2</v>
      </c>
      <c r="O9" s="8"/>
    </row>
    <row r="10" spans="1:15" hidden="1" outlineLevel="4" x14ac:dyDescent="0.25">
      <c r="A10" s="4" t="s">
        <v>16</v>
      </c>
      <c r="B10" s="7"/>
      <c r="C10" s="7"/>
      <c r="D10" s="7">
        <v>2.282714772E-2</v>
      </c>
      <c r="E10" s="7"/>
      <c r="F10" s="7"/>
      <c r="G10" s="7">
        <v>2.266862586E-2</v>
      </c>
      <c r="H10" s="7"/>
      <c r="I10" s="7"/>
      <c r="J10" s="7">
        <v>2.2501045609999999E-2</v>
      </c>
      <c r="K10" s="7"/>
      <c r="L10" s="7"/>
      <c r="M10" s="7">
        <v>2.2084359580000001E-2</v>
      </c>
      <c r="N10" s="7">
        <v>9.0081178770000006E-2</v>
      </c>
      <c r="O10" s="8"/>
    </row>
    <row r="11" spans="1:15" outlineLevel="3" collapsed="1" x14ac:dyDescent="0.25">
      <c r="A11" s="3" t="s">
        <v>18</v>
      </c>
      <c r="B11" s="7">
        <f t="shared" ref="B11:N11" si="5">SUM(B12:B14)</f>
        <v>3.8397869719599997</v>
      </c>
      <c r="C11" s="7">
        <f t="shared" si="5"/>
        <v>8.2855058633999992</v>
      </c>
      <c r="D11" s="7">
        <f t="shared" si="5"/>
        <v>7.4831420619399998</v>
      </c>
      <c r="E11" s="7">
        <f t="shared" si="5"/>
        <v>5.4982763526000005</v>
      </c>
      <c r="F11" s="7">
        <f t="shared" si="5"/>
        <v>21.720785253159999</v>
      </c>
      <c r="G11" s="7">
        <f t="shared" si="5"/>
        <v>7.5874306118900003</v>
      </c>
      <c r="H11" s="7">
        <f t="shared" si="5"/>
        <v>2.7772403996600001</v>
      </c>
      <c r="I11" s="7">
        <f t="shared" si="5"/>
        <v>9.3629348226000015</v>
      </c>
      <c r="J11" s="7">
        <f t="shared" si="5"/>
        <v>3.0611039183400002</v>
      </c>
      <c r="K11" s="7">
        <f t="shared" si="5"/>
        <v>4.9679868971199994</v>
      </c>
      <c r="L11" s="7">
        <f t="shared" si="5"/>
        <v>21.145660657560001</v>
      </c>
      <c r="M11" s="7">
        <f t="shared" si="5"/>
        <v>4.3284475889799996</v>
      </c>
      <c r="N11" s="7">
        <f t="shared" si="5"/>
        <v>100.05830139920999</v>
      </c>
      <c r="O11" s="8"/>
    </row>
    <row r="12" spans="1:15" hidden="1" outlineLevel="4" x14ac:dyDescent="0.25">
      <c r="A12" s="4" t="s">
        <v>19</v>
      </c>
      <c r="B12" s="7"/>
      <c r="C12" s="7">
        <v>0.14981409285</v>
      </c>
      <c r="D12" s="7"/>
      <c r="E12" s="7"/>
      <c r="F12" s="7"/>
      <c r="G12" s="7">
        <v>0.16842325484000001</v>
      </c>
      <c r="H12" s="7"/>
      <c r="I12" s="7"/>
      <c r="J12" s="7"/>
      <c r="K12" s="7"/>
      <c r="L12" s="7">
        <v>0.11496084589</v>
      </c>
      <c r="M12" s="7"/>
      <c r="N12" s="7">
        <v>0.43319819358</v>
      </c>
      <c r="O12" s="8"/>
    </row>
    <row r="13" spans="1:15" hidden="1" outlineLevel="4" x14ac:dyDescent="0.25">
      <c r="A13" s="4" t="s">
        <v>16</v>
      </c>
      <c r="B13" s="7">
        <v>3.42376487136</v>
      </c>
      <c r="C13" s="7">
        <v>7.7664609167299998</v>
      </c>
      <c r="D13" s="7">
        <v>7.4235981061</v>
      </c>
      <c r="E13" s="7">
        <v>5.0951328694000004</v>
      </c>
      <c r="F13" s="7">
        <v>21.720785253159999</v>
      </c>
      <c r="G13" s="7">
        <v>6.8480375384699999</v>
      </c>
      <c r="H13" s="7">
        <v>2.4499597748799999</v>
      </c>
      <c r="I13" s="7">
        <v>9.1766183052500008</v>
      </c>
      <c r="J13" s="7">
        <v>3.0015599625</v>
      </c>
      <c r="K13" s="7">
        <v>4.3815644490999999</v>
      </c>
      <c r="L13" s="7">
        <v>21.030699811670001</v>
      </c>
      <c r="M13" s="7">
        <v>4.1429387799599997</v>
      </c>
      <c r="N13" s="7">
        <v>96.461120638579999</v>
      </c>
      <c r="O13" s="8"/>
    </row>
    <row r="14" spans="1:15" hidden="1" outlineLevel="4" x14ac:dyDescent="0.25">
      <c r="A14" s="4" t="s">
        <v>20</v>
      </c>
      <c r="B14" s="7">
        <v>0.4160221006</v>
      </c>
      <c r="C14" s="7">
        <v>0.36923085381999998</v>
      </c>
      <c r="D14" s="7">
        <v>5.9543955840000003E-2</v>
      </c>
      <c r="E14" s="7">
        <v>0.40314348319999999</v>
      </c>
      <c r="F14" s="7"/>
      <c r="G14" s="7">
        <v>0.57096981857999995</v>
      </c>
      <c r="H14" s="7">
        <v>0.32728062477999997</v>
      </c>
      <c r="I14" s="7">
        <v>0.18631651734999999</v>
      </c>
      <c r="J14" s="7">
        <v>5.9543955840000003E-2</v>
      </c>
      <c r="K14" s="7">
        <v>0.58642244801999999</v>
      </c>
      <c r="L14" s="7"/>
      <c r="M14" s="7">
        <v>0.18550880902</v>
      </c>
      <c r="N14" s="7">
        <v>3.1639825670500001</v>
      </c>
      <c r="O14" s="8"/>
    </row>
    <row r="15" spans="1:15" outlineLevel="2" x14ac:dyDescent="0.25">
      <c r="A15" s="13" t="s">
        <v>21</v>
      </c>
      <c r="B15" s="14">
        <f t="shared" ref="B15:N15" si="6">B16+B18</f>
        <v>18.168162738189999</v>
      </c>
      <c r="C15" s="14">
        <f t="shared" si="6"/>
        <v>50.863478825049995</v>
      </c>
      <c r="D15" s="14">
        <f t="shared" si="6"/>
        <v>19.056918489369998</v>
      </c>
      <c r="E15" s="14">
        <f t="shared" si="6"/>
        <v>28.641030858699999</v>
      </c>
      <c r="F15" s="14">
        <f t="shared" si="6"/>
        <v>27.18214263734</v>
      </c>
      <c r="G15" s="14">
        <f t="shared" si="6"/>
        <v>43.428917630150004</v>
      </c>
      <c r="H15" s="14">
        <f t="shared" si="6"/>
        <v>38.110995053229999</v>
      </c>
      <c r="I15" s="14">
        <f t="shared" si="6"/>
        <v>31.248481000000002</v>
      </c>
      <c r="J15" s="14">
        <f t="shared" si="6"/>
        <v>3.3063130619999999E-2</v>
      </c>
      <c r="K15" s="14">
        <f t="shared" si="6"/>
        <v>26.279169491250002</v>
      </c>
      <c r="L15" s="14">
        <f t="shared" si="6"/>
        <v>24.227929932489999</v>
      </c>
      <c r="M15" s="14">
        <f t="shared" si="6"/>
        <v>24.438674455639998</v>
      </c>
      <c r="N15" s="14">
        <f t="shared" si="6"/>
        <v>331.67896424202996</v>
      </c>
      <c r="O15" s="8"/>
    </row>
    <row r="16" spans="1:15" outlineLevel="3" collapsed="1" x14ac:dyDescent="0.25">
      <c r="A16" s="3" t="s">
        <v>17</v>
      </c>
      <c r="B16" s="7">
        <f t="shared" ref="B16:N16" si="7">SUM(B17:B17)</f>
        <v>0</v>
      </c>
      <c r="C16" s="7">
        <f t="shared" si="7"/>
        <v>0</v>
      </c>
      <c r="D16" s="7">
        <f t="shared" si="7"/>
        <v>3.3063130619999999E-2</v>
      </c>
      <c r="E16" s="7">
        <f t="shared" si="7"/>
        <v>0</v>
      </c>
      <c r="F16" s="7">
        <f t="shared" si="7"/>
        <v>0</v>
      </c>
      <c r="G16" s="7">
        <f t="shared" si="7"/>
        <v>3.3063130619999999E-2</v>
      </c>
      <c r="H16" s="7">
        <f t="shared" si="7"/>
        <v>0</v>
      </c>
      <c r="I16" s="7">
        <f t="shared" si="7"/>
        <v>0</v>
      </c>
      <c r="J16" s="7">
        <f t="shared" si="7"/>
        <v>3.3063130619999999E-2</v>
      </c>
      <c r="K16" s="7">
        <f t="shared" si="7"/>
        <v>0</v>
      </c>
      <c r="L16" s="7">
        <f t="shared" si="7"/>
        <v>0</v>
      </c>
      <c r="M16" s="7">
        <f t="shared" si="7"/>
        <v>3.3063130619999999E-2</v>
      </c>
      <c r="N16" s="7">
        <f t="shared" si="7"/>
        <v>0.13225252248</v>
      </c>
      <c r="O16" s="8"/>
    </row>
    <row r="17" spans="1:15" hidden="1" outlineLevel="4" x14ac:dyDescent="0.25">
      <c r="A17" s="4" t="s">
        <v>16</v>
      </c>
      <c r="B17" s="7"/>
      <c r="C17" s="7"/>
      <c r="D17" s="7">
        <v>3.3063130619999999E-2</v>
      </c>
      <c r="E17" s="7"/>
      <c r="F17" s="7"/>
      <c r="G17" s="7">
        <v>3.3063130619999999E-2</v>
      </c>
      <c r="H17" s="7"/>
      <c r="I17" s="7"/>
      <c r="J17" s="7">
        <v>3.3063130619999999E-2</v>
      </c>
      <c r="K17" s="7"/>
      <c r="L17" s="7"/>
      <c r="M17" s="7">
        <v>3.3063130619999999E-2</v>
      </c>
      <c r="N17" s="7">
        <v>0.13225252248</v>
      </c>
      <c r="O17" s="8"/>
    </row>
    <row r="18" spans="1:15" outlineLevel="3" collapsed="1" x14ac:dyDescent="0.25">
      <c r="A18" s="3" t="s">
        <v>18</v>
      </c>
      <c r="B18" s="7">
        <f t="shared" ref="B18:N18" si="8">SUM(B19:B21)</f>
        <v>18.168162738189999</v>
      </c>
      <c r="C18" s="7">
        <f t="shared" si="8"/>
        <v>50.863478825049995</v>
      </c>
      <c r="D18" s="7">
        <f t="shared" si="8"/>
        <v>19.023855358749998</v>
      </c>
      <c r="E18" s="7">
        <f t="shared" si="8"/>
        <v>28.641030858699999</v>
      </c>
      <c r="F18" s="7">
        <f t="shared" si="8"/>
        <v>27.18214263734</v>
      </c>
      <c r="G18" s="7">
        <f t="shared" si="8"/>
        <v>43.395854499530003</v>
      </c>
      <c r="H18" s="7">
        <f t="shared" si="8"/>
        <v>38.110995053229999</v>
      </c>
      <c r="I18" s="7">
        <f t="shared" si="8"/>
        <v>31.248481000000002</v>
      </c>
      <c r="J18" s="7">
        <f t="shared" si="8"/>
        <v>0</v>
      </c>
      <c r="K18" s="7">
        <f t="shared" si="8"/>
        <v>26.279169491250002</v>
      </c>
      <c r="L18" s="7">
        <f t="shared" si="8"/>
        <v>24.227929932489999</v>
      </c>
      <c r="M18" s="7">
        <f t="shared" si="8"/>
        <v>24.405611325019997</v>
      </c>
      <c r="N18" s="7">
        <f t="shared" si="8"/>
        <v>331.54671171954999</v>
      </c>
      <c r="O18" s="8"/>
    </row>
    <row r="19" spans="1:15" hidden="1" outlineLevel="4" x14ac:dyDescent="0.25">
      <c r="A19" s="4" t="s">
        <v>19</v>
      </c>
      <c r="B19" s="7"/>
      <c r="C19" s="7">
        <v>11.98512742802</v>
      </c>
      <c r="D19" s="7">
        <v>1.2457473587500001</v>
      </c>
      <c r="E19" s="7"/>
      <c r="F19" s="7"/>
      <c r="G19" s="7">
        <v>4.2769927157299996</v>
      </c>
      <c r="H19" s="7"/>
      <c r="I19" s="7"/>
      <c r="J19" s="7"/>
      <c r="K19" s="7"/>
      <c r="L19" s="7">
        <v>9.1968676708100006</v>
      </c>
      <c r="M19" s="7"/>
      <c r="N19" s="7">
        <v>26.704735173309999</v>
      </c>
      <c r="O19" s="8"/>
    </row>
    <row r="20" spans="1:15" hidden="1" outlineLevel="4" x14ac:dyDescent="0.25">
      <c r="A20" s="4" t="s">
        <v>16</v>
      </c>
      <c r="B20" s="7">
        <v>13.470445</v>
      </c>
      <c r="C20" s="7">
        <v>28.461008737029999</v>
      </c>
      <c r="D20" s="7">
        <v>17.778108</v>
      </c>
      <c r="E20" s="7">
        <v>17.08691687025</v>
      </c>
      <c r="F20" s="7">
        <v>27.18214263734</v>
      </c>
      <c r="G20" s="7">
        <v>24.72401440813</v>
      </c>
      <c r="H20" s="7">
        <v>20.420150470919999</v>
      </c>
      <c r="I20" s="7">
        <v>31.248481000000002</v>
      </c>
      <c r="J20" s="7"/>
      <c r="K20" s="7">
        <v>14.99052529055</v>
      </c>
      <c r="L20" s="7">
        <v>15.031062261680001</v>
      </c>
      <c r="M20" s="7">
        <v>14.37810813504</v>
      </c>
      <c r="N20" s="7">
        <v>224.77096281094001</v>
      </c>
      <c r="O20" s="8"/>
    </row>
    <row r="21" spans="1:15" hidden="1" outlineLevel="4" x14ac:dyDescent="0.25">
      <c r="A21" s="4" t="s">
        <v>20</v>
      </c>
      <c r="B21" s="7">
        <v>4.6977177381899997</v>
      </c>
      <c r="C21" s="7">
        <v>10.417342659999999</v>
      </c>
      <c r="D21" s="7"/>
      <c r="E21" s="7">
        <v>11.55411398845</v>
      </c>
      <c r="F21" s="7"/>
      <c r="G21" s="7">
        <v>14.39484737567</v>
      </c>
      <c r="H21" s="7">
        <v>17.69084458231</v>
      </c>
      <c r="I21" s="7"/>
      <c r="J21" s="7"/>
      <c r="K21" s="7">
        <v>11.2886442007</v>
      </c>
      <c r="L21" s="7"/>
      <c r="M21" s="7">
        <v>10.027503189979999</v>
      </c>
      <c r="N21" s="7">
        <v>80.071013735299999</v>
      </c>
      <c r="O21" s="8"/>
    </row>
    <row r="22" spans="1:15" outlineLevel="1" x14ac:dyDescent="0.25">
      <c r="A22" s="11" t="s">
        <v>22</v>
      </c>
      <c r="B22" s="12">
        <f t="shared" ref="B22:N22" si="9">B23+B42</f>
        <v>3.1298551251300002</v>
      </c>
      <c r="C22" s="12">
        <f t="shared" si="9"/>
        <v>7.2820983812</v>
      </c>
      <c r="D22" s="12">
        <f t="shared" si="9"/>
        <v>22.297119457530002</v>
      </c>
      <c r="E22" s="12">
        <f t="shared" si="9"/>
        <v>3.4897479947400001</v>
      </c>
      <c r="F22" s="12">
        <f t="shared" si="9"/>
        <v>7.5734015899199996</v>
      </c>
      <c r="G22" s="12">
        <f t="shared" si="9"/>
        <v>5.3506726815699999</v>
      </c>
      <c r="H22" s="12">
        <f t="shared" si="9"/>
        <v>1.3977173119099999</v>
      </c>
      <c r="I22" s="12">
        <f t="shared" si="9"/>
        <v>7.3781416850199992</v>
      </c>
      <c r="J22" s="12">
        <f t="shared" si="9"/>
        <v>52.518490647729998</v>
      </c>
      <c r="K22" s="12">
        <f t="shared" si="9"/>
        <v>3.4461050791999996</v>
      </c>
      <c r="L22" s="12">
        <f t="shared" si="9"/>
        <v>7.6564757689399991</v>
      </c>
      <c r="M22" s="12">
        <f t="shared" si="9"/>
        <v>5.2784507399700002</v>
      </c>
      <c r="N22" s="12">
        <f t="shared" si="9"/>
        <v>126.79827646285999</v>
      </c>
      <c r="O22" s="8"/>
    </row>
    <row r="23" spans="1:15" outlineLevel="2" x14ac:dyDescent="0.25">
      <c r="A23" s="13" t="s">
        <v>14</v>
      </c>
      <c r="B23" s="14">
        <f t="shared" ref="B23:N23" si="10">B24+B30+B33+B38</f>
        <v>1.9479046015500001</v>
      </c>
      <c r="C23" s="14">
        <f t="shared" si="10"/>
        <v>2.9192341308599996</v>
      </c>
      <c r="D23" s="14">
        <f t="shared" si="10"/>
        <v>14.68192385167</v>
      </c>
      <c r="E23" s="14">
        <f t="shared" si="10"/>
        <v>1.0843646249900001</v>
      </c>
      <c r="F23" s="14">
        <f t="shared" si="10"/>
        <v>5.0525614347200003</v>
      </c>
      <c r="G23" s="14">
        <f t="shared" si="10"/>
        <v>3.0740882996999996</v>
      </c>
      <c r="H23" s="14">
        <f t="shared" si="10"/>
        <v>0.25885230692</v>
      </c>
      <c r="I23" s="14">
        <f t="shared" si="10"/>
        <v>3.2332762421199996</v>
      </c>
      <c r="J23" s="14">
        <f t="shared" si="10"/>
        <v>15.01259700784</v>
      </c>
      <c r="K23" s="14">
        <f t="shared" si="10"/>
        <v>1.0366746018099999</v>
      </c>
      <c r="L23" s="14">
        <f t="shared" si="10"/>
        <v>5.057349402509999</v>
      </c>
      <c r="M23" s="14">
        <f t="shared" si="10"/>
        <v>0.92719257395999999</v>
      </c>
      <c r="N23" s="14">
        <f t="shared" si="10"/>
        <v>54.28601907865</v>
      </c>
      <c r="O23" s="8"/>
    </row>
    <row r="24" spans="1:15" outlineLevel="3" collapsed="1" x14ac:dyDescent="0.25">
      <c r="A24" s="3" t="s">
        <v>15</v>
      </c>
      <c r="B24" s="7">
        <f t="shared" ref="B24:N24" si="11">SUM(B25:B29)</f>
        <v>4.5826040199999996E-3</v>
      </c>
      <c r="C24" s="7">
        <f t="shared" si="11"/>
        <v>0.11268591288</v>
      </c>
      <c r="D24" s="7">
        <f t="shared" si="11"/>
        <v>3.1788799980000004E-2</v>
      </c>
      <c r="E24" s="7">
        <f t="shared" si="11"/>
        <v>1.556999999E-2</v>
      </c>
      <c r="F24" s="7">
        <f t="shared" si="11"/>
        <v>9.1518999900000002E-3</v>
      </c>
      <c r="G24" s="7">
        <f t="shared" si="11"/>
        <v>5.2952799950000004E-2</v>
      </c>
      <c r="H24" s="7">
        <f t="shared" si="11"/>
        <v>1.6740976720000002E-2</v>
      </c>
      <c r="I24" s="7">
        <f t="shared" si="11"/>
        <v>2.9944099969999999E-2</v>
      </c>
      <c r="J24" s="7">
        <f t="shared" si="11"/>
        <v>0.15076479984999999</v>
      </c>
      <c r="K24" s="7">
        <f t="shared" si="11"/>
        <v>1.8107360779999998E-2</v>
      </c>
      <c r="L24" s="7">
        <f t="shared" si="11"/>
        <v>1.773189998E-2</v>
      </c>
      <c r="M24" s="7">
        <f t="shared" si="11"/>
        <v>8.1955375920000004E-2</v>
      </c>
      <c r="N24" s="7">
        <f t="shared" si="11"/>
        <v>0.5419765300299999</v>
      </c>
      <c r="O24" s="8"/>
    </row>
    <row r="25" spans="1:15" hidden="1" outlineLevel="4" x14ac:dyDescent="0.25">
      <c r="A25" s="4" t="s">
        <v>19</v>
      </c>
      <c r="B25" s="7">
        <v>2.0121437999999999E-4</v>
      </c>
      <c r="C25" s="7">
        <v>4.7189999999999998E-4</v>
      </c>
      <c r="D25" s="7">
        <v>1.3728E-3</v>
      </c>
      <c r="E25" s="7">
        <v>2.1450000000000001E-4</v>
      </c>
      <c r="F25" s="7">
        <v>4.7189999999999998E-4</v>
      </c>
      <c r="G25" s="7">
        <v>1.3728E-3</v>
      </c>
      <c r="H25" s="7">
        <v>2.1450000000000001E-4</v>
      </c>
      <c r="I25" s="7">
        <v>4.7189999999999998E-4</v>
      </c>
      <c r="J25" s="7">
        <v>1.3728E-3</v>
      </c>
      <c r="K25" s="7">
        <v>2.1450000000000001E-4</v>
      </c>
      <c r="L25" s="7">
        <v>4.7189999999999998E-4</v>
      </c>
      <c r="M25" s="7">
        <v>1.3728E-3</v>
      </c>
      <c r="N25" s="7">
        <v>8.2235143799999997E-3</v>
      </c>
      <c r="O25" s="8"/>
    </row>
    <row r="26" spans="1:15" hidden="1" outlineLevel="4" x14ac:dyDescent="0.25">
      <c r="A26" s="4" t="s">
        <v>23</v>
      </c>
      <c r="B26" s="7"/>
      <c r="C26" s="7">
        <v>2.8719986700000001E-3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v>2.8719986700000001E-3</v>
      </c>
      <c r="O26" s="8"/>
    </row>
    <row r="27" spans="1:15" hidden="1" outlineLevel="4" x14ac:dyDescent="0.25">
      <c r="A27" s="4" t="s">
        <v>24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>
        <v>5.7657599999999998E-4</v>
      </c>
      <c r="N27" s="7">
        <v>5.7657599999999998E-4</v>
      </c>
      <c r="O27" s="8"/>
    </row>
    <row r="28" spans="1:15" hidden="1" outlineLevel="4" x14ac:dyDescent="0.25">
      <c r="A28" s="4" t="s">
        <v>16</v>
      </c>
      <c r="B28" s="7">
        <v>3.0041296999999998E-4</v>
      </c>
      <c r="C28" s="7">
        <v>1E-4</v>
      </c>
      <c r="D28" s="7">
        <v>1E-4</v>
      </c>
      <c r="E28" s="7">
        <v>1.0555E-3</v>
      </c>
      <c r="F28" s="7">
        <v>1E-4</v>
      </c>
      <c r="G28" s="7">
        <v>1E-4</v>
      </c>
      <c r="H28" s="7">
        <v>1.0499999999999999E-3</v>
      </c>
      <c r="I28" s="7">
        <v>1E-4</v>
      </c>
      <c r="J28" s="7">
        <v>1E-4</v>
      </c>
      <c r="K28" s="7">
        <v>1E-4</v>
      </c>
      <c r="L28" s="7">
        <v>1E-4</v>
      </c>
      <c r="M28" s="7">
        <v>2.5000000000000001E-3</v>
      </c>
      <c r="N28" s="7">
        <v>5.7059129700000001E-3</v>
      </c>
      <c r="O28" s="8"/>
    </row>
    <row r="29" spans="1:15" hidden="1" outlineLevel="4" x14ac:dyDescent="0.25">
      <c r="A29" s="4" t="s">
        <v>20</v>
      </c>
      <c r="B29" s="7">
        <v>4.08097667E-3</v>
      </c>
      <c r="C29" s="7">
        <v>0.10924201421</v>
      </c>
      <c r="D29" s="7">
        <v>3.0315999980000001E-2</v>
      </c>
      <c r="E29" s="7">
        <v>1.4299999989999999E-2</v>
      </c>
      <c r="F29" s="7">
        <v>8.57999999E-3</v>
      </c>
      <c r="G29" s="7">
        <v>5.1479999950000001E-2</v>
      </c>
      <c r="H29" s="7">
        <v>1.547647672E-2</v>
      </c>
      <c r="I29" s="7">
        <v>2.9372199969999999E-2</v>
      </c>
      <c r="J29" s="7">
        <v>0.14929199985</v>
      </c>
      <c r="K29" s="7">
        <v>1.7792860779999999E-2</v>
      </c>
      <c r="L29" s="7">
        <v>1.715999998E-2</v>
      </c>
      <c r="M29" s="7">
        <v>7.7505999919999999E-2</v>
      </c>
      <c r="N29" s="7">
        <v>0.52459852800999995</v>
      </c>
      <c r="O29" s="8"/>
    </row>
    <row r="30" spans="1:15" outlineLevel="3" collapsed="1" x14ac:dyDescent="0.25">
      <c r="A30" s="3" t="s">
        <v>25</v>
      </c>
      <c r="B30" s="7">
        <f t="shared" ref="B30:N30" si="12">SUM(B31:B32)</f>
        <v>1.85307131239</v>
      </c>
      <c r="C30" s="7">
        <f t="shared" si="12"/>
        <v>1.3853127460900001</v>
      </c>
      <c r="D30" s="7">
        <f t="shared" si="12"/>
        <v>14.521827172750001</v>
      </c>
      <c r="E30" s="7">
        <f t="shared" si="12"/>
        <v>8.0437499920000002E-2</v>
      </c>
      <c r="F30" s="7">
        <f t="shared" si="12"/>
        <v>4.0929912638600001</v>
      </c>
      <c r="G30" s="7">
        <f t="shared" si="12"/>
        <v>2.6999698866199999</v>
      </c>
      <c r="H30" s="7">
        <f t="shared" si="12"/>
        <v>8.1331250029999996E-2</v>
      </c>
      <c r="I30" s="7">
        <f t="shared" si="12"/>
        <v>1.37063029201</v>
      </c>
      <c r="J30" s="7">
        <f t="shared" si="12"/>
        <v>14.519736647230001</v>
      </c>
      <c r="K30" s="7">
        <f t="shared" si="12"/>
        <v>8.2224999800000004E-2</v>
      </c>
      <c r="L30" s="7">
        <f t="shared" si="12"/>
        <v>4.0976642088399995</v>
      </c>
      <c r="M30" s="7">
        <f t="shared" si="12"/>
        <v>0.38009316151</v>
      </c>
      <c r="N30" s="7">
        <f t="shared" si="12"/>
        <v>45.165290441049997</v>
      </c>
      <c r="O30" s="8"/>
    </row>
    <row r="31" spans="1:15" hidden="1" outlineLevel="4" x14ac:dyDescent="0.25">
      <c r="A31" s="4" t="s">
        <v>19</v>
      </c>
      <c r="B31" s="7">
        <v>1.85307131239</v>
      </c>
      <c r="C31" s="7">
        <v>0.42557986984000001</v>
      </c>
      <c r="D31" s="7">
        <v>0.17028533959</v>
      </c>
      <c r="E31" s="7">
        <v>8.0437499920000002E-2</v>
      </c>
      <c r="F31" s="7">
        <v>0.14147226781</v>
      </c>
      <c r="G31" s="7">
        <v>2.6999698866199999</v>
      </c>
      <c r="H31" s="7">
        <v>8.1331250029999996E-2</v>
      </c>
      <c r="I31" s="7">
        <v>0.40602379297000002</v>
      </c>
      <c r="J31" s="7">
        <v>0.16819481407</v>
      </c>
      <c r="K31" s="7">
        <v>8.2224999800000004E-2</v>
      </c>
      <c r="L31" s="7">
        <v>0.14614521279000001</v>
      </c>
      <c r="M31" s="7">
        <v>0.38009316151</v>
      </c>
      <c r="N31" s="7">
        <v>6.6348294073399998</v>
      </c>
      <c r="O31" s="8"/>
    </row>
    <row r="32" spans="1:15" hidden="1" outlineLevel="4" x14ac:dyDescent="0.25">
      <c r="A32" s="4" t="s">
        <v>20</v>
      </c>
      <c r="B32" s="7"/>
      <c r="C32" s="7">
        <v>0.95973287625000003</v>
      </c>
      <c r="D32" s="7">
        <v>14.351541833160001</v>
      </c>
      <c r="E32" s="7"/>
      <c r="F32" s="7">
        <v>3.9515189960499999</v>
      </c>
      <c r="G32" s="7"/>
      <c r="H32" s="7"/>
      <c r="I32" s="7">
        <v>0.96460649903999995</v>
      </c>
      <c r="J32" s="7">
        <v>14.351541833160001</v>
      </c>
      <c r="K32" s="7"/>
      <c r="L32" s="7">
        <v>3.9515189960499999</v>
      </c>
      <c r="M32" s="7"/>
      <c r="N32" s="7">
        <v>38.530461033709997</v>
      </c>
      <c r="O32" s="8"/>
    </row>
    <row r="33" spans="1:15" outlineLevel="3" collapsed="1" x14ac:dyDescent="0.25">
      <c r="A33" s="3" t="s">
        <v>26</v>
      </c>
      <c r="B33" s="7">
        <f t="shared" ref="B33:N33" si="13">SUM(B34:B37)</f>
        <v>0</v>
      </c>
      <c r="C33" s="7">
        <f t="shared" si="13"/>
        <v>0</v>
      </c>
      <c r="D33" s="7">
        <f t="shared" si="13"/>
        <v>3.3334237869999998E-2</v>
      </c>
      <c r="E33" s="7">
        <f t="shared" si="13"/>
        <v>0</v>
      </c>
      <c r="F33" s="7">
        <f t="shared" si="13"/>
        <v>0</v>
      </c>
      <c r="G33" s="7">
        <f t="shared" si="13"/>
        <v>0.17432065228000002</v>
      </c>
      <c r="H33" s="7">
        <f t="shared" si="13"/>
        <v>0</v>
      </c>
      <c r="I33" s="7">
        <f t="shared" si="13"/>
        <v>0</v>
      </c>
      <c r="J33" s="7">
        <f t="shared" si="13"/>
        <v>3.1574852450000003E-2</v>
      </c>
      <c r="K33" s="7">
        <f t="shared" si="13"/>
        <v>0</v>
      </c>
      <c r="L33" s="7">
        <f t="shared" si="13"/>
        <v>2.7329000000000001E-6</v>
      </c>
      <c r="M33" s="7">
        <f t="shared" si="13"/>
        <v>0.16292591424000002</v>
      </c>
      <c r="N33" s="7">
        <f t="shared" si="13"/>
        <v>0.40215838973999996</v>
      </c>
      <c r="O33" s="8"/>
    </row>
    <row r="34" spans="1:15" hidden="1" outlineLevel="4" x14ac:dyDescent="0.25">
      <c r="A34" s="4" t="s">
        <v>19</v>
      </c>
      <c r="B34" s="7"/>
      <c r="C34" s="7"/>
      <c r="D34" s="7">
        <v>7.6571914799999996E-3</v>
      </c>
      <c r="E34" s="7"/>
      <c r="F34" s="7"/>
      <c r="G34" s="7">
        <v>0.15235148816999999</v>
      </c>
      <c r="H34" s="7"/>
      <c r="I34" s="7"/>
      <c r="J34" s="7">
        <v>6.4389838699999997E-3</v>
      </c>
      <c r="K34" s="7"/>
      <c r="L34" s="7">
        <v>2.7329000000000001E-6</v>
      </c>
      <c r="M34" s="7">
        <v>0.14104255426000001</v>
      </c>
      <c r="N34" s="7">
        <v>0.30749295067999999</v>
      </c>
      <c r="O34" s="8"/>
    </row>
    <row r="35" spans="1:15" hidden="1" outlineLevel="4" x14ac:dyDescent="0.25">
      <c r="A35" s="4" t="s">
        <v>23</v>
      </c>
      <c r="B35" s="7"/>
      <c r="C35" s="7"/>
      <c r="D35" s="7"/>
      <c r="E35" s="7"/>
      <c r="F35" s="7"/>
      <c r="G35" s="7">
        <v>5.7640096700000004E-3</v>
      </c>
      <c r="H35" s="7"/>
      <c r="I35" s="7"/>
      <c r="J35" s="7"/>
      <c r="K35" s="7"/>
      <c r="L35" s="7"/>
      <c r="M35" s="7">
        <v>5.6612684599999996E-3</v>
      </c>
      <c r="N35" s="7">
        <v>1.1425278130000001E-2</v>
      </c>
      <c r="O35" s="8"/>
    </row>
    <row r="36" spans="1:15" hidden="1" outlineLevel="4" x14ac:dyDescent="0.25">
      <c r="A36" s="4" t="s">
        <v>24</v>
      </c>
      <c r="B36" s="7"/>
      <c r="C36" s="7"/>
      <c r="D36" s="7">
        <v>2.567704639E-2</v>
      </c>
      <c r="E36" s="7"/>
      <c r="F36" s="7"/>
      <c r="G36" s="7">
        <v>1.6205154440000001E-2</v>
      </c>
      <c r="H36" s="7"/>
      <c r="I36" s="7"/>
      <c r="J36" s="7">
        <v>2.5135868580000002E-2</v>
      </c>
      <c r="K36" s="7"/>
      <c r="L36" s="7"/>
      <c r="M36" s="7">
        <v>1.568148917E-2</v>
      </c>
      <c r="N36" s="7">
        <v>8.2699558579999999E-2</v>
      </c>
      <c r="O36" s="8"/>
    </row>
    <row r="37" spans="1:15" hidden="1" outlineLevel="4" x14ac:dyDescent="0.25">
      <c r="A37" s="4" t="s">
        <v>20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>
        <v>5.4060234999999996E-4</v>
      </c>
      <c r="N37" s="7">
        <v>5.4060234999999996E-4</v>
      </c>
      <c r="O37" s="8"/>
    </row>
    <row r="38" spans="1:15" outlineLevel="3" collapsed="1" x14ac:dyDescent="0.25">
      <c r="A38" s="3" t="s">
        <v>27</v>
      </c>
      <c r="B38" s="7">
        <f t="shared" ref="B38:N38" si="14">SUM(B39:B41)</f>
        <v>9.0250685139999995E-2</v>
      </c>
      <c r="C38" s="7">
        <f t="shared" si="14"/>
        <v>1.4212354718899998</v>
      </c>
      <c r="D38" s="7">
        <f t="shared" si="14"/>
        <v>9.4973641070000003E-2</v>
      </c>
      <c r="E38" s="7">
        <f t="shared" si="14"/>
        <v>0.98835712508000007</v>
      </c>
      <c r="F38" s="7">
        <f t="shared" si="14"/>
        <v>0.95041827087000008</v>
      </c>
      <c r="G38" s="7">
        <f t="shared" si="14"/>
        <v>0.14684496084999998</v>
      </c>
      <c r="H38" s="7">
        <f t="shared" si="14"/>
        <v>0.16078008017000001</v>
      </c>
      <c r="I38" s="7">
        <f t="shared" si="14"/>
        <v>1.8327018501399999</v>
      </c>
      <c r="J38" s="7">
        <f t="shared" si="14"/>
        <v>0.31052070831</v>
      </c>
      <c r="K38" s="7">
        <f t="shared" si="14"/>
        <v>0.93634224122999998</v>
      </c>
      <c r="L38" s="7">
        <f t="shared" si="14"/>
        <v>0.94195056078999995</v>
      </c>
      <c r="M38" s="7">
        <f t="shared" si="14"/>
        <v>0.30221812229</v>
      </c>
      <c r="N38" s="7">
        <f t="shared" si="14"/>
        <v>8.1765937178300003</v>
      </c>
      <c r="O38" s="8"/>
    </row>
    <row r="39" spans="1:15" hidden="1" outlineLevel="4" x14ac:dyDescent="0.25">
      <c r="A39" s="4" t="s">
        <v>19</v>
      </c>
      <c r="B39" s="7"/>
      <c r="C39" s="7">
        <v>4.5006197800000003E-3</v>
      </c>
      <c r="D39" s="7">
        <v>2.230277202E-2</v>
      </c>
      <c r="E39" s="7">
        <v>0.87705222377000003</v>
      </c>
      <c r="F39" s="7">
        <v>5.2765428810000001E-2</v>
      </c>
      <c r="G39" s="7">
        <v>5.1384713200000001E-2</v>
      </c>
      <c r="H39" s="7"/>
      <c r="I39" s="7">
        <v>4.5667307400000003E-3</v>
      </c>
      <c r="J39" s="7">
        <v>2.9595308689999999E-2</v>
      </c>
      <c r="K39" s="7">
        <v>0.38930171001000002</v>
      </c>
      <c r="L39" s="7">
        <v>5.0682376729999999E-2</v>
      </c>
      <c r="M39" s="7">
        <v>4.4683857399999997E-3</v>
      </c>
      <c r="N39" s="7">
        <v>1.4866202694899999</v>
      </c>
      <c r="O39" s="8"/>
    </row>
    <row r="40" spans="1:15" hidden="1" outlineLevel="4" x14ac:dyDescent="0.25">
      <c r="A40" s="4" t="s">
        <v>20</v>
      </c>
      <c r="B40" s="7">
        <v>9.0250685139999995E-2</v>
      </c>
      <c r="C40" s="7">
        <v>0.36874753392999998</v>
      </c>
      <c r="D40" s="7">
        <v>7.2670869050000003E-2</v>
      </c>
      <c r="E40" s="7">
        <v>0.11130490131</v>
      </c>
      <c r="F40" s="7">
        <v>2.4342725240000002E-2</v>
      </c>
      <c r="G40" s="7">
        <v>9.5460247649999996E-2</v>
      </c>
      <c r="H40" s="7">
        <v>0.16078008017000001</v>
      </c>
      <c r="I40" s="7">
        <v>0.95353580740999999</v>
      </c>
      <c r="J40" s="7">
        <v>0.28092539962000002</v>
      </c>
      <c r="K40" s="7">
        <v>0.54704053121999996</v>
      </c>
      <c r="L40" s="7">
        <v>4.7088303220000002E-2</v>
      </c>
      <c r="M40" s="7">
        <v>0.29774973654999998</v>
      </c>
      <c r="N40" s="7">
        <v>3.0498968205099999</v>
      </c>
      <c r="O40" s="8"/>
    </row>
    <row r="41" spans="1:15" hidden="1" outlineLevel="4" x14ac:dyDescent="0.25">
      <c r="A41" s="4" t="s">
        <v>28</v>
      </c>
      <c r="B41" s="7"/>
      <c r="C41" s="7">
        <v>1.0479873181799999</v>
      </c>
      <c r="D41" s="7"/>
      <c r="E41" s="7"/>
      <c r="F41" s="7">
        <v>0.87331011682000004</v>
      </c>
      <c r="G41" s="7"/>
      <c r="H41" s="7"/>
      <c r="I41" s="7">
        <v>0.87459931198999996</v>
      </c>
      <c r="J41" s="7"/>
      <c r="K41" s="7"/>
      <c r="L41" s="7">
        <v>0.84417988083999995</v>
      </c>
      <c r="M41" s="7"/>
      <c r="N41" s="7">
        <v>3.6400766278300001</v>
      </c>
      <c r="O41" s="8"/>
    </row>
    <row r="42" spans="1:15" outlineLevel="2" x14ac:dyDescent="0.25">
      <c r="A42" s="13" t="s">
        <v>21</v>
      </c>
      <c r="B42" s="14">
        <f t="shared" ref="B42:N42" si="15">B43+B46+B51</f>
        <v>1.1819505235800001</v>
      </c>
      <c r="C42" s="14">
        <f t="shared" si="15"/>
        <v>4.3628642503400004</v>
      </c>
      <c r="D42" s="14">
        <f t="shared" si="15"/>
        <v>7.6151956058600003</v>
      </c>
      <c r="E42" s="14">
        <f t="shared" si="15"/>
        <v>2.40538336975</v>
      </c>
      <c r="F42" s="14">
        <f t="shared" si="15"/>
        <v>2.5208401551999997</v>
      </c>
      <c r="G42" s="14">
        <f t="shared" si="15"/>
        <v>2.2765843818699998</v>
      </c>
      <c r="H42" s="14">
        <f t="shared" si="15"/>
        <v>1.13886500499</v>
      </c>
      <c r="I42" s="14">
        <f t="shared" si="15"/>
        <v>4.1448654428999996</v>
      </c>
      <c r="J42" s="14">
        <f t="shared" si="15"/>
        <v>37.505893639889997</v>
      </c>
      <c r="K42" s="14">
        <f t="shared" si="15"/>
        <v>2.4094304773899999</v>
      </c>
      <c r="L42" s="14">
        <f t="shared" si="15"/>
        <v>2.5991263664300002</v>
      </c>
      <c r="M42" s="14">
        <f t="shared" si="15"/>
        <v>4.35125816601</v>
      </c>
      <c r="N42" s="14">
        <f t="shared" si="15"/>
        <v>72.512257384209988</v>
      </c>
      <c r="O42" s="8"/>
    </row>
    <row r="43" spans="1:15" outlineLevel="3" collapsed="1" x14ac:dyDescent="0.25">
      <c r="A43" s="3" t="s">
        <v>25</v>
      </c>
      <c r="B43" s="7">
        <f t="shared" ref="B43:N43" si="16">SUM(B44:B45)</f>
        <v>0</v>
      </c>
      <c r="C43" s="7">
        <f t="shared" si="16"/>
        <v>1.22232776591</v>
      </c>
      <c r="D43" s="7">
        <f t="shared" si="16"/>
        <v>0.33185927384000002</v>
      </c>
      <c r="E43" s="7">
        <f t="shared" si="16"/>
        <v>0</v>
      </c>
      <c r="F43" s="7">
        <f t="shared" si="16"/>
        <v>0.25386621453000002</v>
      </c>
      <c r="G43" s="7">
        <f t="shared" si="16"/>
        <v>0.33182573598999998</v>
      </c>
      <c r="H43" s="7">
        <f t="shared" si="16"/>
        <v>0</v>
      </c>
      <c r="I43" s="7">
        <f t="shared" si="16"/>
        <v>1.28400565698</v>
      </c>
      <c r="J43" s="7">
        <f t="shared" si="16"/>
        <v>29.345234342849999</v>
      </c>
      <c r="K43" s="7">
        <f t="shared" si="16"/>
        <v>0</v>
      </c>
      <c r="L43" s="7">
        <f t="shared" si="16"/>
        <v>0.30244790728999998</v>
      </c>
      <c r="M43" s="7">
        <f t="shared" si="16"/>
        <v>2.2285702245499999</v>
      </c>
      <c r="N43" s="7">
        <f t="shared" si="16"/>
        <v>35.300137121939997</v>
      </c>
      <c r="O43" s="8"/>
    </row>
    <row r="44" spans="1:15" hidden="1" outlineLevel="4" x14ac:dyDescent="0.25">
      <c r="A44" s="4" t="s">
        <v>19</v>
      </c>
      <c r="B44" s="7"/>
      <c r="C44" s="7">
        <v>1.22232776591</v>
      </c>
      <c r="D44" s="7">
        <v>0.33185927384000002</v>
      </c>
      <c r="E44" s="7"/>
      <c r="F44" s="7">
        <v>0.25386621453000002</v>
      </c>
      <c r="G44" s="7">
        <v>0.33182573598999998</v>
      </c>
      <c r="H44" s="7"/>
      <c r="I44" s="7">
        <v>1.28400565698</v>
      </c>
      <c r="J44" s="7">
        <v>0.36330997183000002</v>
      </c>
      <c r="K44" s="7"/>
      <c r="L44" s="7">
        <v>0.30244790728999998</v>
      </c>
      <c r="M44" s="7">
        <v>2.2285702245499999</v>
      </c>
      <c r="N44" s="7">
        <v>6.3182127509199999</v>
      </c>
      <c r="O44" s="8"/>
    </row>
    <row r="45" spans="1:15" hidden="1" outlineLevel="4" x14ac:dyDescent="0.25">
      <c r="A45" s="4" t="s">
        <v>20</v>
      </c>
      <c r="B45" s="7"/>
      <c r="C45" s="7"/>
      <c r="D45" s="7"/>
      <c r="E45" s="7"/>
      <c r="F45" s="7"/>
      <c r="G45" s="7"/>
      <c r="H45" s="7"/>
      <c r="I45" s="7"/>
      <c r="J45" s="7">
        <v>28.98192437102</v>
      </c>
      <c r="K45" s="7"/>
      <c r="L45" s="7"/>
      <c r="M45" s="7"/>
      <c r="N45" s="7">
        <v>28.98192437102</v>
      </c>
      <c r="O45" s="8"/>
    </row>
    <row r="46" spans="1:15" outlineLevel="3" collapsed="1" x14ac:dyDescent="0.25">
      <c r="A46" s="3" t="s">
        <v>26</v>
      </c>
      <c r="B46" s="7">
        <f t="shared" ref="B46:N46" si="17">SUM(B47:B50)</f>
        <v>0</v>
      </c>
      <c r="C46" s="7">
        <f t="shared" si="17"/>
        <v>0</v>
      </c>
      <c r="D46" s="7">
        <f t="shared" si="17"/>
        <v>0.18054210636999998</v>
      </c>
      <c r="E46" s="7">
        <f t="shared" si="17"/>
        <v>0</v>
      </c>
      <c r="F46" s="7">
        <f t="shared" si="17"/>
        <v>0</v>
      </c>
      <c r="G46" s="7">
        <f t="shared" si="17"/>
        <v>1.1973773427599999</v>
      </c>
      <c r="H46" s="7">
        <f t="shared" si="17"/>
        <v>0</v>
      </c>
      <c r="I46" s="7">
        <f t="shared" si="17"/>
        <v>0</v>
      </c>
      <c r="J46" s="7">
        <f t="shared" si="17"/>
        <v>0.20623174826999999</v>
      </c>
      <c r="K46" s="7">
        <f t="shared" si="17"/>
        <v>0</v>
      </c>
      <c r="L46" s="7">
        <f t="shared" si="17"/>
        <v>0</v>
      </c>
      <c r="M46" s="7">
        <f t="shared" si="17"/>
        <v>1.2151760656199999</v>
      </c>
      <c r="N46" s="7">
        <f t="shared" si="17"/>
        <v>2.7993272630199999</v>
      </c>
      <c r="O46" s="8"/>
    </row>
    <row r="47" spans="1:15" hidden="1" outlineLevel="4" x14ac:dyDescent="0.25">
      <c r="A47" s="4" t="s">
        <v>19</v>
      </c>
      <c r="B47" s="7"/>
      <c r="C47" s="7"/>
      <c r="D47" s="7">
        <v>5.269104602E-2</v>
      </c>
      <c r="E47" s="7"/>
      <c r="F47" s="7"/>
      <c r="G47" s="7">
        <v>0.65135768554999995</v>
      </c>
      <c r="H47" s="7"/>
      <c r="I47" s="7"/>
      <c r="J47" s="7">
        <v>7.8380687919999997E-2</v>
      </c>
      <c r="K47" s="7"/>
      <c r="L47" s="7"/>
      <c r="M47" s="7">
        <v>0.65564134972999999</v>
      </c>
      <c r="N47" s="7">
        <v>1.4380707692200001</v>
      </c>
      <c r="O47" s="8"/>
    </row>
    <row r="48" spans="1:15" hidden="1" outlineLevel="4" x14ac:dyDescent="0.25">
      <c r="A48" s="4" t="s">
        <v>23</v>
      </c>
      <c r="B48" s="7"/>
      <c r="C48" s="7"/>
      <c r="D48" s="7"/>
      <c r="E48" s="7"/>
      <c r="F48" s="7"/>
      <c r="G48" s="7">
        <v>0.10133679045000001</v>
      </c>
      <c r="H48" s="7"/>
      <c r="I48" s="7"/>
      <c r="J48" s="7"/>
      <c r="K48" s="7"/>
      <c r="L48" s="7"/>
      <c r="M48" s="7">
        <v>0.10133679045000001</v>
      </c>
      <c r="N48" s="7">
        <v>0.20267358090000001</v>
      </c>
      <c r="O48" s="8"/>
    </row>
    <row r="49" spans="1:15" hidden="1" outlineLevel="4" x14ac:dyDescent="0.25">
      <c r="A49" s="4" t="s">
        <v>24</v>
      </c>
      <c r="B49" s="7"/>
      <c r="C49" s="7"/>
      <c r="D49" s="7">
        <v>0.12785106034999999</v>
      </c>
      <c r="E49" s="7"/>
      <c r="F49" s="7"/>
      <c r="G49" s="7">
        <v>0.44468286676000002</v>
      </c>
      <c r="H49" s="7"/>
      <c r="I49" s="7"/>
      <c r="J49" s="7">
        <v>0.12785106034999999</v>
      </c>
      <c r="K49" s="7"/>
      <c r="L49" s="7"/>
      <c r="M49" s="7">
        <v>0.44468286676000002</v>
      </c>
      <c r="N49" s="7">
        <v>1.1450678542199999</v>
      </c>
      <c r="O49" s="8"/>
    </row>
    <row r="50" spans="1:15" hidden="1" outlineLevel="4" x14ac:dyDescent="0.25">
      <c r="A50" s="4" t="s">
        <v>20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>
        <v>1.3515058680000001E-2</v>
      </c>
      <c r="N50" s="7">
        <v>1.3515058680000001E-2</v>
      </c>
      <c r="O50" s="8"/>
    </row>
    <row r="51" spans="1:15" outlineLevel="3" collapsed="1" x14ac:dyDescent="0.25">
      <c r="A51" s="3" t="s">
        <v>27</v>
      </c>
      <c r="B51" s="7">
        <f t="shared" ref="B51:N51" si="18">SUM(B52:B54)</f>
        <v>1.1819505235800001</v>
      </c>
      <c r="C51" s="7">
        <f t="shared" si="18"/>
        <v>3.1405364844300001</v>
      </c>
      <c r="D51" s="7">
        <f t="shared" si="18"/>
        <v>7.1027942256500003</v>
      </c>
      <c r="E51" s="7">
        <f t="shared" si="18"/>
        <v>2.40538336975</v>
      </c>
      <c r="F51" s="7">
        <f t="shared" si="18"/>
        <v>2.2669739406699998</v>
      </c>
      <c r="G51" s="7">
        <f t="shared" si="18"/>
        <v>0.74738130312000006</v>
      </c>
      <c r="H51" s="7">
        <f t="shared" si="18"/>
        <v>1.13886500499</v>
      </c>
      <c r="I51" s="7">
        <f t="shared" si="18"/>
        <v>2.8608597859199998</v>
      </c>
      <c r="J51" s="7">
        <f t="shared" si="18"/>
        <v>7.95442754877</v>
      </c>
      <c r="K51" s="7">
        <f t="shared" si="18"/>
        <v>2.4094304773899999</v>
      </c>
      <c r="L51" s="7">
        <f t="shared" si="18"/>
        <v>2.2966784591400002</v>
      </c>
      <c r="M51" s="7">
        <f t="shared" si="18"/>
        <v>0.90751187584000004</v>
      </c>
      <c r="N51" s="7">
        <f t="shared" si="18"/>
        <v>34.412792999250001</v>
      </c>
      <c r="O51" s="8"/>
    </row>
    <row r="52" spans="1:15" hidden="1" outlineLevel="4" x14ac:dyDescent="0.25">
      <c r="A52" s="4" t="s">
        <v>19</v>
      </c>
      <c r="B52" s="7"/>
      <c r="C52" s="7">
        <v>0.66512458109000006</v>
      </c>
      <c r="D52" s="7">
        <v>6.0505792369999999E-2</v>
      </c>
      <c r="E52" s="7">
        <v>0.45286936597999999</v>
      </c>
      <c r="F52" s="7">
        <v>1.6340666886199999</v>
      </c>
      <c r="G52" s="7">
        <v>0.1317586295</v>
      </c>
      <c r="H52" s="7"/>
      <c r="I52" s="7">
        <v>0.36815349920000001</v>
      </c>
      <c r="J52" s="7">
        <v>0.10340579233</v>
      </c>
      <c r="K52" s="7">
        <v>0.45286936597999999</v>
      </c>
      <c r="L52" s="7">
        <v>1.6583039767500001</v>
      </c>
      <c r="M52" s="7">
        <v>0.20019862791000001</v>
      </c>
      <c r="N52" s="7">
        <v>5.7272563197300004</v>
      </c>
      <c r="O52" s="8"/>
    </row>
    <row r="53" spans="1:15" hidden="1" outlineLevel="4" x14ac:dyDescent="0.25">
      <c r="A53" s="4" t="s">
        <v>20</v>
      </c>
      <c r="B53" s="7">
        <v>1.1819505235800001</v>
      </c>
      <c r="C53" s="7">
        <v>2.4754119033399999</v>
      </c>
      <c r="D53" s="7">
        <v>0.19655667583</v>
      </c>
      <c r="E53" s="7">
        <v>1.95251400377</v>
      </c>
      <c r="F53" s="7">
        <v>0.63290725204999998</v>
      </c>
      <c r="G53" s="7">
        <v>0.61562267362</v>
      </c>
      <c r="H53" s="7">
        <v>1.13886500499</v>
      </c>
      <c r="I53" s="7">
        <v>2.4927062867199998</v>
      </c>
      <c r="J53" s="7">
        <v>1.0052899989899999</v>
      </c>
      <c r="K53" s="7">
        <v>1.9565611114100001</v>
      </c>
      <c r="L53" s="7">
        <v>0.63837448239000005</v>
      </c>
      <c r="M53" s="7">
        <v>0.70731324793000006</v>
      </c>
      <c r="N53" s="7">
        <v>14.99407316462</v>
      </c>
      <c r="O53" s="8"/>
    </row>
    <row r="54" spans="1:15" hidden="1" outlineLevel="4" x14ac:dyDescent="0.25">
      <c r="A54" s="4" t="s">
        <v>28</v>
      </c>
      <c r="B54" s="7"/>
      <c r="C54" s="7"/>
      <c r="D54" s="7">
        <v>6.8457317574500003</v>
      </c>
      <c r="E54" s="7"/>
      <c r="F54" s="7"/>
      <c r="G54" s="7"/>
      <c r="H54" s="7"/>
      <c r="I54" s="7"/>
      <c r="J54" s="7">
        <v>6.8457317574500003</v>
      </c>
      <c r="K54" s="7"/>
      <c r="L54" s="7"/>
      <c r="M54" s="7"/>
      <c r="N54" s="7">
        <v>13.691463514900001</v>
      </c>
      <c r="O54" s="8"/>
    </row>
    <row r="55" spans="1:15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x14ac:dyDescent="0.25">
      <c r="A56" s="18" t="s">
        <v>29</v>
      </c>
      <c r="B56" s="18"/>
      <c r="C56" s="18"/>
      <c r="D56" s="18"/>
      <c r="E56" s="1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</sheetData>
  <mergeCells count="3">
    <mergeCell ref="A1:N1"/>
    <mergeCell ref="A56:E56"/>
    <mergeCell ref="M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Alla Danylchuk</cp:lastModifiedBy>
  <dcterms:created xsi:type="dcterms:W3CDTF">2022-02-02T10:21:45Z</dcterms:created>
  <dcterms:modified xsi:type="dcterms:W3CDTF">2022-02-02T14:49:07Z</dcterms:modified>
</cp:coreProperties>
</file>