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2000\12040\12040\Аналітичні довідки\12020\"/>
    </mc:Choice>
  </mc:AlternateContent>
  <bookViews>
    <workbookView xWindow="0" yWindow="0" windowWidth="16230" windowHeight="12330"/>
  </bookViews>
  <sheets>
    <sheet name="Аркуш1" sheetId="1" r:id="rId1"/>
  </sheets>
  <definedNames>
    <definedName name="_xlnm.Print_Area" localSheetId="0">Аркуш1!$A$1:$N$56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  <c r="L7" i="1"/>
  <c r="M7" i="1"/>
  <c r="N7" i="1"/>
  <c r="B9" i="1"/>
  <c r="C9" i="1"/>
  <c r="D9" i="1"/>
  <c r="E9" i="1"/>
  <c r="F9" i="1"/>
  <c r="G9" i="1"/>
  <c r="H9" i="1"/>
  <c r="I9" i="1"/>
  <c r="J9" i="1"/>
  <c r="K9" i="1"/>
  <c r="L9" i="1"/>
  <c r="M9" i="1"/>
  <c r="N9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B18" i="1"/>
  <c r="C18" i="1"/>
  <c r="D18" i="1"/>
  <c r="E18" i="1"/>
  <c r="F18" i="1"/>
  <c r="G18" i="1"/>
  <c r="G15" i="1" s="1"/>
  <c r="H18" i="1"/>
  <c r="I18" i="1"/>
  <c r="J18" i="1"/>
  <c r="K18" i="1"/>
  <c r="L18" i="1"/>
  <c r="M18" i="1"/>
  <c r="N18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N15" i="1" l="1"/>
  <c r="N44" i="1"/>
  <c r="F44" i="1"/>
  <c r="K23" i="1"/>
  <c r="C23" i="1"/>
  <c r="L15" i="1"/>
  <c r="H15" i="1"/>
  <c r="D15" i="1"/>
  <c r="K6" i="1"/>
  <c r="G6" i="1"/>
  <c r="G5" i="1" s="1"/>
  <c r="C6" i="1"/>
  <c r="J44" i="1"/>
  <c r="B44" i="1"/>
  <c r="G23" i="1"/>
  <c r="K15" i="1"/>
  <c r="C15" i="1"/>
  <c r="N23" i="1"/>
  <c r="N22" i="1" s="1"/>
  <c r="J23" i="1"/>
  <c r="F23" i="1"/>
  <c r="F22" i="1" s="1"/>
  <c r="B23" i="1"/>
  <c r="N6" i="1"/>
  <c r="N5" i="1" s="1"/>
  <c r="J6" i="1"/>
  <c r="F6" i="1"/>
  <c r="B6" i="1"/>
  <c r="M44" i="1"/>
  <c r="I44" i="1"/>
  <c r="E44" i="1"/>
  <c r="E22" i="1" s="1"/>
  <c r="M23" i="1"/>
  <c r="I23" i="1"/>
  <c r="E23" i="1"/>
  <c r="M6" i="1"/>
  <c r="I6" i="1"/>
  <c r="E6" i="1"/>
  <c r="L44" i="1"/>
  <c r="H44" i="1"/>
  <c r="D44" i="1"/>
  <c r="L23" i="1"/>
  <c r="H23" i="1"/>
  <c r="D23" i="1"/>
  <c r="J15" i="1"/>
  <c r="F15" i="1"/>
  <c r="B15" i="1"/>
  <c r="L6" i="1"/>
  <c r="L5" i="1" s="1"/>
  <c r="H6" i="1"/>
  <c r="H5" i="1" s="1"/>
  <c r="D6" i="1"/>
  <c r="K44" i="1"/>
  <c r="G44" i="1"/>
  <c r="G22" i="1" s="1"/>
  <c r="C44" i="1"/>
  <c r="C22" i="1" s="1"/>
  <c r="M15" i="1"/>
  <c r="I15" i="1"/>
  <c r="E15" i="1"/>
  <c r="N4" i="1"/>
  <c r="L22" i="1"/>
  <c r="H22" i="1"/>
  <c r="D5" i="1"/>
  <c r="I22" i="1"/>
  <c r="K22" i="1" l="1"/>
  <c r="D22" i="1"/>
  <c r="I5" i="1"/>
  <c r="I4" i="1" s="1"/>
  <c r="M22" i="1"/>
  <c r="B5" i="1"/>
  <c r="K5" i="1"/>
  <c r="B22" i="1"/>
  <c r="B4" i="1"/>
  <c r="G4" i="1"/>
  <c r="K4" i="1"/>
  <c r="J22" i="1"/>
  <c r="C5" i="1"/>
  <c r="C4" i="1" s="1"/>
  <c r="M5" i="1"/>
  <c r="F5" i="1"/>
  <c r="F4" i="1" s="1"/>
  <c r="J5" i="1"/>
  <c r="J4" i="1" s="1"/>
  <c r="D4" i="1"/>
  <c r="E5" i="1"/>
  <c r="E4" i="1" s="1"/>
  <c r="H4" i="1"/>
  <c r="L4" i="1"/>
  <c r="M4" i="1" l="1"/>
</calcChain>
</file>

<file path=xl/sharedStrings.xml><?xml version="1.0" encoding="utf-8"?>
<sst xmlns="http://schemas.openxmlformats.org/spreadsheetml/2006/main" count="68" uniqueCount="33">
  <si>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</si>
  <si>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</si>
  <si>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</si>
  <si>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</si>
  <si>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</si>
  <si>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</si>
  <si>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</si>
  <si>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</si>
  <si>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</si>
  <si>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</si>
  <si>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</si>
  <si>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</si>
  <si>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ВСЬОГО</t>
  </si>
  <si>
    <t>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</si>
  <si>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</si>
  <si>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</si>
  <si>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</si>
  <si>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</si>
  <si>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</si>
  <si>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</si>
  <si>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</si>
  <si>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</si>
  <si>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Зовнішній борг</t>
  </si>
  <si>
    <t>GBP</t>
  </si>
  <si>
    <t>JPY</t>
  </si>
  <si>
    <t>Комерційні позики</t>
  </si>
  <si>
    <t>Офіційні позики</t>
  </si>
  <si>
    <t>CAD</t>
  </si>
  <si>
    <t>Позики, надані МФО</t>
  </si>
  <si>
    <t>XDR</t>
  </si>
  <si>
    <t>млрд грн</t>
  </si>
  <si>
    <t>Помісячні платежі за державним боргом у 2024  році  за діючими угодами станом на 01.04.2024*</t>
  </si>
  <si>
    <t>* без  врахування потенційної капіталізації відсотків за ОЗДП, що підлягають сплаті у дати купонних платежів за діючими угодами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</si>
</sst>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8">
    <xf numFmtId="0" fontId="0" fillId="0" borderId="0" xfId="0"/>
    <xf numFmtId="49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center" vertical="center" wrapText="1"/>
    </xf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2" fillId="0" borderId="0" xfId="1" applyNumberFormat="1" applyFont="1" applyAlignment="1">
      <alignment horizontal="center"/>
    </xf>
    <xf numFmtId="0" fontId="1" fillId="0" borderId="0" xfId="1"/>
    <xf numFmtId="49" fontId="2" fillId="0" borderId="1" xfId="0" applyNumberFormat="1" applyFont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left" indent="2"/>
    </xf>
    <xf numFmtId="4" fontId="2" fillId="3" borderId="1" xfId="0" applyNumberFormat="1" applyFont="1" applyFill="1" applyBorder="1"/>
    <xf numFmtId="49" fontId="2" fillId="0" borderId="1" xfId="0" applyNumberFormat="1" applyFont="1" applyBorder="1"/>
    <xf numFmtId="4" fontId="2" fillId="0" borderId="1" xfId="0" applyNumberFormat="1" applyFont="1" applyBorder="1"/>
    <xf numFmtId="49" fontId="2" fillId="2" borderId="1" xfId="0" applyNumberFormat="1" applyFont="1" applyFill="1" applyBorder="1" applyAlignment="1">
      <alignment horizontal="left" indent="1"/>
    </xf>
    <xf numFmtId="4" fontId="2" fillId="2" borderId="1" xfId="0" applyNumberFormat="1" applyFont="1" applyFill="1" applyBorder="1"/>
    <xf numFmtId="4" fontId="4" fillId="0" borderId="0" xfId="1" applyNumberFormat="1" applyFont="1" applyBorder="1" applyAlignment="1">
      <alignment horizontal="right"/>
    </xf>
    <xf numFmtId="49" fontId="0" fillId="0" borderId="0" xfId="0" applyNumberFormat="1"/>
  </cellXfs>
  <cellStyles count="3">
    <cellStyle name="Звичайний" xfId="0" builtinId="0"/>
    <cellStyle name="Звичайний 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N56"/>
  <sheetViews>
    <sheetView tabSelected="1" workbookViewId="0">
      <selection sqref="A1:N56"/>
    </sheetView>
  </sheetViews>
  <sheetFormatPr defaultRowHeight="15" outlineLevelRow="4" x14ac:dyDescent="0.25"/>
  <cols>
    <col min="1" max="1" width="23.85546875" style="1" bestFit="1" customWidth="1"/>
    <col min="2" max="14" width="8.28515625" style="2" bestFit="1" customWidth="1"/>
  </cols>
  <sheetData>
    <row r="1" spans="1:14" x14ac:dyDescent="0.25">
      <c r="A1" s="7" t="s">
        <v>31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16" t="s">
        <v>30</v>
      </c>
      <c r="N2" s="16"/>
    </row>
    <row r="3" spans="1:14" s="3" customFormat="1" x14ac:dyDescent="0.25">
      <c r="A3" s="9"/>
      <c r="B3" s="9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8</v>
      </c>
      <c r="K3" s="9" t="s">
        <v>9</v>
      </c>
      <c r="L3" s="9" t="s">
        <v>10</v>
      </c>
      <c r="M3" s="9" t="s">
        <v>11</v>
      </c>
      <c r="N3" s="9" t="s">
        <v>12</v>
      </c>
    </row>
    <row r="4" spans="1:14" x14ac:dyDescent="0.25">
      <c r="A4" s="12" t="s">
        <v>12</v>
      </c>
      <c r="B4" s="13">
        <f>B5+B22</f>
        <v>26.993398157430001</v>
      </c>
      <c r="C4" s="13">
        <f>C5+C22</f>
        <v>76.307360921620003</v>
      </c>
      <c r="D4" s="13">
        <f>D5+D22</f>
        <v>55.921935579460005</v>
      </c>
      <c r="E4" s="13">
        <f>E5+E22</f>
        <v>56.732498307219998</v>
      </c>
      <c r="F4" s="13">
        <f>F5+F22</f>
        <v>95.383353872329991</v>
      </c>
      <c r="G4" s="13">
        <f>G5+G22</f>
        <v>92.92726864298001</v>
      </c>
      <c r="H4" s="13">
        <f>H5+H22</f>
        <v>31.311975963679998</v>
      </c>
      <c r="I4" s="13">
        <f>I5+I22</f>
        <v>77.693362471799986</v>
      </c>
      <c r="J4" s="13">
        <f>J5+J22</f>
        <v>211.61030778608</v>
      </c>
      <c r="K4" s="13">
        <f>K5+K22</f>
        <v>112.45690365481001</v>
      </c>
      <c r="L4" s="13">
        <f>L5+L22</f>
        <v>121.12813866540998</v>
      </c>
      <c r="M4" s="13">
        <f>M5+M22</f>
        <v>62.237183457849994</v>
      </c>
      <c r="N4" s="13">
        <f>N5+N22</f>
        <v>1020.7036874806699</v>
      </c>
    </row>
    <row r="5" spans="1:14" outlineLevel="1" x14ac:dyDescent="0.25">
      <c r="A5" s="14" t="s">
        <v>13</v>
      </c>
      <c r="B5" s="15">
        <f>B6+B15</f>
        <v>22.612377019190003</v>
      </c>
      <c r="C5" s="15">
        <f>C6+C15</f>
        <v>57.292926449500001</v>
      </c>
      <c r="D5" s="15">
        <f>D6+D15</f>
        <v>34.818994155010003</v>
      </c>
      <c r="E5" s="15">
        <f>E6+E15</f>
        <v>17.095671105360001</v>
      </c>
      <c r="F5" s="15">
        <f>F6+F15</f>
        <v>83.504788483509998</v>
      </c>
      <c r="G5" s="15">
        <f>G6+G15</f>
        <v>74.674407972760008</v>
      </c>
      <c r="H5" s="15">
        <f>H6+H15</f>
        <v>25.299795652789999</v>
      </c>
      <c r="I5" s="15">
        <f>I6+I15</f>
        <v>37.100239471350001</v>
      </c>
      <c r="J5" s="15">
        <f>J6+J15</f>
        <v>37.128647370069999</v>
      </c>
      <c r="K5" s="15">
        <f>K6+K15</f>
        <v>90.232432007200003</v>
      </c>
      <c r="L5" s="15">
        <f>L6+L15</f>
        <v>67.364223669139989</v>
      </c>
      <c r="M5" s="15">
        <f>M6+M15</f>
        <v>42.577116795479995</v>
      </c>
      <c r="N5" s="15">
        <f>N6+N15</f>
        <v>589.70162015135998</v>
      </c>
    </row>
    <row r="6" spans="1:14" outlineLevel="2" x14ac:dyDescent="0.25">
      <c r="A6" s="10" t="s">
        <v>14</v>
      </c>
      <c r="B6" s="11">
        <f>B7+B9+B11</f>
        <v>6.5962486186900007</v>
      </c>
      <c r="C6" s="11">
        <f>C7+C9+C11</f>
        <v>12.55410748357</v>
      </c>
      <c r="D6" s="11">
        <f>D7+D9+D11</f>
        <v>7.0575658127100001</v>
      </c>
      <c r="E6" s="11">
        <f>E7+E9+E11</f>
        <v>14.562607974740001</v>
      </c>
      <c r="F6" s="11">
        <f>F7+F9+F11</f>
        <v>30.6637963517</v>
      </c>
      <c r="G6" s="11">
        <f>G7+G9+G11</f>
        <v>30.32516564506</v>
      </c>
      <c r="H6" s="11">
        <f>H7+H9+H11</f>
        <v>15.105475295269999</v>
      </c>
      <c r="I6" s="11">
        <f>I7+I9+I11</f>
        <v>17.100239471350001</v>
      </c>
      <c r="J6" s="11">
        <f>J7+J9+J11</f>
        <v>10.583207640340001</v>
      </c>
      <c r="K6" s="11">
        <f>K7+K9+K11</f>
        <v>17.785348473879999</v>
      </c>
      <c r="L6" s="11">
        <f>L7+L9+L11</f>
        <v>25.039275683029999</v>
      </c>
      <c r="M6" s="11">
        <f>M7+M9+M11</f>
        <v>17.376648664859999</v>
      </c>
      <c r="N6" s="11">
        <f>N7+N9+N11</f>
        <v>204.7496871152</v>
      </c>
    </row>
    <row r="7" spans="1:14" outlineLevel="3" collapsed="1" x14ac:dyDescent="0.25">
      <c r="A7" s="5" t="s">
        <v>15</v>
      </c>
      <c r="B7" s="4">
        <f>SUM(B8:B8)</f>
        <v>0</v>
      </c>
      <c r="C7" s="4">
        <f>SUM(C8:C8)</f>
        <v>0</v>
      </c>
      <c r="D7" s="4">
        <f>SUM(D8:D8)</f>
        <v>0</v>
      </c>
      <c r="E7" s="4">
        <f>SUM(E8:E8)</f>
        <v>5.0000000000000002E-5</v>
      </c>
      <c r="F7" s="4">
        <f>SUM(F8:F8)</f>
        <v>0</v>
      </c>
      <c r="G7" s="4">
        <f>SUM(G8:G8)</f>
        <v>0</v>
      </c>
      <c r="H7" s="4">
        <f>SUM(H8:H8)</f>
        <v>5.0000000000000002E-5</v>
      </c>
      <c r="I7" s="4">
        <f>SUM(I8:I8)</f>
        <v>0</v>
      </c>
      <c r="J7" s="4">
        <f>SUM(J8:J8)</f>
        <v>0</v>
      </c>
      <c r="K7" s="4">
        <f>SUM(K8:K8)</f>
        <v>5.0000000000000002E-5</v>
      </c>
      <c r="L7" s="4">
        <f>SUM(L8:L8)</f>
        <v>0</v>
      </c>
      <c r="M7" s="4">
        <f>SUM(M8:M8)</f>
        <v>1.1464999999999999E-4</v>
      </c>
      <c r="N7" s="4">
        <f>SUM(N8:N8)</f>
        <v>2.6465000000000001E-4</v>
      </c>
    </row>
    <row r="8" spans="1:14" hidden="1" outlineLevel="4" x14ac:dyDescent="0.25">
      <c r="A8" s="6" t="s">
        <v>16</v>
      </c>
      <c r="B8" s="4"/>
      <c r="C8" s="4"/>
      <c r="D8" s="4"/>
      <c r="E8" s="4">
        <v>5.0000000000000002E-5</v>
      </c>
      <c r="F8" s="4"/>
      <c r="G8" s="4"/>
      <c r="H8" s="4">
        <v>5.0000000000000002E-5</v>
      </c>
      <c r="I8" s="4"/>
      <c r="J8" s="4"/>
      <c r="K8" s="4">
        <v>5.0000000000000002E-5</v>
      </c>
      <c r="L8" s="4"/>
      <c r="M8" s="4">
        <v>1.1464999999999999E-4</v>
      </c>
      <c r="N8" s="4">
        <v>2.6465000000000001E-4</v>
      </c>
    </row>
    <row r="9" spans="1:14" outlineLevel="3" collapsed="1" x14ac:dyDescent="0.25">
      <c r="A9" s="5" t="s">
        <v>17</v>
      </c>
      <c r="B9" s="4">
        <f>SUM(B10:B10)</f>
        <v>0</v>
      </c>
      <c r="C9" s="4">
        <f>SUM(C10:C10)</f>
        <v>0</v>
      </c>
      <c r="D9" s="4">
        <f>SUM(D10:D10)</f>
        <v>0</v>
      </c>
      <c r="E9" s="4">
        <f>SUM(E10:E10)</f>
        <v>1.972947467E-2</v>
      </c>
      <c r="F9" s="4">
        <f>SUM(F10:F10)</f>
        <v>0</v>
      </c>
      <c r="G9" s="4">
        <f>SUM(G10:G10)</f>
        <v>1.931844395E-2</v>
      </c>
      <c r="H9" s="4">
        <f>SUM(H10:H10)</f>
        <v>0</v>
      </c>
      <c r="I9" s="4">
        <f>SUM(I10:I10)</f>
        <v>0</v>
      </c>
      <c r="J9" s="4">
        <f>SUM(J10:J10)</f>
        <v>1.9115186999999999E-2</v>
      </c>
      <c r="K9" s="4">
        <f>SUM(K10:K10)</f>
        <v>0</v>
      </c>
      <c r="L9" s="4">
        <f>SUM(L10:L10)</f>
        <v>0</v>
      </c>
      <c r="M9" s="4">
        <f>SUM(M10:M10)</f>
        <v>1.869963946E-2</v>
      </c>
      <c r="N9" s="4">
        <f>SUM(N10:N10)</f>
        <v>7.6862745080000003E-2</v>
      </c>
    </row>
    <row r="10" spans="1:14" hidden="1" outlineLevel="4" x14ac:dyDescent="0.25">
      <c r="A10" s="6" t="s">
        <v>16</v>
      </c>
      <c r="B10" s="4"/>
      <c r="C10" s="4"/>
      <c r="D10" s="4"/>
      <c r="E10" s="4">
        <v>1.972947467E-2</v>
      </c>
      <c r="F10" s="4"/>
      <c r="G10" s="4">
        <v>1.931844395E-2</v>
      </c>
      <c r="H10" s="4"/>
      <c r="I10" s="4"/>
      <c r="J10" s="4">
        <v>1.9115186999999999E-2</v>
      </c>
      <c r="K10" s="4"/>
      <c r="L10" s="4"/>
      <c r="M10" s="4">
        <v>1.869963946E-2</v>
      </c>
      <c r="N10" s="4">
        <v>7.6862745080000003E-2</v>
      </c>
    </row>
    <row r="11" spans="1:14" outlineLevel="3" collapsed="1" x14ac:dyDescent="0.25">
      <c r="A11" s="5" t="s">
        <v>18</v>
      </c>
      <c r="B11" s="4">
        <f>SUM(B12:B14)</f>
        <v>6.5962486186900007</v>
      </c>
      <c r="C11" s="4">
        <f>SUM(C12:C14)</f>
        <v>12.55410748357</v>
      </c>
      <c r="D11" s="4">
        <f>SUM(D12:D14)</f>
        <v>7.0575658127100001</v>
      </c>
      <c r="E11" s="4">
        <f>SUM(E12:E14)</f>
        <v>14.54282850007</v>
      </c>
      <c r="F11" s="4">
        <f>SUM(F12:F14)</f>
        <v>30.6637963517</v>
      </c>
      <c r="G11" s="4">
        <f>SUM(G12:G14)</f>
        <v>30.305847201110002</v>
      </c>
      <c r="H11" s="4">
        <f>SUM(H12:H14)</f>
        <v>15.105425295269999</v>
      </c>
      <c r="I11" s="4">
        <f>SUM(I12:I14)</f>
        <v>17.100239471350001</v>
      </c>
      <c r="J11" s="4">
        <f>SUM(J12:J14)</f>
        <v>10.564092453340001</v>
      </c>
      <c r="K11" s="4">
        <f>SUM(K12:K14)</f>
        <v>17.785298473879998</v>
      </c>
      <c r="L11" s="4">
        <f>SUM(L12:L14)</f>
        <v>25.039275683029999</v>
      </c>
      <c r="M11" s="4">
        <f>SUM(M12:M14)</f>
        <v>17.3578343754</v>
      </c>
      <c r="N11" s="4">
        <f>SUM(N12:N14)</f>
        <v>204.67255972012001</v>
      </c>
    </row>
    <row r="12" spans="1:14" hidden="1" outlineLevel="4" x14ac:dyDescent="0.25">
      <c r="A12" s="6" t="s">
        <v>19</v>
      </c>
      <c r="B12" s="4">
        <v>0.11063843292</v>
      </c>
      <c r="C12" s="4">
        <v>0.14129368815000001</v>
      </c>
      <c r="D12" s="4">
        <v>0.21844107095000001</v>
      </c>
      <c r="E12" s="4"/>
      <c r="F12" s="4">
        <v>0.36769678288000002</v>
      </c>
      <c r="G12" s="4"/>
      <c r="H12" s="4">
        <v>0.1074529155</v>
      </c>
      <c r="I12" s="4"/>
      <c r="J12" s="4">
        <v>0.33259542929000002</v>
      </c>
      <c r="K12" s="4"/>
      <c r="L12" s="4"/>
      <c r="M12" s="4"/>
      <c r="N12" s="4">
        <v>1.2781183196899999</v>
      </c>
    </row>
    <row r="13" spans="1:14" hidden="1" outlineLevel="4" x14ac:dyDescent="0.25">
      <c r="A13" s="6" t="s">
        <v>16</v>
      </c>
      <c r="B13" s="4">
        <v>6.2921627315900004</v>
      </c>
      <c r="C13" s="4">
        <v>11.969241793229999</v>
      </c>
      <c r="D13" s="4">
        <v>6.3412183895499998</v>
      </c>
      <c r="E13" s="4">
        <v>14.279823877149999</v>
      </c>
      <c r="F13" s="4">
        <v>30.296099568820001</v>
      </c>
      <c r="G13" s="4">
        <v>29.773566483700002</v>
      </c>
      <c r="H13" s="4">
        <v>14.65635281198</v>
      </c>
      <c r="I13" s="4">
        <v>17.100239471350001</v>
      </c>
      <c r="J13" s="4">
        <v>9.2819272144999996</v>
      </c>
      <c r="K13" s="4">
        <v>16.122718763449999</v>
      </c>
      <c r="L13" s="4">
        <v>24.479560469359999</v>
      </c>
      <c r="M13" s="4">
        <v>17.3578343754</v>
      </c>
      <c r="N13" s="4">
        <v>197.95074595008001</v>
      </c>
    </row>
    <row r="14" spans="1:14" hidden="1" outlineLevel="4" x14ac:dyDescent="0.25">
      <c r="A14" s="6" t="s">
        <v>20</v>
      </c>
      <c r="B14" s="4">
        <v>0.19344745418000001</v>
      </c>
      <c r="C14" s="4">
        <v>0.44357200218999998</v>
      </c>
      <c r="D14" s="4">
        <v>0.49790635221000001</v>
      </c>
      <c r="E14" s="4">
        <v>0.26300462291999999</v>
      </c>
      <c r="F14" s="4"/>
      <c r="G14" s="4">
        <v>0.53228071741000005</v>
      </c>
      <c r="H14" s="4">
        <v>0.34161956779000002</v>
      </c>
      <c r="I14" s="4"/>
      <c r="J14" s="4">
        <v>0.94956980955000003</v>
      </c>
      <c r="K14" s="4">
        <v>1.66257971043</v>
      </c>
      <c r="L14" s="4">
        <v>0.55971521366999999</v>
      </c>
      <c r="M14" s="4"/>
      <c r="N14" s="4">
        <v>5.4436954503499999</v>
      </c>
    </row>
    <row r="15" spans="1:14" outlineLevel="2" x14ac:dyDescent="0.25">
      <c r="A15" s="10" t="s">
        <v>21</v>
      </c>
      <c r="B15" s="11">
        <f>B16+B18</f>
        <v>16.016128400500001</v>
      </c>
      <c r="C15" s="11">
        <f>C16+C18</f>
        <v>44.738818965930001</v>
      </c>
      <c r="D15" s="11">
        <f>D16+D18</f>
        <v>27.7614283423</v>
      </c>
      <c r="E15" s="11">
        <f>E16+E18</f>
        <v>2.53306313062</v>
      </c>
      <c r="F15" s="11">
        <f>F16+F18</f>
        <v>52.840992131809998</v>
      </c>
      <c r="G15" s="11">
        <f>G16+G18</f>
        <v>44.349242327700004</v>
      </c>
      <c r="H15" s="11">
        <f>H16+H18</f>
        <v>10.194320357520001</v>
      </c>
      <c r="I15" s="11">
        <f>I16+I18</f>
        <v>20</v>
      </c>
      <c r="J15" s="11">
        <f>J16+J18</f>
        <v>26.545439729729999</v>
      </c>
      <c r="K15" s="11">
        <f>K16+K18</f>
        <v>72.447083533319997</v>
      </c>
      <c r="L15" s="11">
        <f>L16+L18</f>
        <v>42.324947986109997</v>
      </c>
      <c r="M15" s="11">
        <f>M16+M18</f>
        <v>25.200468130619999</v>
      </c>
      <c r="N15" s="11">
        <f>N16+N18</f>
        <v>384.95193303615997</v>
      </c>
    </row>
    <row r="16" spans="1:14" outlineLevel="3" collapsed="1" x14ac:dyDescent="0.25">
      <c r="A16" s="5" t="s">
        <v>17</v>
      </c>
      <c r="B16" s="4">
        <f>SUM(B17:B17)</f>
        <v>0</v>
      </c>
      <c r="C16" s="4">
        <f>SUM(C17:C17)</f>
        <v>0</v>
      </c>
      <c r="D16" s="4">
        <f>SUM(D17:D17)</f>
        <v>0</v>
      </c>
      <c r="E16" s="4">
        <f>SUM(E17:E17)</f>
        <v>3.3063130619999999E-2</v>
      </c>
      <c r="F16" s="4">
        <f>SUM(F17:F17)</f>
        <v>0</v>
      </c>
      <c r="G16" s="4">
        <f>SUM(G17:G17)</f>
        <v>3.3063130619999999E-2</v>
      </c>
      <c r="H16" s="4">
        <f>SUM(H17:H17)</f>
        <v>0</v>
      </c>
      <c r="I16" s="4">
        <f>SUM(I17:I17)</f>
        <v>0</v>
      </c>
      <c r="J16" s="4">
        <f>SUM(J17:J17)</f>
        <v>3.3063130619999999E-2</v>
      </c>
      <c r="K16" s="4">
        <f>SUM(K17:K17)</f>
        <v>0</v>
      </c>
      <c r="L16" s="4">
        <f>SUM(L17:L17)</f>
        <v>0</v>
      </c>
      <c r="M16" s="4">
        <f>SUM(M17:M17)</f>
        <v>3.3063130619999999E-2</v>
      </c>
      <c r="N16" s="4">
        <f>SUM(N17:N17)</f>
        <v>0.13225252248</v>
      </c>
    </row>
    <row r="17" spans="1:14" hidden="1" outlineLevel="4" x14ac:dyDescent="0.25">
      <c r="A17" s="6" t="s">
        <v>16</v>
      </c>
      <c r="B17" s="4"/>
      <c r="C17" s="4"/>
      <c r="D17" s="4"/>
      <c r="E17" s="4">
        <v>3.3063130619999999E-2</v>
      </c>
      <c r="F17" s="4"/>
      <c r="G17" s="4">
        <v>3.3063130619999999E-2</v>
      </c>
      <c r="H17" s="4"/>
      <c r="I17" s="4"/>
      <c r="J17" s="4">
        <v>3.3063130619999999E-2</v>
      </c>
      <c r="K17" s="4"/>
      <c r="L17" s="4"/>
      <c r="M17" s="4">
        <v>3.3063130619999999E-2</v>
      </c>
      <c r="N17" s="4">
        <v>0.13225252248</v>
      </c>
    </row>
    <row r="18" spans="1:14" outlineLevel="3" collapsed="1" x14ac:dyDescent="0.25">
      <c r="A18" s="5" t="s">
        <v>18</v>
      </c>
      <c r="B18" s="4">
        <f>SUM(B19:B21)</f>
        <v>16.016128400500001</v>
      </c>
      <c r="C18" s="4">
        <f>SUM(C19:C21)</f>
        <v>44.738818965930001</v>
      </c>
      <c r="D18" s="4">
        <f>SUM(D19:D21)</f>
        <v>27.7614283423</v>
      </c>
      <c r="E18" s="4">
        <f>SUM(E19:E21)</f>
        <v>2.5</v>
      </c>
      <c r="F18" s="4">
        <f>SUM(F19:F21)</f>
        <v>52.840992131809998</v>
      </c>
      <c r="G18" s="4">
        <f>SUM(G19:G21)</f>
        <v>44.316179197080004</v>
      </c>
      <c r="H18" s="4">
        <f>SUM(H19:H21)</f>
        <v>10.194320357520001</v>
      </c>
      <c r="I18" s="4">
        <f>SUM(I19:I21)</f>
        <v>20</v>
      </c>
      <c r="J18" s="4">
        <f>SUM(J19:J21)</f>
        <v>26.512376599109999</v>
      </c>
      <c r="K18" s="4">
        <f>SUM(K19:K21)</f>
        <v>72.447083533319997</v>
      </c>
      <c r="L18" s="4">
        <f>SUM(L19:L21)</f>
        <v>42.324947986109997</v>
      </c>
      <c r="M18" s="4">
        <f>SUM(M19:M21)</f>
        <v>25.167404999999999</v>
      </c>
      <c r="N18" s="4">
        <f>SUM(N19:N21)</f>
        <v>384.81968051368</v>
      </c>
    </row>
    <row r="19" spans="1:14" hidden="1" outlineLevel="4" x14ac:dyDescent="0.25">
      <c r="A19" s="6" t="s">
        <v>19</v>
      </c>
      <c r="B19" s="4">
        <v>10.5194018565</v>
      </c>
      <c r="C19" s="4">
        <v>12.32246581593</v>
      </c>
      <c r="D19" s="4"/>
      <c r="E19" s="4"/>
      <c r="F19" s="4">
        <v>12.244927034730001</v>
      </c>
      <c r="G19" s="4"/>
      <c r="H19" s="4"/>
      <c r="I19" s="4"/>
      <c r="J19" s="4">
        <v>3.3885196447000001</v>
      </c>
      <c r="K19" s="4"/>
      <c r="L19" s="4"/>
      <c r="M19" s="4"/>
      <c r="N19" s="4">
        <v>38.47531435186</v>
      </c>
    </row>
    <row r="20" spans="1:14" hidden="1" outlineLevel="4" x14ac:dyDescent="0.25">
      <c r="A20" s="6" t="s">
        <v>16</v>
      </c>
      <c r="B20" s="4">
        <v>2.5</v>
      </c>
      <c r="C20" s="4">
        <v>15.019474911470001</v>
      </c>
      <c r="D20" s="4">
        <v>17.902747561569999</v>
      </c>
      <c r="E20" s="4">
        <v>2.5</v>
      </c>
      <c r="F20" s="4">
        <v>40.59606509708</v>
      </c>
      <c r="G20" s="4">
        <v>32.061030401700002</v>
      </c>
      <c r="H20" s="4">
        <v>10.194320357520001</v>
      </c>
      <c r="I20" s="4">
        <v>20</v>
      </c>
      <c r="J20" s="4">
        <v>9.241233695</v>
      </c>
      <c r="K20" s="4">
        <v>43.377176734199999</v>
      </c>
      <c r="L20" s="4">
        <v>29.834663173039999</v>
      </c>
      <c r="M20" s="4">
        <v>25.167404999999999</v>
      </c>
      <c r="N20" s="4">
        <v>248.39411693157999</v>
      </c>
    </row>
    <row r="21" spans="1:14" hidden="1" outlineLevel="4" x14ac:dyDescent="0.25">
      <c r="A21" s="6" t="s">
        <v>20</v>
      </c>
      <c r="B21" s="4">
        <v>2.9967265439999999</v>
      </c>
      <c r="C21" s="4">
        <v>17.39687823853</v>
      </c>
      <c r="D21" s="4">
        <v>9.8586807807299994</v>
      </c>
      <c r="E21" s="4"/>
      <c r="F21" s="4"/>
      <c r="G21" s="4">
        <v>12.25514879538</v>
      </c>
      <c r="H21" s="4"/>
      <c r="I21" s="4"/>
      <c r="J21" s="4">
        <v>13.88262325941</v>
      </c>
      <c r="K21" s="4">
        <v>29.069906799120002</v>
      </c>
      <c r="L21" s="4">
        <v>12.49028481307</v>
      </c>
      <c r="M21" s="4"/>
      <c r="N21" s="4">
        <v>97.950249230240004</v>
      </c>
    </row>
    <row r="22" spans="1:14" outlineLevel="1" x14ac:dyDescent="0.25">
      <c r="A22" s="14" t="s">
        <v>22</v>
      </c>
      <c r="B22" s="15">
        <f>B23+B44</f>
        <v>4.3810211382399995</v>
      </c>
      <c r="C22" s="15">
        <f>C23+C44</f>
        <v>19.014434472120001</v>
      </c>
      <c r="D22" s="15">
        <f>D23+D44</f>
        <v>21.102941424450002</v>
      </c>
      <c r="E22" s="15">
        <f>E23+E44</f>
        <v>39.636827201860001</v>
      </c>
      <c r="F22" s="15">
        <f>F23+F44</f>
        <v>11.87856538882</v>
      </c>
      <c r="G22" s="15">
        <f>G23+G44</f>
        <v>18.252860670220002</v>
      </c>
      <c r="H22" s="15">
        <f>H23+H44</f>
        <v>6.0121803108900007</v>
      </c>
      <c r="I22" s="15">
        <f>I23+I44</f>
        <v>40.593123000449992</v>
      </c>
      <c r="J22" s="15">
        <f>J23+J44</f>
        <v>174.48166041601002</v>
      </c>
      <c r="K22" s="15">
        <f>K23+K44</f>
        <v>22.224471647609999</v>
      </c>
      <c r="L22" s="15">
        <f>L23+L44</f>
        <v>53.763914996269996</v>
      </c>
      <c r="M22" s="15">
        <f>M23+M44</f>
        <v>19.660066662369999</v>
      </c>
      <c r="N22" s="15">
        <f>N23+N44</f>
        <v>431.00206732930997</v>
      </c>
    </row>
    <row r="23" spans="1:14" outlineLevel="2" x14ac:dyDescent="0.25">
      <c r="A23" s="10" t="s">
        <v>14</v>
      </c>
      <c r="B23" s="11">
        <f>B24+B30+B34+B40</f>
        <v>2.9004532704799999</v>
      </c>
      <c r="C23" s="11">
        <f>C24+C30+C34+C40</f>
        <v>13.5125317156</v>
      </c>
      <c r="D23" s="11">
        <f>D24+D30+D34+D40</f>
        <v>1.2643091306000001</v>
      </c>
      <c r="E23" s="11">
        <f>E24+E30+E34+E40</f>
        <v>9.46514192309</v>
      </c>
      <c r="F23" s="11">
        <f>F24+F30+F34+F40</f>
        <v>9.00861140612</v>
      </c>
      <c r="G23" s="11">
        <f>G24+G30+G34+G40</f>
        <v>2.6360479144299998</v>
      </c>
      <c r="H23" s="11">
        <f>H24+H30+H34+H40</f>
        <v>3.9448170368300004</v>
      </c>
      <c r="I23" s="11">
        <f>I24+I30+I34+I40</f>
        <v>34.362805428449995</v>
      </c>
      <c r="J23" s="11">
        <f>J24+J30+J34+J40</f>
        <v>112.13680491593</v>
      </c>
      <c r="K23" s="11">
        <f>K24+K30+K34+K40</f>
        <v>11.414157042059999</v>
      </c>
      <c r="L23" s="11">
        <f>L24+L30+L34+L40</f>
        <v>45.677255996859998</v>
      </c>
      <c r="M23" s="11">
        <f>M24+M30+M34+M40</f>
        <v>3.2935214242399997</v>
      </c>
      <c r="N23" s="11">
        <f>N24+N30+N34+N40</f>
        <v>249.61645720468999</v>
      </c>
    </row>
    <row r="24" spans="1:14" outlineLevel="3" collapsed="1" x14ac:dyDescent="0.25">
      <c r="A24" s="5" t="s">
        <v>15</v>
      </c>
      <c r="B24" s="4">
        <f>SUM(B25:B29)</f>
        <v>8.2834874700000005E-2</v>
      </c>
      <c r="C24" s="4">
        <f>SUM(C25:C29)</f>
        <v>5.7184195000000001E-4</v>
      </c>
      <c r="D24" s="4">
        <f>SUM(D25:D29)</f>
        <v>7.8792116989999994E-2</v>
      </c>
      <c r="E24" s="4">
        <f>SUM(E25:E29)</f>
        <v>0.10410874420000001</v>
      </c>
      <c r="F24" s="4">
        <f>SUM(F25:F29)</f>
        <v>8.3137039620000006E-2</v>
      </c>
      <c r="G24" s="4">
        <f>SUM(G25:G29)</f>
        <v>3.026767503E-2</v>
      </c>
      <c r="H24" s="4">
        <f>SUM(H25:H29)</f>
        <v>3.9139687599999999E-3</v>
      </c>
      <c r="I24" s="4">
        <f>SUM(I25:I29)</f>
        <v>9.9664003881399985</v>
      </c>
      <c r="J24" s="4">
        <f>SUM(J25:J29)</f>
        <v>2.271502504E-2</v>
      </c>
      <c r="K24" s="4">
        <f>SUM(K25:K29)</f>
        <v>1.042727236E-2</v>
      </c>
      <c r="L24" s="4">
        <f>SUM(L25:L29)</f>
        <v>6.5195624999999995E-4</v>
      </c>
      <c r="M24" s="4">
        <f>SUM(M25:M29)</f>
        <v>0.50361229827999998</v>
      </c>
      <c r="N24" s="4">
        <f>SUM(N25:N29)</f>
        <v>10.88743320132</v>
      </c>
    </row>
    <row r="25" spans="1:14" hidden="1" outlineLevel="4" x14ac:dyDescent="0.25">
      <c r="A25" s="6" t="s">
        <v>19</v>
      </c>
      <c r="B25" s="4">
        <v>2.5552312999999998E-4</v>
      </c>
      <c r="C25" s="4">
        <v>5.7177126000000004E-4</v>
      </c>
      <c r="D25" s="4">
        <v>2.542823E-3</v>
      </c>
      <c r="E25" s="4">
        <v>2.7590625E-4</v>
      </c>
      <c r="F25" s="4">
        <v>6.0699375000000005E-4</v>
      </c>
      <c r="G25" s="4">
        <v>1.7658000000000001E-3</v>
      </c>
      <c r="H25" s="4">
        <v>2.8271874999999998E-4</v>
      </c>
      <c r="I25" s="4">
        <v>6.2198125000000005E-4</v>
      </c>
      <c r="J25" s="4">
        <v>1.8094000000000001E-3</v>
      </c>
      <c r="K25" s="4">
        <v>2.9634375E-4</v>
      </c>
      <c r="L25" s="4">
        <v>6.5195624999999995E-4</v>
      </c>
      <c r="M25" s="4">
        <v>1.8966E-3</v>
      </c>
      <c r="N25" s="4">
        <v>1.157781739E-2</v>
      </c>
    </row>
    <row r="26" spans="1:14" hidden="1" outlineLevel="4" x14ac:dyDescent="0.25">
      <c r="A26" s="6" t="s">
        <v>23</v>
      </c>
      <c r="B26" s="4"/>
      <c r="C26" s="4"/>
      <c r="D26" s="4">
        <v>4.7549990610000002E-2</v>
      </c>
      <c r="E26" s="4"/>
      <c r="F26" s="4"/>
      <c r="G26" s="4"/>
      <c r="H26" s="4"/>
      <c r="I26" s="4"/>
      <c r="J26" s="4"/>
      <c r="K26" s="4"/>
      <c r="L26" s="4"/>
      <c r="M26" s="4"/>
      <c r="N26" s="4">
        <v>4.7549990610000002E-2</v>
      </c>
    </row>
    <row r="27" spans="1:14" hidden="1" outlineLevel="4" x14ac:dyDescent="0.25">
      <c r="A27" s="6" t="s">
        <v>24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>
        <v>1.877025E-3</v>
      </c>
      <c r="N27" s="4">
        <v>1.877025E-3</v>
      </c>
    </row>
    <row r="28" spans="1:14" hidden="1" outlineLevel="4" x14ac:dyDescent="0.25">
      <c r="A28" s="6" t="s">
        <v>16</v>
      </c>
      <c r="B28" s="4"/>
      <c r="C28" s="4"/>
      <c r="D28" s="4"/>
      <c r="E28" s="4">
        <v>6.4999999999999996E-6</v>
      </c>
      <c r="F28" s="4"/>
      <c r="G28" s="4"/>
      <c r="H28" s="4"/>
      <c r="I28" s="4"/>
      <c r="J28" s="4"/>
      <c r="K28" s="4"/>
      <c r="L28" s="4"/>
      <c r="M28" s="4">
        <v>0</v>
      </c>
      <c r="N28" s="4">
        <v>6.4999999999999996E-6</v>
      </c>
    </row>
    <row r="29" spans="1:14" hidden="1" outlineLevel="4" x14ac:dyDescent="0.25">
      <c r="A29" s="6" t="s">
        <v>20</v>
      </c>
      <c r="B29" s="4">
        <v>8.2579351570000001E-2</v>
      </c>
      <c r="C29" s="4">
        <v>7.0690000000000006E-8</v>
      </c>
      <c r="D29" s="4">
        <v>2.8699303379999999E-2</v>
      </c>
      <c r="E29" s="4">
        <v>0.10382633795</v>
      </c>
      <c r="F29" s="4">
        <v>8.2530045869999999E-2</v>
      </c>
      <c r="G29" s="4">
        <v>2.8501875029999998E-2</v>
      </c>
      <c r="H29" s="4">
        <v>3.6312500099999999E-3</v>
      </c>
      <c r="I29" s="4">
        <v>9.9657784068899993</v>
      </c>
      <c r="J29" s="4">
        <v>2.090562504E-2</v>
      </c>
      <c r="K29" s="4">
        <v>1.0130928609999999E-2</v>
      </c>
      <c r="L29" s="4"/>
      <c r="M29" s="4">
        <v>0.49983867327999998</v>
      </c>
      <c r="N29" s="4">
        <v>10.826421868320001</v>
      </c>
    </row>
    <row r="30" spans="1:14" outlineLevel="3" collapsed="1" x14ac:dyDescent="0.25">
      <c r="A30" s="5" t="s">
        <v>25</v>
      </c>
      <c r="B30" s="4">
        <f>SUM(B31:B33)</f>
        <v>1.0897752490000001E-2</v>
      </c>
      <c r="C30" s="4">
        <f>SUM(C31:C33)</f>
        <v>0.30479090869999997</v>
      </c>
      <c r="D30" s="4">
        <f>SUM(D31:D33)</f>
        <v>0.12144227813</v>
      </c>
      <c r="E30" s="4">
        <f>SUM(E31:E33)</f>
        <v>2.8175316700000002E-3</v>
      </c>
      <c r="F30" s="4">
        <f>SUM(F31:F33)</f>
        <v>5.56739131E-2</v>
      </c>
      <c r="G30" s="4">
        <f>SUM(G31:G33)</f>
        <v>0.26041665480999998</v>
      </c>
      <c r="H30" s="4">
        <f>SUM(H31:H33)</f>
        <v>0</v>
      </c>
      <c r="I30" s="4">
        <f>SUM(I31:I33)</f>
        <v>7.9258557821500002</v>
      </c>
      <c r="J30" s="4">
        <f>SUM(J31:J33)</f>
        <v>110.90908766146001</v>
      </c>
      <c r="K30" s="4">
        <f>SUM(K31:K33)</f>
        <v>5.186015636E-2</v>
      </c>
      <c r="L30" s="4">
        <f>SUM(L31:L33)</f>
        <v>32.798200984929998</v>
      </c>
      <c r="M30" s="4">
        <f>SUM(M31:M33)</f>
        <v>0.32553613626</v>
      </c>
      <c r="N30" s="4">
        <f>SUM(N31:N33)</f>
        <v>152.76657976006001</v>
      </c>
    </row>
    <row r="31" spans="1:14" hidden="1" outlineLevel="4" x14ac:dyDescent="0.25">
      <c r="A31" s="6" t="s">
        <v>19</v>
      </c>
      <c r="B31" s="4">
        <v>1.0897752490000001E-2</v>
      </c>
      <c r="C31" s="4">
        <v>0.30479090869999997</v>
      </c>
      <c r="D31" s="4">
        <v>0.1211328725</v>
      </c>
      <c r="E31" s="4">
        <v>2.8175316700000002E-3</v>
      </c>
      <c r="F31" s="4">
        <v>5.56739131E-2</v>
      </c>
      <c r="G31" s="4">
        <v>0.26008759231</v>
      </c>
      <c r="H31" s="4"/>
      <c r="I31" s="4">
        <v>0.29795836367</v>
      </c>
      <c r="J31" s="4">
        <v>1.5966461083600001</v>
      </c>
      <c r="K31" s="4">
        <v>5.186015636E-2</v>
      </c>
      <c r="L31" s="4">
        <v>0.19344029355</v>
      </c>
      <c r="M31" s="4">
        <v>0.32518269876</v>
      </c>
      <c r="N31" s="4">
        <v>3.2204881914699999</v>
      </c>
    </row>
    <row r="32" spans="1:14" hidden="1" outlineLevel="4" x14ac:dyDescent="0.25">
      <c r="A32" s="6" t="s">
        <v>23</v>
      </c>
      <c r="B32" s="4"/>
      <c r="C32" s="4"/>
      <c r="D32" s="4">
        <v>3.0940562999999999E-4</v>
      </c>
      <c r="E32" s="4"/>
      <c r="F32" s="4"/>
      <c r="G32" s="4">
        <v>3.2906249999999998E-4</v>
      </c>
      <c r="H32" s="4"/>
      <c r="I32" s="4"/>
      <c r="J32" s="4">
        <v>0.35662658496999999</v>
      </c>
      <c r="K32" s="4"/>
      <c r="L32" s="4"/>
      <c r="M32" s="4">
        <v>3.5343750000000002E-4</v>
      </c>
      <c r="N32" s="4">
        <v>0.35761849060000001</v>
      </c>
    </row>
    <row r="33" spans="1:14" hidden="1" outlineLevel="4" x14ac:dyDescent="0.25">
      <c r="A33" s="6" t="s">
        <v>20</v>
      </c>
      <c r="B33" s="4"/>
      <c r="C33" s="4"/>
      <c r="D33" s="4"/>
      <c r="E33" s="4"/>
      <c r="F33" s="4"/>
      <c r="G33" s="4"/>
      <c r="H33" s="4"/>
      <c r="I33" s="4">
        <v>7.6278974184799999</v>
      </c>
      <c r="J33" s="4">
        <v>108.95581496813</v>
      </c>
      <c r="K33" s="4"/>
      <c r="L33" s="4">
        <v>32.604760691380001</v>
      </c>
      <c r="M33" s="4"/>
      <c r="N33" s="4">
        <v>149.18847307799001</v>
      </c>
    </row>
    <row r="34" spans="1:14" outlineLevel="3" collapsed="1" x14ac:dyDescent="0.25">
      <c r="A34" s="5" t="s">
        <v>26</v>
      </c>
      <c r="B34" s="4">
        <f>SUM(B35:B39)</f>
        <v>4.1184929010000003E-2</v>
      </c>
      <c r="C34" s="4">
        <f>SUM(C35:C39)</f>
        <v>7.0689999999999996E-7</v>
      </c>
      <c r="D34" s="4">
        <f>SUM(D35:D39)</f>
        <v>9.4677748099999993E-3</v>
      </c>
      <c r="E34" s="4">
        <f>SUM(E35:E39)</f>
        <v>0.25473452777</v>
      </c>
      <c r="F34" s="4">
        <f>SUM(F35:F39)</f>
        <v>0.31596684778</v>
      </c>
      <c r="G34" s="4">
        <f>SUM(G35:G39)</f>
        <v>0.49377482542000001</v>
      </c>
      <c r="H34" s="4">
        <f>SUM(H35:H39)</f>
        <v>0</v>
      </c>
      <c r="I34" s="4">
        <f>SUM(I35:I39)</f>
        <v>0</v>
      </c>
      <c r="J34" s="4">
        <f>SUM(J35:J39)</f>
        <v>0.12303481734000001</v>
      </c>
      <c r="K34" s="4">
        <f>SUM(K35:K39)</f>
        <v>0.27360375233000001</v>
      </c>
      <c r="L34" s="4">
        <f>SUM(L35:L39)</f>
        <v>0.35027414759999997</v>
      </c>
      <c r="M34" s="4">
        <f>SUM(M35:M39)</f>
        <v>0.51237416681000003</v>
      </c>
      <c r="N34" s="4">
        <f>SUM(N35:N39)</f>
        <v>2.3744164957699998</v>
      </c>
    </row>
    <row r="35" spans="1:14" hidden="1" outlineLevel="4" x14ac:dyDescent="0.25">
      <c r="A35" s="6" t="s">
        <v>27</v>
      </c>
      <c r="B35" s="4"/>
      <c r="C35" s="4"/>
      <c r="D35" s="4"/>
      <c r="E35" s="4"/>
      <c r="F35" s="4"/>
      <c r="G35" s="4">
        <v>0.24246551112</v>
      </c>
      <c r="H35" s="4"/>
      <c r="I35" s="4"/>
      <c r="J35" s="4"/>
      <c r="K35" s="4"/>
      <c r="L35" s="4"/>
      <c r="M35" s="4">
        <v>0.26042591963</v>
      </c>
      <c r="N35" s="4">
        <v>0.50289143074999998</v>
      </c>
    </row>
    <row r="36" spans="1:14" hidden="1" outlineLevel="4" x14ac:dyDescent="0.25">
      <c r="A36" s="6" t="s">
        <v>19</v>
      </c>
      <c r="B36" s="4">
        <v>4.1184929010000003E-2</v>
      </c>
      <c r="C36" s="4">
        <v>7.0689999999999996E-7</v>
      </c>
      <c r="D36" s="4">
        <v>9.4677748099999993E-3</v>
      </c>
      <c r="E36" s="4"/>
      <c r="F36" s="4">
        <v>0.15844958729</v>
      </c>
      <c r="G36" s="4">
        <v>0.22650088084</v>
      </c>
      <c r="H36" s="4"/>
      <c r="I36" s="4"/>
      <c r="J36" s="4">
        <v>9.0886809910000005E-2</v>
      </c>
      <c r="K36" s="4"/>
      <c r="L36" s="4">
        <v>0.17922976388</v>
      </c>
      <c r="M36" s="4">
        <v>0.2273370623</v>
      </c>
      <c r="N36" s="4">
        <v>0.93305751494</v>
      </c>
    </row>
    <row r="37" spans="1:14" hidden="1" outlineLevel="4" x14ac:dyDescent="0.25">
      <c r="A37" s="6" t="s">
        <v>23</v>
      </c>
      <c r="B37" s="4"/>
      <c r="C37" s="4"/>
      <c r="D37" s="4"/>
      <c r="E37" s="4"/>
      <c r="F37" s="4"/>
      <c r="G37" s="4">
        <v>4.3509454600000001E-3</v>
      </c>
      <c r="H37" s="4"/>
      <c r="I37" s="4"/>
      <c r="J37" s="4"/>
      <c r="K37" s="4"/>
      <c r="L37" s="4"/>
      <c r="M37" s="4">
        <v>3.5049282900000002E-3</v>
      </c>
      <c r="N37" s="4">
        <v>7.8558737500000007E-3</v>
      </c>
    </row>
    <row r="38" spans="1:14" hidden="1" outlineLevel="4" x14ac:dyDescent="0.25">
      <c r="A38" s="6" t="s">
        <v>24</v>
      </c>
      <c r="B38" s="4">
        <v>0</v>
      </c>
      <c r="C38" s="4"/>
      <c r="D38" s="4">
        <v>0</v>
      </c>
      <c r="E38" s="4"/>
      <c r="F38" s="4">
        <v>0.15751726049000001</v>
      </c>
      <c r="G38" s="4">
        <v>2.0457487999999999E-2</v>
      </c>
      <c r="H38" s="4"/>
      <c r="I38" s="4"/>
      <c r="J38" s="4">
        <v>3.214800743E-2</v>
      </c>
      <c r="K38" s="4"/>
      <c r="L38" s="4">
        <v>0.17104438372</v>
      </c>
      <c r="M38" s="4">
        <v>2.1106256590000001E-2</v>
      </c>
      <c r="N38" s="4">
        <v>0.40227339623000002</v>
      </c>
    </row>
    <row r="39" spans="1:14" hidden="1" outlineLevel="4" x14ac:dyDescent="0.25">
      <c r="A39" s="6" t="s">
        <v>20</v>
      </c>
      <c r="B39" s="4"/>
      <c r="C39" s="4"/>
      <c r="D39" s="4"/>
      <c r="E39" s="4">
        <v>0.25473452777</v>
      </c>
      <c r="F39" s="4"/>
      <c r="G39" s="4"/>
      <c r="H39" s="4"/>
      <c r="I39" s="4"/>
      <c r="J39" s="4"/>
      <c r="K39" s="4">
        <v>0.27360375233000001</v>
      </c>
      <c r="L39" s="4"/>
      <c r="M39" s="4"/>
      <c r="N39" s="4">
        <v>0.52833828009999995</v>
      </c>
    </row>
    <row r="40" spans="1:14" outlineLevel="3" collapsed="1" x14ac:dyDescent="0.25">
      <c r="A40" s="5" t="s">
        <v>28</v>
      </c>
      <c r="B40" s="4">
        <f>SUM(B41:B43)</f>
        <v>2.7655357142799999</v>
      </c>
      <c r="C40" s="4">
        <f>SUM(C41:C43)</f>
        <v>13.20716825805</v>
      </c>
      <c r="D40" s="4">
        <f>SUM(D41:D43)</f>
        <v>1.0546069606700001</v>
      </c>
      <c r="E40" s="4">
        <f>SUM(E41:E43)</f>
        <v>9.1034811194500005</v>
      </c>
      <c r="F40" s="4">
        <f>SUM(F41:F43)</f>
        <v>8.5538336056199995</v>
      </c>
      <c r="G40" s="4">
        <f>SUM(G41:G43)</f>
        <v>1.85158875917</v>
      </c>
      <c r="H40" s="4">
        <f>SUM(H41:H43)</f>
        <v>3.9409030680700003</v>
      </c>
      <c r="I40" s="4">
        <f>SUM(I41:I43)</f>
        <v>16.470549258159998</v>
      </c>
      <c r="J40" s="4">
        <f>SUM(J41:J43)</f>
        <v>1.08196741209</v>
      </c>
      <c r="K40" s="4">
        <f>SUM(K41:K43)</f>
        <v>11.078265861009999</v>
      </c>
      <c r="L40" s="4">
        <f>SUM(L41:L43)</f>
        <v>12.528128908079999</v>
      </c>
      <c r="M40" s="4">
        <f>SUM(M41:M43)</f>
        <v>1.9519988228899998</v>
      </c>
      <c r="N40" s="4">
        <f>SUM(N41:N43)</f>
        <v>83.588027747539996</v>
      </c>
    </row>
    <row r="41" spans="1:14" hidden="1" outlineLevel="4" x14ac:dyDescent="0.25">
      <c r="A41" s="6" t="s">
        <v>19</v>
      </c>
      <c r="B41" s="4">
        <v>0</v>
      </c>
      <c r="C41" s="4">
        <v>1.4807559158300001</v>
      </c>
      <c r="D41" s="4">
        <v>0.44177462949000001</v>
      </c>
      <c r="E41" s="4">
        <v>2.0664374359200002</v>
      </c>
      <c r="F41" s="4">
        <v>1.19289226733</v>
      </c>
      <c r="G41" s="4">
        <v>0.98945796788999996</v>
      </c>
      <c r="H41" s="4">
        <v>0.31743817139000002</v>
      </c>
      <c r="I41" s="4">
        <v>2.50747052</v>
      </c>
      <c r="J41" s="4">
        <v>0.39884490685000001</v>
      </c>
      <c r="K41" s="4">
        <v>2.41411844859</v>
      </c>
      <c r="L41" s="4">
        <v>4.5795116954399999</v>
      </c>
      <c r="M41" s="4">
        <v>1.00225771683</v>
      </c>
      <c r="N41" s="4">
        <v>17.390959675560001</v>
      </c>
    </row>
    <row r="42" spans="1:14" hidden="1" outlineLevel="4" x14ac:dyDescent="0.25">
      <c r="A42" s="6" t="s">
        <v>20</v>
      </c>
      <c r="B42" s="4">
        <v>1.15305571428</v>
      </c>
      <c r="C42" s="4">
        <v>5.4276884371299996</v>
      </c>
      <c r="D42" s="4">
        <v>0.61283233118000002</v>
      </c>
      <c r="E42" s="4">
        <v>4.4978973303099998</v>
      </c>
      <c r="F42" s="4">
        <v>0.27601438042999998</v>
      </c>
      <c r="G42" s="4">
        <v>0.86213079128000003</v>
      </c>
      <c r="H42" s="4">
        <v>1.1539126550800001</v>
      </c>
      <c r="I42" s="4">
        <v>6.4059728406299996</v>
      </c>
      <c r="J42" s="4">
        <v>0.68312250523999996</v>
      </c>
      <c r="K42" s="4">
        <v>6.0755806041799998</v>
      </c>
      <c r="L42" s="4">
        <v>0.31067116293000002</v>
      </c>
      <c r="M42" s="4">
        <v>0.94974110605999995</v>
      </c>
      <c r="N42" s="4">
        <v>28.408619858729999</v>
      </c>
    </row>
    <row r="43" spans="1:14" hidden="1" outlineLevel="4" x14ac:dyDescent="0.25">
      <c r="A43" s="6" t="s">
        <v>29</v>
      </c>
      <c r="B43" s="4">
        <v>1.6124799999999999</v>
      </c>
      <c r="C43" s="4">
        <v>6.2987239050900001</v>
      </c>
      <c r="D43" s="4"/>
      <c r="E43" s="4">
        <v>2.53914635322</v>
      </c>
      <c r="F43" s="4">
        <v>7.0849269578599996</v>
      </c>
      <c r="G43" s="4"/>
      <c r="H43" s="4">
        <v>2.4695522416000002</v>
      </c>
      <c r="I43" s="4">
        <v>7.5571058975299996</v>
      </c>
      <c r="J43" s="4"/>
      <c r="K43" s="4">
        <v>2.58856680824</v>
      </c>
      <c r="L43" s="4">
        <v>7.63794604971</v>
      </c>
      <c r="M43" s="4"/>
      <c r="N43" s="4">
        <v>37.78844821325</v>
      </c>
    </row>
    <row r="44" spans="1:14" outlineLevel="2" x14ac:dyDescent="0.25">
      <c r="A44" s="10" t="s">
        <v>21</v>
      </c>
      <c r="B44" s="11">
        <f>B45+B48+B52</f>
        <v>1.48056786776</v>
      </c>
      <c r="C44" s="11">
        <f>C45+C48+C52</f>
        <v>5.5019027565199998</v>
      </c>
      <c r="D44" s="11">
        <f>D45+D48+D52</f>
        <v>19.838632293850001</v>
      </c>
      <c r="E44" s="11">
        <f>E45+E48+E52</f>
        <v>30.171685278770003</v>
      </c>
      <c r="F44" s="11">
        <f>F45+F48+F52</f>
        <v>2.8699539827000002</v>
      </c>
      <c r="G44" s="11">
        <f>G45+G48+G52</f>
        <v>15.616812755790001</v>
      </c>
      <c r="H44" s="11">
        <f>H45+H48+H52</f>
        <v>2.0673632740599999</v>
      </c>
      <c r="I44" s="11">
        <f>I45+I48+I52</f>
        <v>6.2303175719999997</v>
      </c>
      <c r="J44" s="11">
        <f>J45+J48+J52</f>
        <v>62.344855500080001</v>
      </c>
      <c r="K44" s="11">
        <f>K45+K48+K52</f>
        <v>10.810314605549999</v>
      </c>
      <c r="L44" s="11">
        <f>L45+L48+L52</f>
        <v>8.08665899941</v>
      </c>
      <c r="M44" s="11">
        <f>M45+M48+M52</f>
        <v>16.366545238129998</v>
      </c>
      <c r="N44" s="11">
        <f>N45+N48+N52</f>
        <v>181.38561012462</v>
      </c>
    </row>
    <row r="45" spans="1:14" outlineLevel="3" collapsed="1" x14ac:dyDescent="0.25">
      <c r="A45" s="5" t="s">
        <v>25</v>
      </c>
      <c r="B45" s="4">
        <f>SUM(B46:B47)</f>
        <v>0</v>
      </c>
      <c r="C45" s="4">
        <f>SUM(C46:C47)</f>
        <v>1.2798243605699999</v>
      </c>
      <c r="D45" s="4">
        <f>SUM(D46:D47)</f>
        <v>0.53899446275999996</v>
      </c>
      <c r="E45" s="4">
        <f>SUM(E46:E47)</f>
        <v>0.32284921472</v>
      </c>
      <c r="F45" s="4">
        <f>SUM(F46:F47)</f>
        <v>0.46239827830000002</v>
      </c>
      <c r="G45" s="4">
        <f>SUM(G46:G47)</f>
        <v>1.87819836953</v>
      </c>
      <c r="H45" s="4">
        <f>SUM(H46:H47)</f>
        <v>0</v>
      </c>
      <c r="I45" s="4">
        <f>SUM(I46:I47)</f>
        <v>1.6295580706999999</v>
      </c>
      <c r="J45" s="4">
        <f>SUM(J46:J47)</f>
        <v>40.804992749619998</v>
      </c>
      <c r="K45" s="4">
        <f>SUM(K46:K47)</f>
        <v>7.1122500145799998</v>
      </c>
      <c r="L45" s="4">
        <f>SUM(L46:L47)</f>
        <v>5.3075028069399997</v>
      </c>
      <c r="M45" s="4">
        <f>SUM(M46:M47)</f>
        <v>1.5765565479000001</v>
      </c>
      <c r="N45" s="4">
        <f>SUM(N46:N47)</f>
        <v>60.913124875619999</v>
      </c>
    </row>
    <row r="46" spans="1:14" hidden="1" outlineLevel="4" x14ac:dyDescent="0.25">
      <c r="A46" s="6" t="s">
        <v>19</v>
      </c>
      <c r="B46" s="4"/>
      <c r="C46" s="4">
        <v>1.2798243605699999</v>
      </c>
      <c r="D46" s="4">
        <v>0.53899446275999996</v>
      </c>
      <c r="E46" s="4">
        <v>0.32284921472</v>
      </c>
      <c r="F46" s="4">
        <v>0.46239827830000002</v>
      </c>
      <c r="G46" s="4">
        <v>1.87819836953</v>
      </c>
      <c r="H46" s="4"/>
      <c r="I46" s="4">
        <v>1.6295580706999999</v>
      </c>
      <c r="J46" s="4">
        <v>2.9423016833600002</v>
      </c>
      <c r="K46" s="4">
        <v>7.1122500145799998</v>
      </c>
      <c r="L46" s="4">
        <v>5.3075028069399997</v>
      </c>
      <c r="M46" s="4">
        <v>1.5765565479000001</v>
      </c>
      <c r="N46" s="4">
        <v>23.050433809360001</v>
      </c>
    </row>
    <row r="47" spans="1:14" hidden="1" outlineLevel="4" x14ac:dyDescent="0.25">
      <c r="A47" s="6" t="s">
        <v>20</v>
      </c>
      <c r="B47" s="4"/>
      <c r="C47" s="4"/>
      <c r="D47" s="4"/>
      <c r="E47" s="4"/>
      <c r="F47" s="4"/>
      <c r="G47" s="4"/>
      <c r="H47" s="4"/>
      <c r="I47" s="4"/>
      <c r="J47" s="4">
        <v>37.862691066259998</v>
      </c>
      <c r="K47" s="4"/>
      <c r="L47" s="4"/>
      <c r="M47" s="4"/>
      <c r="N47" s="4">
        <v>37.862691066259998</v>
      </c>
    </row>
    <row r="48" spans="1:14" outlineLevel="3" collapsed="1" x14ac:dyDescent="0.25">
      <c r="A48" s="5" t="s">
        <v>26</v>
      </c>
      <c r="B48" s="4">
        <f>SUM(B49:B51)</f>
        <v>0</v>
      </c>
      <c r="C48" s="4">
        <f>SUM(C49:C51)</f>
        <v>0</v>
      </c>
      <c r="D48" s="4">
        <f>SUM(D49:D51)</f>
        <v>0.14859312763999999</v>
      </c>
      <c r="E48" s="4">
        <f>SUM(E49:E51)</f>
        <v>0</v>
      </c>
      <c r="F48" s="4">
        <f>SUM(F49:F51)</f>
        <v>0</v>
      </c>
      <c r="G48" s="4">
        <f>SUM(G49:G51)</f>
        <v>1.4535597826100002</v>
      </c>
      <c r="H48" s="4">
        <f>SUM(H49:H51)</f>
        <v>0</v>
      </c>
      <c r="I48" s="4">
        <f>SUM(I49:I51)</f>
        <v>0</v>
      </c>
      <c r="J48" s="4">
        <f>SUM(J49:J51)</f>
        <v>0.47556221184000003</v>
      </c>
      <c r="K48" s="4">
        <f>SUM(K49:K51)</f>
        <v>0</v>
      </c>
      <c r="L48" s="4">
        <f>SUM(L49:L51)</f>
        <v>0</v>
      </c>
      <c r="M48" s="4">
        <f>SUM(M49:M51)</f>
        <v>1.59493002989</v>
      </c>
      <c r="N48" s="4">
        <f>SUM(N49:N51)</f>
        <v>3.6726451519800003</v>
      </c>
    </row>
    <row r="49" spans="1:14" hidden="1" outlineLevel="4" x14ac:dyDescent="0.25">
      <c r="A49" s="6" t="s">
        <v>19</v>
      </c>
      <c r="B49" s="4"/>
      <c r="C49" s="4"/>
      <c r="D49" s="4">
        <v>0.14859312763999999</v>
      </c>
      <c r="E49" s="4"/>
      <c r="F49" s="4"/>
      <c r="G49" s="4">
        <v>0.65942714923000001</v>
      </c>
      <c r="H49" s="4"/>
      <c r="I49" s="4"/>
      <c r="J49" s="4">
        <v>0.2823141415</v>
      </c>
      <c r="K49" s="4"/>
      <c r="L49" s="4"/>
      <c r="M49" s="4">
        <v>0.74197275612000002</v>
      </c>
      <c r="N49" s="4">
        <v>1.8323071744899999</v>
      </c>
    </row>
    <row r="50" spans="1:14" hidden="1" outlineLevel="4" x14ac:dyDescent="0.25">
      <c r="A50" s="6" t="s">
        <v>23</v>
      </c>
      <c r="B50" s="4"/>
      <c r="C50" s="4"/>
      <c r="D50" s="4"/>
      <c r="E50" s="4"/>
      <c r="F50" s="4"/>
      <c r="G50" s="4">
        <v>0.13818653272</v>
      </c>
      <c r="H50" s="4"/>
      <c r="I50" s="4"/>
      <c r="J50" s="4"/>
      <c r="K50" s="4"/>
      <c r="L50" s="4"/>
      <c r="M50" s="4">
        <v>0.14842257232</v>
      </c>
      <c r="N50" s="4">
        <v>0.28660910503999998</v>
      </c>
    </row>
    <row r="51" spans="1:14" hidden="1" outlineLevel="4" x14ac:dyDescent="0.25">
      <c r="A51" s="6" t="s">
        <v>24</v>
      </c>
      <c r="B51" s="4">
        <v>0</v>
      </c>
      <c r="C51" s="4"/>
      <c r="D51" s="4">
        <v>0</v>
      </c>
      <c r="E51" s="4"/>
      <c r="F51" s="4"/>
      <c r="G51" s="4">
        <v>0.65594610066000003</v>
      </c>
      <c r="H51" s="4"/>
      <c r="I51" s="4"/>
      <c r="J51" s="4">
        <v>0.19324807033999999</v>
      </c>
      <c r="K51" s="4"/>
      <c r="L51" s="4"/>
      <c r="M51" s="4">
        <v>0.70453470144999997</v>
      </c>
      <c r="N51" s="4">
        <v>1.55372887245</v>
      </c>
    </row>
    <row r="52" spans="1:14" outlineLevel="3" collapsed="1" x14ac:dyDescent="0.25">
      <c r="A52" s="5" t="s">
        <v>28</v>
      </c>
      <c r="B52" s="4">
        <f>SUM(B53:B55)</f>
        <v>1.48056786776</v>
      </c>
      <c r="C52" s="4">
        <f>SUM(C53:C55)</f>
        <v>4.2220783959499997</v>
      </c>
      <c r="D52" s="4">
        <f>SUM(D53:D55)</f>
        <v>19.151044703450001</v>
      </c>
      <c r="E52" s="4">
        <f>SUM(E53:E55)</f>
        <v>29.848836064050001</v>
      </c>
      <c r="F52" s="4">
        <f>SUM(F53:F55)</f>
        <v>2.4075557044</v>
      </c>
      <c r="G52" s="4">
        <f>SUM(G53:G55)</f>
        <v>12.28505460365</v>
      </c>
      <c r="H52" s="4">
        <f>SUM(H53:H55)</f>
        <v>2.0673632740599999</v>
      </c>
      <c r="I52" s="4">
        <f>SUM(I53:I55)</f>
        <v>4.6007595012999998</v>
      </c>
      <c r="J52" s="4">
        <f>SUM(J53:J55)</f>
        <v>21.06430053862</v>
      </c>
      <c r="K52" s="4">
        <f>SUM(K53:K55)</f>
        <v>3.6980645909700001</v>
      </c>
      <c r="L52" s="4">
        <f>SUM(L53:L55)</f>
        <v>2.7791561924699999</v>
      </c>
      <c r="M52" s="4">
        <f>SUM(M53:M55)</f>
        <v>13.195058660339999</v>
      </c>
      <c r="N52" s="4">
        <f>SUM(N53:N55)</f>
        <v>116.79984009702</v>
      </c>
    </row>
    <row r="53" spans="1:14" hidden="1" outlineLevel="4" x14ac:dyDescent="0.25">
      <c r="A53" s="6" t="s">
        <v>19</v>
      </c>
      <c r="B53" s="4"/>
      <c r="C53" s="4">
        <v>0.46816332216000001</v>
      </c>
      <c r="D53" s="4">
        <v>8.7416228339999999E-2</v>
      </c>
      <c r="E53" s="4">
        <v>27.07288328049</v>
      </c>
      <c r="F53" s="4">
        <v>1.8615395355</v>
      </c>
      <c r="G53" s="4">
        <v>0.47671609632</v>
      </c>
      <c r="H53" s="4"/>
      <c r="I53" s="4">
        <v>0.55576261701999996</v>
      </c>
      <c r="J53" s="4">
        <v>0.13704648758999999</v>
      </c>
      <c r="K53" s="4">
        <v>0.69605796423999999</v>
      </c>
      <c r="L53" s="4">
        <v>2.1871157302599999</v>
      </c>
      <c r="M53" s="4">
        <v>0.51202839840000003</v>
      </c>
      <c r="N53" s="4">
        <v>34.05472966032</v>
      </c>
    </row>
    <row r="54" spans="1:14" hidden="1" outlineLevel="4" x14ac:dyDescent="0.25">
      <c r="A54" s="6" t="s">
        <v>20</v>
      </c>
      <c r="B54" s="4">
        <v>1.48056786776</v>
      </c>
      <c r="C54" s="4">
        <v>3.75391507379</v>
      </c>
      <c r="D54" s="4">
        <v>1.3733249401100001</v>
      </c>
      <c r="E54" s="4">
        <v>2.7759527835600002</v>
      </c>
      <c r="F54" s="4">
        <v>0.54601616890000004</v>
      </c>
      <c r="G54" s="4">
        <v>1.5567759970799999</v>
      </c>
      <c r="H54" s="4">
        <v>2.0673632740599999</v>
      </c>
      <c r="I54" s="4">
        <v>4.0449968842799997</v>
      </c>
      <c r="J54" s="4">
        <v>1.48242386685</v>
      </c>
      <c r="K54" s="4">
        <v>3.0020066267300001</v>
      </c>
      <c r="L54" s="4">
        <v>0.59204046220999995</v>
      </c>
      <c r="M54" s="4">
        <v>1.67209273937</v>
      </c>
      <c r="N54" s="4">
        <v>24.347476684699998</v>
      </c>
    </row>
    <row r="55" spans="1:14" hidden="1" outlineLevel="4" x14ac:dyDescent="0.25">
      <c r="A55" s="6" t="s">
        <v>29</v>
      </c>
      <c r="B55" s="4"/>
      <c r="C55" s="4"/>
      <c r="D55" s="4">
        <v>17.690303535000002</v>
      </c>
      <c r="E55" s="4"/>
      <c r="F55" s="4"/>
      <c r="G55" s="4">
        <v>10.25156251025</v>
      </c>
      <c r="H55" s="4"/>
      <c r="I55" s="4"/>
      <c r="J55" s="4">
        <v>19.444830184179999</v>
      </c>
      <c r="K55" s="4"/>
      <c r="L55" s="4"/>
      <c r="M55" s="4">
        <v>11.01093752257</v>
      </c>
      <c r="N55" s="4">
        <v>58.397633751999997</v>
      </c>
    </row>
    <row r="56" spans="1:14" x14ac:dyDescent="0.25">
      <c r="A56" s="17" t="s">
        <v>32</v>
      </c>
    </row>
  </sheetData>
  <mergeCells count="2">
    <mergeCell ref="A1:N1"/>
    <mergeCell ref="M2:N2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Марчук Наталія Петрівна</cp:lastModifiedBy>
  <cp:lastPrinted>2024-04-01T14:52:25Z</cp:lastPrinted>
  <dcterms:created xsi:type="dcterms:W3CDTF">2024-04-01T14:50:18Z</dcterms:created>
  <dcterms:modified xsi:type="dcterms:W3CDTF">2024-04-01T14:52:42Z</dcterms:modified>
</cp:coreProperties>
</file>