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elnychuk\Desktop\"/>
    </mc:Choice>
  </mc:AlternateContent>
  <bookViews>
    <workbookView xWindow="0" yWindow="0" windowWidth="13470" windowHeight="11235"/>
  </bookViews>
  <sheets>
    <sheet name="2024 поміс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2" l="1"/>
  <c r="M50" i="2"/>
  <c r="L50" i="2"/>
  <c r="K50" i="2"/>
  <c r="K42" i="2" s="1"/>
  <c r="J50" i="2"/>
  <c r="I50" i="2"/>
  <c r="H50" i="2"/>
  <c r="G50" i="2"/>
  <c r="G42" i="2" s="1"/>
  <c r="F50" i="2"/>
  <c r="E50" i="2"/>
  <c r="D50" i="2"/>
  <c r="C50" i="2"/>
  <c r="C42" i="2" s="1"/>
  <c r="B50" i="2"/>
  <c r="N46" i="2"/>
  <c r="M46" i="2"/>
  <c r="L46" i="2"/>
  <c r="L42" i="2" s="1"/>
  <c r="K46" i="2"/>
  <c r="J46" i="2"/>
  <c r="I46" i="2"/>
  <c r="H46" i="2"/>
  <c r="H42" i="2" s="1"/>
  <c r="G46" i="2"/>
  <c r="F46" i="2"/>
  <c r="E46" i="2"/>
  <c r="D46" i="2"/>
  <c r="D42" i="2" s="1"/>
  <c r="C46" i="2"/>
  <c r="B46" i="2"/>
  <c r="N43" i="2"/>
  <c r="M43" i="2"/>
  <c r="M42" i="2" s="1"/>
  <c r="L43" i="2"/>
  <c r="K43" i="2"/>
  <c r="J43" i="2"/>
  <c r="I43" i="2"/>
  <c r="I42" i="2" s="1"/>
  <c r="H43" i="2"/>
  <c r="G43" i="2"/>
  <c r="F43" i="2"/>
  <c r="E43" i="2"/>
  <c r="E42" i="2" s="1"/>
  <c r="D43" i="2"/>
  <c r="C43" i="2"/>
  <c r="B43" i="2"/>
  <c r="N42" i="2"/>
  <c r="J42" i="2"/>
  <c r="F42" i="2"/>
  <c r="B42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N32" i="2"/>
  <c r="M32" i="2"/>
  <c r="L32" i="2"/>
  <c r="K32" i="2"/>
  <c r="J32" i="2"/>
  <c r="I32" i="2"/>
  <c r="H32" i="2"/>
  <c r="G32" i="2"/>
  <c r="F32" i="2"/>
  <c r="E32" i="2"/>
  <c r="D32" i="2"/>
  <c r="C32" i="2"/>
  <c r="C23" i="2" s="1"/>
  <c r="B32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N24" i="2"/>
  <c r="M24" i="2"/>
  <c r="L24" i="2"/>
  <c r="K24" i="2"/>
  <c r="J24" i="2"/>
  <c r="I24" i="2"/>
  <c r="H24" i="2"/>
  <c r="G24" i="2"/>
  <c r="G23" i="2" s="1"/>
  <c r="F24" i="2"/>
  <c r="E24" i="2"/>
  <c r="D24" i="2"/>
  <c r="C24" i="2"/>
  <c r="B24" i="2"/>
  <c r="K23" i="2"/>
  <c r="K22" i="2" s="1"/>
  <c r="N18" i="2"/>
  <c r="M18" i="2"/>
  <c r="L18" i="2"/>
  <c r="K18" i="2"/>
  <c r="J18" i="2"/>
  <c r="I18" i="2"/>
  <c r="H18" i="2"/>
  <c r="G18" i="2"/>
  <c r="G15" i="2" s="1"/>
  <c r="F18" i="2"/>
  <c r="E18" i="2"/>
  <c r="D18" i="2"/>
  <c r="C18" i="2"/>
  <c r="B18" i="2"/>
  <c r="N16" i="2"/>
  <c r="N15" i="2" s="1"/>
  <c r="M16" i="2"/>
  <c r="L16" i="2"/>
  <c r="L15" i="2" s="1"/>
  <c r="K16" i="2"/>
  <c r="J16" i="2"/>
  <c r="J15" i="2" s="1"/>
  <c r="I16" i="2"/>
  <c r="H16" i="2"/>
  <c r="H15" i="2" s="1"/>
  <c r="G16" i="2"/>
  <c r="F16" i="2"/>
  <c r="F15" i="2" s="1"/>
  <c r="E16" i="2"/>
  <c r="D16" i="2"/>
  <c r="D15" i="2" s="1"/>
  <c r="C16" i="2"/>
  <c r="B16" i="2"/>
  <c r="B15" i="2" s="1"/>
  <c r="K15" i="2"/>
  <c r="C15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N9" i="2"/>
  <c r="M9" i="2"/>
  <c r="L9" i="2"/>
  <c r="K9" i="2"/>
  <c r="J9" i="2"/>
  <c r="I9" i="2"/>
  <c r="H9" i="2"/>
  <c r="G9" i="2"/>
  <c r="F9" i="2"/>
  <c r="E9" i="2"/>
  <c r="D9" i="2"/>
  <c r="C9" i="2"/>
  <c r="B9" i="2"/>
  <c r="N7" i="2"/>
  <c r="N6" i="2" s="1"/>
  <c r="M7" i="2"/>
  <c r="L7" i="2"/>
  <c r="K7" i="2"/>
  <c r="J7" i="2"/>
  <c r="J6" i="2" s="1"/>
  <c r="I7" i="2"/>
  <c r="H7" i="2"/>
  <c r="G7" i="2"/>
  <c r="F7" i="2"/>
  <c r="F6" i="2" s="1"/>
  <c r="E7" i="2"/>
  <c r="D7" i="2"/>
  <c r="C7" i="2"/>
  <c r="B7" i="2"/>
  <c r="B6" i="2" s="1"/>
  <c r="E6" i="2" l="1"/>
  <c r="I6" i="2"/>
  <c r="M6" i="2"/>
  <c r="K6" i="2"/>
  <c r="K5" i="2" s="1"/>
  <c r="K4" i="2" s="1"/>
  <c r="G6" i="2"/>
  <c r="D6" i="2"/>
  <c r="H6" i="2"/>
  <c r="L6" i="2"/>
  <c r="L5" i="2" s="1"/>
  <c r="C6" i="2"/>
  <c r="H5" i="2"/>
  <c r="E15" i="2"/>
  <c r="I15" i="2"/>
  <c r="M15" i="2"/>
  <c r="D5" i="2"/>
  <c r="C5" i="2"/>
  <c r="G5" i="2"/>
  <c r="D23" i="2"/>
  <c r="L23" i="2"/>
  <c r="L22" i="2" s="1"/>
  <c r="H23" i="2"/>
  <c r="B23" i="2"/>
  <c r="B22" i="2" s="1"/>
  <c r="F23" i="2"/>
  <c r="F22" i="2" s="1"/>
  <c r="J23" i="2"/>
  <c r="J22" i="2" s="1"/>
  <c r="N23" i="2"/>
  <c r="N22" i="2" s="1"/>
  <c r="E23" i="2"/>
  <c r="E22" i="2" s="1"/>
  <c r="I23" i="2"/>
  <c r="I22" i="2" s="1"/>
  <c r="M23" i="2"/>
  <c r="M22" i="2" s="1"/>
  <c r="D22" i="2"/>
  <c r="H22" i="2"/>
  <c r="C22" i="2"/>
  <c r="B5" i="2"/>
  <c r="F5" i="2"/>
  <c r="F4" i="2" s="1"/>
  <c r="J5" i="2"/>
  <c r="J4" i="2" s="1"/>
  <c r="N5" i="2"/>
  <c r="E5" i="2"/>
  <c r="I5" i="2"/>
  <c r="M5" i="2"/>
  <c r="G22" i="2"/>
  <c r="G4" i="2" s="1"/>
  <c r="D4" i="2" l="1"/>
  <c r="L4" i="2"/>
  <c r="C4" i="2"/>
  <c r="H4" i="2"/>
  <c r="B4" i="2"/>
  <c r="N4" i="2"/>
  <c r="I4" i="2"/>
  <c r="E4" i="2"/>
  <c r="M4" i="2"/>
</calcChain>
</file>

<file path=xl/sharedStrings.xml><?xml version="1.0" encoding="utf-8"?>
<sst xmlns="http://schemas.openxmlformats.org/spreadsheetml/2006/main" count="66" uniqueCount="33">
  <si>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</si>
  <si>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</si>
  <si>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</si>
  <si>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</si>
  <si>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</si>
  <si>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</si>
  <si>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</si>
  <si>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</si>
  <si>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</si>
  <si>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</si>
  <si>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</si>
  <si>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</si>
  <si>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</si>
  <si>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</si>
  <si>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</si>
  <si>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</si>
  <si>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</si>
  <si>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</si>
  <si>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Помісячні платежі за державним боргом у 2024  році за діючими угодами станом на 01.01.2024*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</si>
  <si>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</si>
  <si>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</si>
  <si>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</si>
  <si>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</si>
  <si>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</si>
  <si>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</si>
  <si>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</si>
  <si>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</si>
  <si>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</si>
  <si>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</si>
  <si>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</si>
  <si>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</si>
  <si>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CAD</t>
  </si>
  <si>
    <t>* без врахування потенційної капіталізації відсотків за ОЗДП, що підлягають сплаті у дати купонних платежів за діючими угодами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</si>
</sst>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7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0" fillId="0" borderId="0" xfId="0" applyNumberForma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0" borderId="0" xfId="1" applyNumberFormat="1" applyFont="1" applyAlignment="1">
      <alignment horizontal="center"/>
    </xf>
    <xf numFmtId="4" fontId="4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indent="2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5"/>
  <sheetViews>
    <sheetView showGridLines="0" tabSelected="1" zoomScale="85" zoomScaleNormal="85" workbookViewId="0">
      <selection activeCell="C6" sqref="C6"/>
    </sheetView>
  </sheetViews>
  <sheetFormatPr defaultRowHeight="15" outlineLevelRow="4" x14ac:dyDescent="0.25"/>
  <cols>
    <col min="1" max="1" width="23.85546875" style="1" bestFit="1" customWidth="1"/>
    <col min="2" max="14" width="8.28515625" style="2" bestFit="1" customWidth="1"/>
  </cols>
  <sheetData>
    <row r="1" spans="1:14" x14ac:dyDescent="0.25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N2" s="14" t="s">
        <v>17</v>
      </c>
    </row>
    <row r="3" spans="1:14" s="6" customFormat="1" x14ac:dyDescent="0.25">
      <c r="A3" s="15"/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  <c r="K3" s="7" t="s">
        <v>28</v>
      </c>
      <c r="L3" s="7" t="s">
        <v>29</v>
      </c>
      <c r="M3" s="7" t="s">
        <v>30</v>
      </c>
      <c r="N3" s="7" t="s">
        <v>0</v>
      </c>
    </row>
    <row r="4" spans="1:14" x14ac:dyDescent="0.25">
      <c r="A4" s="8" t="s">
        <v>0</v>
      </c>
      <c r="B4" s="9">
        <f t="shared" ref="B4:N4" si="0">B5+B22</f>
        <v>29.787538925280003</v>
      </c>
      <c r="C4" s="9">
        <f t="shared" si="0"/>
        <v>79.640270469010005</v>
      </c>
      <c r="D4" s="9">
        <f t="shared" si="0"/>
        <v>62.146499529689997</v>
      </c>
      <c r="E4" s="9">
        <f t="shared" si="0"/>
        <v>54.778042290399995</v>
      </c>
      <c r="F4" s="9">
        <f t="shared" si="0"/>
        <v>99.850084627239994</v>
      </c>
      <c r="G4" s="9">
        <f t="shared" si="0"/>
        <v>92.39508011656001</v>
      </c>
      <c r="H4" s="9">
        <f t="shared" si="0"/>
        <v>27.956844749089999</v>
      </c>
      <c r="I4" s="9">
        <f t="shared" si="0"/>
        <v>78.139375951250003</v>
      </c>
      <c r="J4" s="9">
        <f t="shared" si="0"/>
        <v>207.09821548350001</v>
      </c>
      <c r="K4" s="9">
        <f t="shared" si="0"/>
        <v>106.92073951875</v>
      </c>
      <c r="L4" s="9">
        <f t="shared" si="0"/>
        <v>119.13169348042001</v>
      </c>
      <c r="M4" s="9">
        <f t="shared" si="0"/>
        <v>61.218193086650004</v>
      </c>
      <c r="N4" s="9">
        <f t="shared" si="0"/>
        <v>1019.0625782278399</v>
      </c>
    </row>
    <row r="5" spans="1:14" outlineLevel="1" x14ac:dyDescent="0.25">
      <c r="A5" s="11" t="s">
        <v>1</v>
      </c>
      <c r="B5" s="12">
        <f t="shared" ref="B5:N5" si="1">B6+B15</f>
        <v>24.219244403280001</v>
      </c>
      <c r="C5" s="12">
        <f t="shared" si="1"/>
        <v>60.153694252339996</v>
      </c>
      <c r="D5" s="12">
        <f t="shared" si="1"/>
        <v>34.977748554759998</v>
      </c>
      <c r="E5" s="12">
        <f t="shared" si="1"/>
        <v>15.923188197149999</v>
      </c>
      <c r="F5" s="12">
        <f t="shared" si="1"/>
        <v>88.976603673450001</v>
      </c>
      <c r="G5" s="12">
        <f t="shared" si="1"/>
        <v>74.212162593620008</v>
      </c>
      <c r="H5" s="12">
        <f t="shared" si="1"/>
        <v>22.201541640519999</v>
      </c>
      <c r="I5" s="12">
        <f t="shared" si="1"/>
        <v>37.869613496340001</v>
      </c>
      <c r="J5" s="12">
        <f t="shared" si="1"/>
        <v>34.296354384099999</v>
      </c>
      <c r="K5" s="12">
        <f t="shared" si="1"/>
        <v>87.117965277400003</v>
      </c>
      <c r="L5" s="12">
        <f t="shared" si="1"/>
        <v>70.139831836500008</v>
      </c>
      <c r="M5" s="12">
        <f t="shared" si="1"/>
        <v>42.58026679548</v>
      </c>
      <c r="N5" s="12">
        <f t="shared" si="1"/>
        <v>592.66821510493992</v>
      </c>
    </row>
    <row r="6" spans="1:14" s="10" customFormat="1" outlineLevel="2" x14ac:dyDescent="0.25">
      <c r="A6" s="16" t="s">
        <v>2</v>
      </c>
      <c r="B6" s="9">
        <f t="shared" ref="B6:N6" si="2">B7+B9+B11</f>
        <v>7.3033691338600004</v>
      </c>
      <c r="C6" s="9">
        <f t="shared" si="2"/>
        <v>13.54807131181</v>
      </c>
      <c r="D6" s="9">
        <f t="shared" si="2"/>
        <v>6.7886962329300005</v>
      </c>
      <c r="E6" s="9">
        <f t="shared" si="2"/>
        <v>13.423188197149999</v>
      </c>
      <c r="F6" s="9">
        <f t="shared" si="2"/>
        <v>36.07514279347</v>
      </c>
      <c r="G6" s="9">
        <f t="shared" si="2"/>
        <v>29.802401039949999</v>
      </c>
      <c r="H6" s="9">
        <f t="shared" si="2"/>
        <v>12.007221283</v>
      </c>
      <c r="I6" s="9">
        <f t="shared" si="2"/>
        <v>17.869613496340001</v>
      </c>
      <c r="J6" s="9">
        <f t="shared" si="2"/>
        <v>8.0838523992100004</v>
      </c>
      <c r="K6" s="9">
        <f t="shared" si="2"/>
        <v>16.54204824768</v>
      </c>
      <c r="L6" s="9">
        <f t="shared" si="2"/>
        <v>30.479992655510003</v>
      </c>
      <c r="M6" s="9">
        <f t="shared" si="2"/>
        <v>17.379798664860001</v>
      </c>
      <c r="N6" s="9">
        <f t="shared" si="2"/>
        <v>209.30339545577002</v>
      </c>
    </row>
    <row r="7" spans="1:14" outlineLevel="3" collapsed="1" x14ac:dyDescent="0.25">
      <c r="A7" s="4" t="s">
        <v>3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0</v>
      </c>
      <c r="F7" s="3">
        <f t="shared" si="3"/>
        <v>0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0</v>
      </c>
      <c r="M7" s="3">
        <f t="shared" si="3"/>
        <v>2.6465000000000001E-4</v>
      </c>
      <c r="N7" s="3">
        <f t="shared" si="3"/>
        <v>2.6465000000000001E-4</v>
      </c>
    </row>
    <row r="8" spans="1:14" hidden="1" outlineLevel="4" x14ac:dyDescent="0.25">
      <c r="A8" s="5" t="s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>
        <v>2.6465000000000001E-4</v>
      </c>
      <c r="N8" s="3">
        <v>2.6465000000000001E-4</v>
      </c>
    </row>
    <row r="9" spans="1:14" outlineLevel="3" collapsed="1" x14ac:dyDescent="0.25">
      <c r="A9" s="4" t="s">
        <v>5</v>
      </c>
      <c r="B9" s="3">
        <f t="shared" ref="B9:N9" si="4">SUM(B10:B10)</f>
        <v>0</v>
      </c>
      <c r="C9" s="3">
        <f t="shared" si="4"/>
        <v>0</v>
      </c>
      <c r="D9" s="3">
        <f t="shared" si="4"/>
        <v>1.972947467E-2</v>
      </c>
      <c r="E9" s="3">
        <f t="shared" si="4"/>
        <v>0</v>
      </c>
      <c r="F9" s="3">
        <f t="shared" si="4"/>
        <v>0</v>
      </c>
      <c r="G9" s="3">
        <f t="shared" si="4"/>
        <v>1.931844395E-2</v>
      </c>
      <c r="H9" s="3">
        <f t="shared" si="4"/>
        <v>0</v>
      </c>
      <c r="I9" s="3">
        <f t="shared" si="4"/>
        <v>0</v>
      </c>
      <c r="J9" s="3">
        <f t="shared" si="4"/>
        <v>1.9115186999999999E-2</v>
      </c>
      <c r="K9" s="3">
        <f t="shared" si="4"/>
        <v>0</v>
      </c>
      <c r="L9" s="3">
        <f t="shared" si="4"/>
        <v>0</v>
      </c>
      <c r="M9" s="3">
        <f t="shared" si="4"/>
        <v>1.869963946E-2</v>
      </c>
      <c r="N9" s="3">
        <f t="shared" si="4"/>
        <v>7.6862745080000003E-2</v>
      </c>
    </row>
    <row r="10" spans="1:14" hidden="1" outlineLevel="4" x14ac:dyDescent="0.25">
      <c r="A10" s="5" t="s">
        <v>4</v>
      </c>
      <c r="B10" s="3"/>
      <c r="C10" s="3"/>
      <c r="D10" s="3">
        <v>1.972947467E-2</v>
      </c>
      <c r="E10" s="3"/>
      <c r="F10" s="3"/>
      <c r="G10" s="3">
        <v>1.931844395E-2</v>
      </c>
      <c r="H10" s="3"/>
      <c r="I10" s="3"/>
      <c r="J10" s="3">
        <v>1.9115186999999999E-2</v>
      </c>
      <c r="K10" s="3"/>
      <c r="L10" s="3"/>
      <c r="M10" s="3">
        <v>1.869963946E-2</v>
      </c>
      <c r="N10" s="3">
        <v>7.6862745080000003E-2</v>
      </c>
    </row>
    <row r="11" spans="1:14" outlineLevel="3" collapsed="1" x14ac:dyDescent="0.25">
      <c r="A11" s="4" t="s">
        <v>6</v>
      </c>
      <c r="B11" s="3">
        <f t="shared" ref="B11:N11" si="5">SUM(B12:B14)</f>
        <v>7.3033691338600004</v>
      </c>
      <c r="C11" s="3">
        <f t="shared" si="5"/>
        <v>13.54807131181</v>
      </c>
      <c r="D11" s="3">
        <f t="shared" si="5"/>
        <v>6.7689667582600004</v>
      </c>
      <c r="E11" s="3">
        <f t="shared" si="5"/>
        <v>13.423188197149999</v>
      </c>
      <c r="F11" s="3">
        <f t="shared" si="5"/>
        <v>36.07514279347</v>
      </c>
      <c r="G11" s="3">
        <f t="shared" si="5"/>
        <v>29.783082596</v>
      </c>
      <c r="H11" s="3">
        <f t="shared" si="5"/>
        <v>12.007221283</v>
      </c>
      <c r="I11" s="3">
        <f t="shared" si="5"/>
        <v>17.869613496340001</v>
      </c>
      <c r="J11" s="3">
        <f t="shared" si="5"/>
        <v>8.0647372122099998</v>
      </c>
      <c r="K11" s="3">
        <f t="shared" si="5"/>
        <v>16.54204824768</v>
      </c>
      <c r="L11" s="3">
        <f t="shared" si="5"/>
        <v>30.479992655510003</v>
      </c>
      <c r="M11" s="3">
        <f t="shared" si="5"/>
        <v>17.3608343754</v>
      </c>
      <c r="N11" s="3">
        <f t="shared" si="5"/>
        <v>209.22626806069002</v>
      </c>
    </row>
    <row r="12" spans="1:14" hidden="1" outlineLevel="4" x14ac:dyDescent="0.25">
      <c r="A12" s="5" t="s">
        <v>7</v>
      </c>
      <c r="B12" s="3">
        <v>0.13949335341999999</v>
      </c>
      <c r="C12" s="3">
        <v>0.32593617659000002</v>
      </c>
      <c r="D12" s="3"/>
      <c r="E12" s="3"/>
      <c r="F12" s="3">
        <v>0.36951256864999998</v>
      </c>
      <c r="G12" s="3"/>
      <c r="H12" s="3"/>
      <c r="I12" s="3"/>
      <c r="J12" s="3">
        <v>9.568017962E-2</v>
      </c>
      <c r="K12" s="3"/>
      <c r="L12" s="3"/>
      <c r="M12" s="3"/>
      <c r="N12" s="3">
        <v>0.93062227827999999</v>
      </c>
    </row>
    <row r="13" spans="1:14" hidden="1" outlineLevel="4" x14ac:dyDescent="0.25">
      <c r="A13" s="5" t="s">
        <v>4</v>
      </c>
      <c r="B13" s="3">
        <v>6.9059600110000003</v>
      </c>
      <c r="C13" s="3">
        <v>12.580341881580001</v>
      </c>
      <c r="D13" s="3">
        <v>6.3444006009300002</v>
      </c>
      <c r="E13" s="3">
        <v>13.423188197149999</v>
      </c>
      <c r="F13" s="3">
        <v>35.705630224819998</v>
      </c>
      <c r="G13" s="3">
        <v>29.248173333019999</v>
      </c>
      <c r="H13" s="3">
        <v>11.81443365348</v>
      </c>
      <c r="I13" s="3">
        <v>17.869613496340001</v>
      </c>
      <c r="J13" s="3">
        <v>7.3390634350299999</v>
      </c>
      <c r="K13" s="3">
        <v>15.25078857796</v>
      </c>
      <c r="L13" s="3">
        <v>29.956305089490002</v>
      </c>
      <c r="M13" s="3">
        <v>17.3608343754</v>
      </c>
      <c r="N13" s="3">
        <v>203.79873287620001</v>
      </c>
    </row>
    <row r="14" spans="1:14" hidden="1" outlineLevel="4" x14ac:dyDescent="0.25">
      <c r="A14" s="5" t="s">
        <v>8</v>
      </c>
      <c r="B14" s="3">
        <v>0.25791576944</v>
      </c>
      <c r="C14" s="3">
        <v>0.64179325363999995</v>
      </c>
      <c r="D14" s="3">
        <v>0.42456615733000003</v>
      </c>
      <c r="E14" s="3"/>
      <c r="F14" s="3"/>
      <c r="G14" s="3">
        <v>0.53490926297999997</v>
      </c>
      <c r="H14" s="3">
        <v>0.19278762952</v>
      </c>
      <c r="I14" s="3"/>
      <c r="J14" s="3">
        <v>0.62999359755999995</v>
      </c>
      <c r="K14" s="3">
        <v>1.2912596697200001</v>
      </c>
      <c r="L14" s="3">
        <v>0.52368756601999999</v>
      </c>
      <c r="M14" s="3"/>
      <c r="N14" s="3">
        <v>4.4969129062100004</v>
      </c>
    </row>
    <row r="15" spans="1:14" s="10" customFormat="1" outlineLevel="2" x14ac:dyDescent="0.25">
      <c r="A15" s="16" t="s">
        <v>9</v>
      </c>
      <c r="B15" s="9">
        <f t="shared" ref="B15:N15" si="6">B16+B18</f>
        <v>16.915875269419999</v>
      </c>
      <c r="C15" s="9">
        <f t="shared" si="6"/>
        <v>46.605622940529997</v>
      </c>
      <c r="D15" s="9">
        <f t="shared" si="6"/>
        <v>28.189052321829998</v>
      </c>
      <c r="E15" s="9">
        <f t="shared" si="6"/>
        <v>2.5</v>
      </c>
      <c r="F15" s="9">
        <f t="shared" si="6"/>
        <v>52.90146087998</v>
      </c>
      <c r="G15" s="9">
        <f t="shared" si="6"/>
        <v>44.409761553670002</v>
      </c>
      <c r="H15" s="9">
        <f t="shared" si="6"/>
        <v>10.194320357520001</v>
      </c>
      <c r="I15" s="9">
        <f t="shared" si="6"/>
        <v>20</v>
      </c>
      <c r="J15" s="9">
        <f t="shared" si="6"/>
        <v>26.21250198489</v>
      </c>
      <c r="K15" s="9">
        <f t="shared" si="6"/>
        <v>70.575917029720003</v>
      </c>
      <c r="L15" s="9">
        <f t="shared" si="6"/>
        <v>39.659839180990005</v>
      </c>
      <c r="M15" s="9">
        <f t="shared" si="6"/>
        <v>25.200468130619999</v>
      </c>
      <c r="N15" s="9">
        <f t="shared" si="6"/>
        <v>383.36481964916993</v>
      </c>
    </row>
    <row r="16" spans="1:14" outlineLevel="3" collapsed="1" x14ac:dyDescent="0.25">
      <c r="A16" s="4" t="s">
        <v>5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5">
      <c r="A17" s="5" t="s">
        <v>4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5">
      <c r="A18" s="4" t="s">
        <v>6</v>
      </c>
      <c r="B18" s="3">
        <f t="shared" ref="B18:N18" si="8">SUM(B19:B21)</f>
        <v>16.915875269419999</v>
      </c>
      <c r="C18" s="3">
        <f t="shared" si="8"/>
        <v>46.605622940529997</v>
      </c>
      <c r="D18" s="3">
        <f t="shared" si="8"/>
        <v>28.155989191209997</v>
      </c>
      <c r="E18" s="3">
        <f t="shared" si="8"/>
        <v>2.5</v>
      </c>
      <c r="F18" s="3">
        <f t="shared" si="8"/>
        <v>52.90146087998</v>
      </c>
      <c r="G18" s="3">
        <f t="shared" si="8"/>
        <v>44.376698423050001</v>
      </c>
      <c r="H18" s="3">
        <f t="shared" si="8"/>
        <v>10.194320357520001</v>
      </c>
      <c r="I18" s="3">
        <f t="shared" si="8"/>
        <v>20</v>
      </c>
      <c r="J18" s="3">
        <f t="shared" si="8"/>
        <v>26.17943885427</v>
      </c>
      <c r="K18" s="3">
        <f t="shared" si="8"/>
        <v>70.575917029720003</v>
      </c>
      <c r="L18" s="3">
        <f t="shared" si="8"/>
        <v>39.659839180990005</v>
      </c>
      <c r="M18" s="3">
        <f t="shared" si="8"/>
        <v>25.167404999999999</v>
      </c>
      <c r="N18" s="3">
        <f t="shared" si="8"/>
        <v>383.23256712668996</v>
      </c>
    </row>
    <row r="19" spans="1:14" hidden="1" outlineLevel="4" x14ac:dyDescent="0.25">
      <c r="A19" s="5" t="s">
        <v>7</v>
      </c>
      <c r="B19" s="3">
        <v>11.159468273390001</v>
      </c>
      <c r="C19" s="3">
        <v>13.15921800596</v>
      </c>
      <c r="D19" s="3"/>
      <c r="E19" s="3"/>
      <c r="F19" s="3">
        <v>12.3053957829</v>
      </c>
      <c r="G19" s="3"/>
      <c r="H19" s="3"/>
      <c r="I19" s="3"/>
      <c r="J19" s="3">
        <v>3.3231987742100002</v>
      </c>
      <c r="K19" s="3"/>
      <c r="L19" s="3"/>
      <c r="M19" s="3"/>
      <c r="N19" s="3">
        <v>39.947280836460003</v>
      </c>
    </row>
    <row r="20" spans="1:14" hidden="1" outlineLevel="4" x14ac:dyDescent="0.25">
      <c r="A20" s="5" t="s">
        <v>4</v>
      </c>
      <c r="B20" s="3">
        <v>2.5</v>
      </c>
      <c r="C20" s="3">
        <v>15.019474911470001</v>
      </c>
      <c r="D20" s="3">
        <v>17.902747561569999</v>
      </c>
      <c r="E20" s="3">
        <v>2.5</v>
      </c>
      <c r="F20" s="3">
        <v>40.59606509708</v>
      </c>
      <c r="G20" s="3">
        <v>32.061030401700002</v>
      </c>
      <c r="H20" s="3">
        <v>10.194320357520001</v>
      </c>
      <c r="I20" s="3">
        <v>20</v>
      </c>
      <c r="J20" s="3">
        <v>9.241233695</v>
      </c>
      <c r="K20" s="3">
        <v>43.377176734199999</v>
      </c>
      <c r="L20" s="3">
        <v>27.973526761910001</v>
      </c>
      <c r="M20" s="3">
        <v>25.167404999999999</v>
      </c>
      <c r="N20" s="3">
        <v>246.53298052045</v>
      </c>
    </row>
    <row r="21" spans="1:14" hidden="1" outlineLevel="4" x14ac:dyDescent="0.25">
      <c r="A21" s="5" t="s">
        <v>8</v>
      </c>
      <c r="B21" s="3">
        <v>3.2564069960299999</v>
      </c>
      <c r="C21" s="3">
        <v>18.426930023099999</v>
      </c>
      <c r="D21" s="3">
        <v>10.25324162964</v>
      </c>
      <c r="E21" s="3"/>
      <c r="F21" s="3"/>
      <c r="G21" s="3">
        <v>12.31566802135</v>
      </c>
      <c r="H21" s="3"/>
      <c r="I21" s="3"/>
      <c r="J21" s="3">
        <v>13.615006385059999</v>
      </c>
      <c r="K21" s="3">
        <v>27.19874029552</v>
      </c>
      <c r="L21" s="3">
        <v>11.68631241908</v>
      </c>
      <c r="M21" s="3"/>
      <c r="N21" s="3">
        <v>96.752305769779994</v>
      </c>
    </row>
    <row r="22" spans="1:14" s="10" customFormat="1" outlineLevel="1" x14ac:dyDescent="0.25">
      <c r="A22" s="11" t="s">
        <v>10</v>
      </c>
      <c r="B22" s="12">
        <f t="shared" ref="B22:N22" si="9">B23+B42</f>
        <v>5.5682945220000004</v>
      </c>
      <c r="C22" s="12">
        <f t="shared" si="9"/>
        <v>19.486576216670002</v>
      </c>
      <c r="D22" s="12">
        <f t="shared" si="9"/>
        <v>27.168750974929999</v>
      </c>
      <c r="E22" s="12">
        <f t="shared" si="9"/>
        <v>38.854854093249998</v>
      </c>
      <c r="F22" s="12">
        <f t="shared" si="9"/>
        <v>10.873480953790001</v>
      </c>
      <c r="G22" s="12">
        <f t="shared" si="9"/>
        <v>18.182917522940002</v>
      </c>
      <c r="H22" s="12">
        <f t="shared" si="9"/>
        <v>5.7553031085699997</v>
      </c>
      <c r="I22" s="12">
        <f t="shared" si="9"/>
        <v>40.269762454910001</v>
      </c>
      <c r="J22" s="12">
        <f t="shared" si="9"/>
        <v>172.80186109940001</v>
      </c>
      <c r="K22" s="12">
        <f t="shared" si="9"/>
        <v>19.802774241350001</v>
      </c>
      <c r="L22" s="12">
        <f t="shared" si="9"/>
        <v>48.991861643919997</v>
      </c>
      <c r="M22" s="12">
        <f t="shared" si="9"/>
        <v>18.637926291170004</v>
      </c>
      <c r="N22" s="12">
        <f t="shared" si="9"/>
        <v>426.39436312290002</v>
      </c>
    </row>
    <row r="23" spans="1:14" s="10" customFormat="1" outlineLevel="2" x14ac:dyDescent="0.25">
      <c r="A23" s="16" t="s">
        <v>2</v>
      </c>
      <c r="B23" s="9">
        <f t="shared" ref="B23:N23" si="10">B24+B29+B32+B38</f>
        <v>3.97683685777</v>
      </c>
      <c r="C23" s="9">
        <f t="shared" si="10"/>
        <v>13.23331906163</v>
      </c>
      <c r="D23" s="9">
        <f t="shared" si="10"/>
        <v>5.5494903104900004</v>
      </c>
      <c r="E23" s="9">
        <f t="shared" si="10"/>
        <v>8.3822698428100004</v>
      </c>
      <c r="F23" s="9">
        <f t="shared" si="10"/>
        <v>8.0152445157300001</v>
      </c>
      <c r="G23" s="9">
        <f t="shared" si="10"/>
        <v>2.6688442527</v>
      </c>
      <c r="H23" s="9">
        <f t="shared" si="10"/>
        <v>3.8567638087799998</v>
      </c>
      <c r="I23" s="9">
        <f t="shared" si="10"/>
        <v>34.277096200270002</v>
      </c>
      <c r="J23" s="9">
        <f t="shared" si="10"/>
        <v>111.63947633668</v>
      </c>
      <c r="K23" s="9">
        <f t="shared" si="10"/>
        <v>9.4480702029000003</v>
      </c>
      <c r="L23" s="9">
        <f t="shared" si="10"/>
        <v>41.482628966169997</v>
      </c>
      <c r="M23" s="9">
        <f t="shared" si="10"/>
        <v>3.1024352288100001</v>
      </c>
      <c r="N23" s="9">
        <f t="shared" si="10"/>
        <v>245.63247558474001</v>
      </c>
    </row>
    <row r="24" spans="1:14" outlineLevel="3" collapsed="1" x14ac:dyDescent="0.25">
      <c r="A24" s="4" t="s">
        <v>3</v>
      </c>
      <c r="B24" s="3">
        <f t="shared" ref="B24:N24" si="11">SUM(B25:B28)</f>
        <v>0.30179926603000001</v>
      </c>
      <c r="C24" s="3">
        <f t="shared" si="11"/>
        <v>8.7499912400000011E-3</v>
      </c>
      <c r="D24" s="3">
        <f t="shared" si="11"/>
        <v>5.6898479410000001E-2</v>
      </c>
      <c r="E24" s="3">
        <f t="shared" si="11"/>
        <v>9.6649213400000003E-3</v>
      </c>
      <c r="F24" s="3">
        <f t="shared" si="11"/>
        <v>6.0999125000000003E-4</v>
      </c>
      <c r="G24" s="3">
        <f t="shared" si="11"/>
        <v>3.0875019970000001E-2</v>
      </c>
      <c r="H24" s="3">
        <f t="shared" si="11"/>
        <v>3.83851875E-3</v>
      </c>
      <c r="I24" s="3">
        <f t="shared" si="11"/>
        <v>9.7742769911600007</v>
      </c>
      <c r="J24" s="3">
        <f t="shared" si="11"/>
        <v>2.273501998E-2</v>
      </c>
      <c r="K24" s="3">
        <f t="shared" si="11"/>
        <v>9.7204790800000003E-3</v>
      </c>
      <c r="L24" s="3">
        <f t="shared" si="11"/>
        <v>6.0999125000000003E-4</v>
      </c>
      <c r="M24" s="3">
        <f t="shared" si="11"/>
        <v>0.47165374796000004</v>
      </c>
      <c r="N24" s="3">
        <f t="shared" si="11"/>
        <v>10.691432417420001</v>
      </c>
    </row>
    <row r="25" spans="1:14" hidden="1" outlineLevel="4" x14ac:dyDescent="0.25">
      <c r="A25" s="5" t="s">
        <v>7</v>
      </c>
      <c r="B25" s="3">
        <v>2.7726874999999999E-4</v>
      </c>
      <c r="C25" s="3">
        <v>6.0999125000000003E-4</v>
      </c>
      <c r="D25" s="3">
        <v>1.7745199999999999E-3</v>
      </c>
      <c r="E25" s="3">
        <v>2.7726874999999999E-4</v>
      </c>
      <c r="F25" s="3">
        <v>6.0999125000000003E-4</v>
      </c>
      <c r="G25" s="3">
        <v>1.7745199999999999E-3</v>
      </c>
      <c r="H25" s="3">
        <v>2.7726874999999999E-4</v>
      </c>
      <c r="I25" s="3">
        <v>6.0999125000000003E-4</v>
      </c>
      <c r="J25" s="3">
        <v>1.7745199999999999E-3</v>
      </c>
      <c r="K25" s="3">
        <v>2.7726874999999999E-4</v>
      </c>
      <c r="L25" s="3">
        <v>6.0999125000000003E-4</v>
      </c>
      <c r="M25" s="3">
        <v>1.7745199999999999E-3</v>
      </c>
      <c r="N25" s="3">
        <v>1.064712E-2</v>
      </c>
    </row>
    <row r="26" spans="1:14" hidden="1" outlineLevel="4" x14ac:dyDescent="0.25">
      <c r="A26" s="5" t="s">
        <v>12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>
        <v>1.756205E-3</v>
      </c>
      <c r="N26" s="3">
        <v>1.756205E-3</v>
      </c>
    </row>
    <row r="27" spans="1:14" hidden="1" outlineLevel="4" x14ac:dyDescent="0.25">
      <c r="A27" s="5" t="s">
        <v>4</v>
      </c>
      <c r="B27" s="3"/>
      <c r="C27" s="3"/>
      <c r="D27" s="3"/>
      <c r="E27" s="3">
        <v>6.4999999999999996E-6</v>
      </c>
      <c r="F27" s="3"/>
      <c r="G27" s="3"/>
      <c r="H27" s="3"/>
      <c r="I27" s="3"/>
      <c r="J27" s="3"/>
      <c r="K27" s="3"/>
      <c r="L27" s="3"/>
      <c r="M27" s="3">
        <v>0</v>
      </c>
      <c r="N27" s="3">
        <v>6.4999999999999996E-6</v>
      </c>
    </row>
    <row r="28" spans="1:14" hidden="1" outlineLevel="4" x14ac:dyDescent="0.25">
      <c r="A28" s="5" t="s">
        <v>8</v>
      </c>
      <c r="B28" s="3">
        <v>0.30152199728000001</v>
      </c>
      <c r="C28" s="3">
        <v>8.1399999900000006E-3</v>
      </c>
      <c r="D28" s="3">
        <v>5.5123959409999999E-2</v>
      </c>
      <c r="E28" s="3">
        <v>9.3811525900000005E-3</v>
      </c>
      <c r="F28" s="3"/>
      <c r="G28" s="3">
        <v>2.9100499969999999E-2</v>
      </c>
      <c r="H28" s="3">
        <v>3.5612500000000002E-3</v>
      </c>
      <c r="I28" s="3">
        <v>9.7736669999100005</v>
      </c>
      <c r="J28" s="3">
        <v>2.0960499979999998E-2</v>
      </c>
      <c r="K28" s="3">
        <v>9.44321033E-3</v>
      </c>
      <c r="L28" s="3"/>
      <c r="M28" s="3">
        <v>0.46812302296000002</v>
      </c>
      <c r="N28" s="3">
        <v>10.679022592420001</v>
      </c>
    </row>
    <row r="29" spans="1:14" hidden="1" outlineLevel="4" x14ac:dyDescent="0.25">
      <c r="A29" s="4" t="s">
        <v>13</v>
      </c>
      <c r="B29" s="3">
        <f t="shared" ref="B29:N29" si="12">SUM(B30:B31)</f>
        <v>0</v>
      </c>
      <c r="C29" s="3">
        <f t="shared" si="12"/>
        <v>0.34373191888999999</v>
      </c>
      <c r="D29" s="3">
        <f t="shared" si="12"/>
        <v>0.12183050136</v>
      </c>
      <c r="E29" s="3">
        <f t="shared" si="12"/>
        <v>0</v>
      </c>
      <c r="F29" s="3">
        <f t="shared" si="12"/>
        <v>5.9950005629999997E-2</v>
      </c>
      <c r="G29" s="3">
        <f t="shared" si="12"/>
        <v>0.26126716196999999</v>
      </c>
      <c r="H29" s="3">
        <f t="shared" si="12"/>
        <v>0</v>
      </c>
      <c r="I29" s="3">
        <f t="shared" si="12"/>
        <v>7.7761239410999998</v>
      </c>
      <c r="J29" s="3">
        <f t="shared" si="12"/>
        <v>110.54521485077001</v>
      </c>
      <c r="K29" s="3">
        <f t="shared" si="12"/>
        <v>4.8522031190000002E-2</v>
      </c>
      <c r="L29" s="3">
        <f t="shared" si="12"/>
        <v>30.688758062570002</v>
      </c>
      <c r="M29" s="3">
        <f t="shared" si="12"/>
        <v>0.30527819633999997</v>
      </c>
      <c r="N29" s="3">
        <f t="shared" si="12"/>
        <v>150.15067666982</v>
      </c>
    </row>
    <row r="30" spans="1:14" outlineLevel="3" collapsed="1" x14ac:dyDescent="0.25">
      <c r="A30" s="5" t="s">
        <v>7</v>
      </c>
      <c r="B30" s="3">
        <v>0</v>
      </c>
      <c r="C30" s="3">
        <v>0.34373191888999999</v>
      </c>
      <c r="D30" s="3">
        <v>0.12183050136</v>
      </c>
      <c r="E30" s="3"/>
      <c r="F30" s="3">
        <v>5.9950005629999997E-2</v>
      </c>
      <c r="G30" s="3">
        <v>0.26126716196999999</v>
      </c>
      <c r="H30" s="3"/>
      <c r="I30" s="3">
        <v>0.29527035048</v>
      </c>
      <c r="J30" s="3">
        <v>1.55238457129</v>
      </c>
      <c r="K30" s="3">
        <v>4.8522031190000002E-2</v>
      </c>
      <c r="L30" s="3">
        <v>0.18269471089</v>
      </c>
      <c r="M30" s="3">
        <v>0.30527819633999997</v>
      </c>
      <c r="N30" s="3">
        <v>3.1709294480399999</v>
      </c>
    </row>
    <row r="31" spans="1:14" hidden="1" outlineLevel="4" x14ac:dyDescent="0.25">
      <c r="A31" s="5" t="s">
        <v>8</v>
      </c>
      <c r="B31" s="3"/>
      <c r="C31" s="3"/>
      <c r="D31" s="3"/>
      <c r="E31" s="3"/>
      <c r="F31" s="3"/>
      <c r="G31" s="3"/>
      <c r="H31" s="3"/>
      <c r="I31" s="3">
        <v>7.4808535906199998</v>
      </c>
      <c r="J31" s="3">
        <v>108.99283027948</v>
      </c>
      <c r="K31" s="3"/>
      <c r="L31" s="3">
        <v>30.506063351680002</v>
      </c>
      <c r="M31" s="3"/>
      <c r="N31" s="3">
        <v>146.97974722178</v>
      </c>
    </row>
    <row r="32" spans="1:14" outlineLevel="3" collapsed="1" x14ac:dyDescent="0.25">
      <c r="A32" s="4" t="s">
        <v>14</v>
      </c>
      <c r="B32" s="3">
        <f t="shared" ref="B32:N32" si="13">SUM(B33:B37)</f>
        <v>0</v>
      </c>
      <c r="C32" s="3">
        <f t="shared" si="13"/>
        <v>0</v>
      </c>
      <c r="D32" s="3">
        <f t="shared" si="13"/>
        <v>0.11355771871000001</v>
      </c>
      <c r="E32" s="3">
        <f t="shared" si="13"/>
        <v>0.25599247547999998</v>
      </c>
      <c r="F32" s="3">
        <f t="shared" si="13"/>
        <v>0.31752717721000001</v>
      </c>
      <c r="G32" s="3">
        <f t="shared" si="13"/>
        <v>0.51596966751000006</v>
      </c>
      <c r="H32" s="3">
        <f t="shared" si="13"/>
        <v>0</v>
      </c>
      <c r="I32" s="3">
        <f t="shared" si="13"/>
        <v>1.9395885342300001</v>
      </c>
      <c r="J32" s="3">
        <f t="shared" si="13"/>
        <v>0.11979883428999999</v>
      </c>
      <c r="K32" s="3">
        <f t="shared" si="13"/>
        <v>0.25599247547999998</v>
      </c>
      <c r="L32" s="3">
        <f t="shared" si="13"/>
        <v>0.32098236117000001</v>
      </c>
      <c r="M32" s="3">
        <f t="shared" si="13"/>
        <v>0.49915036883000002</v>
      </c>
      <c r="N32" s="3">
        <f t="shared" si="13"/>
        <v>4.3385596129100001</v>
      </c>
    </row>
    <row r="33" spans="1:14" hidden="1" outlineLevel="4" x14ac:dyDescent="0.25">
      <c r="A33" s="5" t="s">
        <v>31</v>
      </c>
      <c r="B33" s="3"/>
      <c r="C33" s="3"/>
      <c r="D33" s="3"/>
      <c r="E33" s="3"/>
      <c r="F33" s="3"/>
      <c r="G33" s="3">
        <v>0.26341932014000002</v>
      </c>
      <c r="H33" s="3"/>
      <c r="I33" s="3"/>
      <c r="J33" s="3"/>
      <c r="K33" s="3"/>
      <c r="L33" s="3"/>
      <c r="M33" s="3">
        <v>0.26341932014000002</v>
      </c>
      <c r="N33" s="3">
        <v>0.52683864028000005</v>
      </c>
    </row>
    <row r="34" spans="1:14" hidden="1" outlineLevel="4" x14ac:dyDescent="0.25">
      <c r="A34" s="5" t="s">
        <v>7</v>
      </c>
      <c r="B34" s="3">
        <v>0</v>
      </c>
      <c r="C34" s="3"/>
      <c r="D34" s="3">
        <v>8.0954604020000001E-2</v>
      </c>
      <c r="E34" s="3"/>
      <c r="F34" s="3">
        <v>0.15923205404999999</v>
      </c>
      <c r="G34" s="3">
        <v>0.22761940319000001</v>
      </c>
      <c r="H34" s="3"/>
      <c r="I34" s="3"/>
      <c r="J34" s="3">
        <v>8.8270547579999997E-2</v>
      </c>
      <c r="K34" s="3"/>
      <c r="L34" s="3">
        <v>0.16094773140999999</v>
      </c>
      <c r="M34" s="3">
        <v>0.2127040321</v>
      </c>
      <c r="N34" s="3">
        <v>0.92972837235000005</v>
      </c>
    </row>
    <row r="35" spans="1:14" hidden="1" outlineLevel="4" x14ac:dyDescent="0.25">
      <c r="A35" s="5" t="s">
        <v>11</v>
      </c>
      <c r="B35" s="3"/>
      <c r="C35" s="3"/>
      <c r="D35" s="3"/>
      <c r="E35" s="3"/>
      <c r="F35" s="3"/>
      <c r="G35" s="3">
        <v>4.3724315999999997E-3</v>
      </c>
      <c r="H35" s="3"/>
      <c r="I35" s="3"/>
      <c r="J35" s="3"/>
      <c r="K35" s="3"/>
      <c r="L35" s="3"/>
      <c r="M35" s="3">
        <v>3.2793237E-3</v>
      </c>
      <c r="N35" s="3">
        <v>7.6517553000000002E-3</v>
      </c>
    </row>
    <row r="36" spans="1:14" outlineLevel="3" collapsed="1" x14ac:dyDescent="0.25">
      <c r="A36" s="5" t="s">
        <v>12</v>
      </c>
      <c r="B36" s="3">
        <v>0</v>
      </c>
      <c r="C36" s="3"/>
      <c r="D36" s="3">
        <v>3.2603114689999997E-2</v>
      </c>
      <c r="E36" s="3"/>
      <c r="F36" s="3">
        <v>0.15829512316</v>
      </c>
      <c r="G36" s="3">
        <v>2.055851258E-2</v>
      </c>
      <c r="H36" s="3"/>
      <c r="I36" s="3"/>
      <c r="J36" s="3">
        <v>3.1528286709999999E-2</v>
      </c>
      <c r="K36" s="3"/>
      <c r="L36" s="3">
        <v>0.16003462975999999</v>
      </c>
      <c r="M36" s="3">
        <v>1.9747692890000001E-2</v>
      </c>
      <c r="N36" s="3">
        <v>0.42276735979000002</v>
      </c>
    </row>
    <row r="37" spans="1:14" hidden="1" outlineLevel="4" x14ac:dyDescent="0.25">
      <c r="A37" s="5" t="s">
        <v>8</v>
      </c>
      <c r="B37" s="3"/>
      <c r="C37" s="3"/>
      <c r="D37" s="3"/>
      <c r="E37" s="3">
        <v>0.25599247547999998</v>
      </c>
      <c r="F37" s="3"/>
      <c r="G37" s="3"/>
      <c r="H37" s="3"/>
      <c r="I37" s="3">
        <v>1.9395885342300001</v>
      </c>
      <c r="J37" s="3"/>
      <c r="K37" s="3">
        <v>0.25599247547999998</v>
      </c>
      <c r="L37" s="3"/>
      <c r="M37" s="3"/>
      <c r="N37" s="3">
        <v>2.45157348519</v>
      </c>
    </row>
    <row r="38" spans="1:14" hidden="1" outlineLevel="4" x14ac:dyDescent="0.25">
      <c r="A38" s="4" t="s">
        <v>15</v>
      </c>
      <c r="B38" s="3">
        <f t="shared" ref="B38:N38" si="14">SUM(B39:B41)</f>
        <v>3.6750375917399998</v>
      </c>
      <c r="C38" s="3">
        <f t="shared" si="14"/>
        <v>12.8808371515</v>
      </c>
      <c r="D38" s="3">
        <f t="shared" si="14"/>
        <v>5.2572036110100004</v>
      </c>
      <c r="E38" s="3">
        <f t="shared" si="14"/>
        <v>8.1166124459900004</v>
      </c>
      <c r="F38" s="3">
        <f t="shared" si="14"/>
        <v>7.63715734164</v>
      </c>
      <c r="G38" s="3">
        <f t="shared" si="14"/>
        <v>1.8607324032500001</v>
      </c>
      <c r="H38" s="3">
        <f t="shared" si="14"/>
        <v>3.8529252900299999</v>
      </c>
      <c r="I38" s="3">
        <f t="shared" si="14"/>
        <v>14.78710673378</v>
      </c>
      <c r="J38" s="3">
        <f t="shared" si="14"/>
        <v>0.95172763164000007</v>
      </c>
      <c r="K38" s="3">
        <f t="shared" si="14"/>
        <v>9.1338352171500006</v>
      </c>
      <c r="L38" s="3">
        <f t="shared" si="14"/>
        <v>10.472278551180001</v>
      </c>
      <c r="M38" s="3">
        <f t="shared" si="14"/>
        <v>1.8263529156799998</v>
      </c>
      <c r="N38" s="3">
        <f t="shared" si="14"/>
        <v>80.451806884590013</v>
      </c>
    </row>
    <row r="39" spans="1:14" hidden="1" outlineLevel="4" x14ac:dyDescent="0.25">
      <c r="A39" s="5" t="s">
        <v>7</v>
      </c>
      <c r="B39" s="3">
        <v>1.2008550809999999E-2</v>
      </c>
      <c r="C39" s="3">
        <v>1.60810213194</v>
      </c>
      <c r="D39" s="3">
        <v>4.72882594874</v>
      </c>
      <c r="E39" s="3">
        <v>1.7964449142100001</v>
      </c>
      <c r="F39" s="3">
        <v>1.2326390844799999</v>
      </c>
      <c r="G39" s="3">
        <v>0.99434417788999996</v>
      </c>
      <c r="H39" s="3">
        <v>0.29931032961999998</v>
      </c>
      <c r="I39" s="3">
        <v>2.5112201235499998</v>
      </c>
      <c r="J39" s="3">
        <v>0.42403371472000001</v>
      </c>
      <c r="K39" s="3">
        <v>1.85799553907</v>
      </c>
      <c r="L39" s="3">
        <v>4.2364797416900002</v>
      </c>
      <c r="M39" s="3">
        <v>0.93774457337999995</v>
      </c>
      <c r="N39" s="3">
        <v>20.639148830100002</v>
      </c>
    </row>
    <row r="40" spans="1:14" s="10" customFormat="1" outlineLevel="2" x14ac:dyDescent="0.25">
      <c r="A40" s="5" t="s">
        <v>8</v>
      </c>
      <c r="B40" s="3">
        <v>1.2394158982700001</v>
      </c>
      <c r="C40" s="3">
        <v>4.8716271427700004</v>
      </c>
      <c r="D40" s="3">
        <v>0.52837766227000005</v>
      </c>
      <c r="E40" s="3">
        <v>3.9508721171499999</v>
      </c>
      <c r="F40" s="3">
        <v>0.27737741378000003</v>
      </c>
      <c r="G40" s="3">
        <v>0.86638822536000004</v>
      </c>
      <c r="H40" s="3">
        <v>1.1316685523400001</v>
      </c>
      <c r="I40" s="3">
        <v>5.1994889150499999</v>
      </c>
      <c r="J40" s="3">
        <v>0.52769391692000001</v>
      </c>
      <c r="K40" s="3">
        <v>4.8538932700100004</v>
      </c>
      <c r="L40" s="3">
        <v>0.2906739377</v>
      </c>
      <c r="M40" s="3">
        <v>0.88860834229999996</v>
      </c>
      <c r="N40" s="3">
        <v>24.62608539392</v>
      </c>
    </row>
    <row r="41" spans="1:14" outlineLevel="3" collapsed="1" x14ac:dyDescent="0.25">
      <c r="A41" s="5" t="s">
        <v>16</v>
      </c>
      <c r="B41" s="3">
        <v>2.4236131426599998</v>
      </c>
      <c r="C41" s="3">
        <v>6.4011078767900003</v>
      </c>
      <c r="D41" s="3"/>
      <c r="E41" s="3">
        <v>2.3692954146299998</v>
      </c>
      <c r="F41" s="3">
        <v>6.1271408433800003</v>
      </c>
      <c r="G41" s="3"/>
      <c r="H41" s="3">
        <v>2.4219464080700002</v>
      </c>
      <c r="I41" s="3">
        <v>7.0763976951799998</v>
      </c>
      <c r="J41" s="3"/>
      <c r="K41" s="3">
        <v>2.4219464080700002</v>
      </c>
      <c r="L41" s="3">
        <v>5.94512487179</v>
      </c>
      <c r="M41" s="3"/>
      <c r="N41" s="3">
        <v>35.18657266057</v>
      </c>
    </row>
    <row r="42" spans="1:14" hidden="1" outlineLevel="4" x14ac:dyDescent="0.25">
      <c r="A42" s="16" t="s">
        <v>9</v>
      </c>
      <c r="B42" s="9">
        <f t="shared" ref="B42:N42" si="15">B43+B46+B50</f>
        <v>1.59145766423</v>
      </c>
      <c r="C42" s="9">
        <f t="shared" si="15"/>
        <v>6.25325715504</v>
      </c>
      <c r="D42" s="9">
        <f t="shared" si="15"/>
        <v>21.619260664439999</v>
      </c>
      <c r="E42" s="9">
        <f t="shared" si="15"/>
        <v>30.472584250440001</v>
      </c>
      <c r="F42" s="9">
        <f t="shared" si="15"/>
        <v>2.8582364380599996</v>
      </c>
      <c r="G42" s="9">
        <f t="shared" si="15"/>
        <v>15.514073270240001</v>
      </c>
      <c r="H42" s="9">
        <f t="shared" si="15"/>
        <v>1.8985392997899999</v>
      </c>
      <c r="I42" s="9">
        <f t="shared" si="15"/>
        <v>5.9926662546400005</v>
      </c>
      <c r="J42" s="9">
        <f t="shared" si="15"/>
        <v>61.162384762720009</v>
      </c>
      <c r="K42" s="9">
        <f t="shared" si="15"/>
        <v>10.354704038449999</v>
      </c>
      <c r="L42" s="9">
        <f t="shared" si="15"/>
        <v>7.50923267775</v>
      </c>
      <c r="M42" s="9">
        <f t="shared" si="15"/>
        <v>15.535491062360002</v>
      </c>
      <c r="N42" s="9">
        <f t="shared" si="15"/>
        <v>180.76188753816001</v>
      </c>
    </row>
    <row r="43" spans="1:14" outlineLevel="3" collapsed="1" x14ac:dyDescent="0.25">
      <c r="A43" s="4" t="s">
        <v>13</v>
      </c>
      <c r="B43" s="3">
        <f t="shared" ref="B43:N43" si="16">SUM(B44:B45)</f>
        <v>0</v>
      </c>
      <c r="C43" s="3">
        <f t="shared" si="16"/>
        <v>1.76835232883</v>
      </c>
      <c r="D43" s="3">
        <f t="shared" si="16"/>
        <v>0.58720258750999998</v>
      </c>
      <c r="E43" s="3">
        <f t="shared" si="16"/>
        <v>0</v>
      </c>
      <c r="F43" s="3">
        <f t="shared" si="16"/>
        <v>0.43879157503999999</v>
      </c>
      <c r="G43" s="3">
        <f t="shared" si="16"/>
        <v>1.4959132015400001</v>
      </c>
      <c r="H43" s="3">
        <f t="shared" si="16"/>
        <v>0</v>
      </c>
      <c r="I43" s="3">
        <f t="shared" si="16"/>
        <v>1.5073660418799999</v>
      </c>
      <c r="J43" s="3">
        <f t="shared" si="16"/>
        <v>40.031106446950005</v>
      </c>
      <c r="K43" s="3">
        <f t="shared" si="16"/>
        <v>6.65444999188</v>
      </c>
      <c r="L43" s="3">
        <f t="shared" si="16"/>
        <v>4.9089647084300001</v>
      </c>
      <c r="M43" s="3">
        <f t="shared" si="16"/>
        <v>1.4858009856300001</v>
      </c>
      <c r="N43" s="3">
        <f t="shared" si="16"/>
        <v>58.877947867690004</v>
      </c>
    </row>
    <row r="44" spans="1:14" hidden="1" outlineLevel="4" x14ac:dyDescent="0.25">
      <c r="A44" s="5" t="s">
        <v>7</v>
      </c>
      <c r="B44" s="3"/>
      <c r="C44" s="3">
        <v>1.76835232883</v>
      </c>
      <c r="D44" s="3">
        <v>0.58720258750999998</v>
      </c>
      <c r="E44" s="3"/>
      <c r="F44" s="3">
        <v>0.43879157503999999</v>
      </c>
      <c r="G44" s="3">
        <v>1.4959132015400001</v>
      </c>
      <c r="H44" s="3"/>
      <c r="I44" s="3">
        <v>1.5073660418799999</v>
      </c>
      <c r="J44" s="3">
        <v>2.89829869225</v>
      </c>
      <c r="K44" s="3">
        <v>6.65444999188</v>
      </c>
      <c r="L44" s="3">
        <v>4.9089647084300001</v>
      </c>
      <c r="M44" s="3">
        <v>1.4858009856300001</v>
      </c>
      <c r="N44" s="3">
        <v>21.745140112990001</v>
      </c>
    </row>
    <row r="45" spans="1:14" hidden="1" outlineLevel="4" x14ac:dyDescent="0.25">
      <c r="A45" s="5" t="s">
        <v>8</v>
      </c>
      <c r="B45" s="3"/>
      <c r="C45" s="3"/>
      <c r="D45" s="3"/>
      <c r="E45" s="3"/>
      <c r="F45" s="3"/>
      <c r="G45" s="3"/>
      <c r="H45" s="3"/>
      <c r="I45" s="3"/>
      <c r="J45" s="3">
        <v>37.132807754700003</v>
      </c>
      <c r="K45" s="3"/>
      <c r="L45" s="3"/>
      <c r="M45" s="3"/>
      <c r="N45" s="3">
        <v>37.132807754700003</v>
      </c>
    </row>
    <row r="46" spans="1:14" hidden="1" outlineLevel="4" x14ac:dyDescent="0.25">
      <c r="A46" s="4" t="s">
        <v>14</v>
      </c>
      <c r="B46" s="3">
        <f t="shared" ref="B46:N46" si="17">SUM(B47:B49)</f>
        <v>0</v>
      </c>
      <c r="C46" s="3">
        <f t="shared" si="17"/>
        <v>0</v>
      </c>
      <c r="D46" s="3">
        <f t="shared" si="17"/>
        <v>0.42282962451</v>
      </c>
      <c r="E46" s="3">
        <f t="shared" si="17"/>
        <v>0</v>
      </c>
      <c r="F46" s="3">
        <f t="shared" si="17"/>
        <v>0</v>
      </c>
      <c r="G46" s="3">
        <f t="shared" si="17"/>
        <v>1.6724385561199999</v>
      </c>
      <c r="H46" s="3">
        <f t="shared" si="17"/>
        <v>0</v>
      </c>
      <c r="I46" s="3">
        <f t="shared" si="17"/>
        <v>0</v>
      </c>
      <c r="J46" s="3">
        <f t="shared" si="17"/>
        <v>0.47303664406000001</v>
      </c>
      <c r="K46" s="3">
        <f t="shared" si="17"/>
        <v>0</v>
      </c>
      <c r="L46" s="3">
        <f t="shared" si="17"/>
        <v>0</v>
      </c>
      <c r="M46" s="3">
        <f t="shared" si="17"/>
        <v>1.7039685659300001</v>
      </c>
      <c r="N46" s="3">
        <f t="shared" si="17"/>
        <v>4.2722733906200006</v>
      </c>
    </row>
    <row r="47" spans="1:14" outlineLevel="3" collapsed="1" x14ac:dyDescent="0.25">
      <c r="A47" s="5" t="s">
        <v>7</v>
      </c>
      <c r="B47" s="3"/>
      <c r="C47" s="3"/>
      <c r="D47" s="3">
        <v>0.23330681874</v>
      </c>
      <c r="E47" s="3"/>
      <c r="F47" s="3"/>
      <c r="G47" s="3">
        <v>0.87438428187999995</v>
      </c>
      <c r="H47" s="3"/>
      <c r="I47" s="3"/>
      <c r="J47" s="3">
        <v>0.28351383828999999</v>
      </c>
      <c r="K47" s="3"/>
      <c r="L47" s="3"/>
      <c r="M47" s="3">
        <v>0.90591429169000004</v>
      </c>
      <c r="N47" s="3">
        <v>2.2971192305999999</v>
      </c>
    </row>
    <row r="48" spans="1:14" hidden="1" outlineLevel="4" x14ac:dyDescent="0.25">
      <c r="A48" s="5" t="s">
        <v>11</v>
      </c>
      <c r="B48" s="3"/>
      <c r="C48" s="3"/>
      <c r="D48" s="3"/>
      <c r="E48" s="3"/>
      <c r="F48" s="3"/>
      <c r="G48" s="3">
        <v>0.13886893504</v>
      </c>
      <c r="H48" s="3"/>
      <c r="I48" s="3"/>
      <c r="J48" s="3"/>
      <c r="K48" s="3"/>
      <c r="L48" s="3"/>
      <c r="M48" s="3">
        <v>0.13886893504</v>
      </c>
      <c r="N48" s="3">
        <v>0.27773787008</v>
      </c>
    </row>
    <row r="49" spans="1:14" hidden="1" outlineLevel="4" x14ac:dyDescent="0.25">
      <c r="A49" s="5" t="s">
        <v>12</v>
      </c>
      <c r="B49" s="3">
        <v>0</v>
      </c>
      <c r="C49" s="3"/>
      <c r="D49" s="3">
        <v>0.18952280577</v>
      </c>
      <c r="E49" s="3"/>
      <c r="F49" s="3"/>
      <c r="G49" s="3">
        <v>0.6591853392</v>
      </c>
      <c r="H49" s="3"/>
      <c r="I49" s="3"/>
      <c r="J49" s="3">
        <v>0.18952280577</v>
      </c>
      <c r="K49" s="3"/>
      <c r="L49" s="3"/>
      <c r="M49" s="3">
        <v>0.6591853392</v>
      </c>
      <c r="N49" s="3">
        <v>1.69741628994</v>
      </c>
    </row>
    <row r="50" spans="1:14" hidden="1" outlineLevel="4" x14ac:dyDescent="0.25">
      <c r="A50" s="4" t="s">
        <v>15</v>
      </c>
      <c r="B50" s="3">
        <f t="shared" ref="B50:N50" si="18">SUM(B51:B53)</f>
        <v>1.59145766423</v>
      </c>
      <c r="C50" s="3">
        <f t="shared" si="18"/>
        <v>4.4849048262100002</v>
      </c>
      <c r="D50" s="3">
        <f t="shared" si="18"/>
        <v>20.609228452419998</v>
      </c>
      <c r="E50" s="3">
        <f t="shared" si="18"/>
        <v>30.472584250440001</v>
      </c>
      <c r="F50" s="3">
        <f t="shared" si="18"/>
        <v>2.4194448630199998</v>
      </c>
      <c r="G50" s="3">
        <f t="shared" si="18"/>
        <v>12.345721512580001</v>
      </c>
      <c r="H50" s="3">
        <f t="shared" si="18"/>
        <v>1.8985392997899999</v>
      </c>
      <c r="I50" s="3">
        <f t="shared" si="18"/>
        <v>4.4853002127600003</v>
      </c>
      <c r="J50" s="3">
        <f t="shared" si="18"/>
        <v>20.658241671709998</v>
      </c>
      <c r="K50" s="3">
        <f t="shared" si="18"/>
        <v>3.7002540465699996</v>
      </c>
      <c r="L50" s="3">
        <f t="shared" si="18"/>
        <v>2.6002679693199999</v>
      </c>
      <c r="M50" s="3">
        <f t="shared" si="18"/>
        <v>12.345721510800001</v>
      </c>
      <c r="N50" s="3">
        <f t="shared" si="18"/>
        <v>117.61166627985</v>
      </c>
    </row>
    <row r="51" spans="1:14" x14ac:dyDescent="0.25">
      <c r="A51" s="5" t="s">
        <v>7</v>
      </c>
      <c r="B51" s="3"/>
      <c r="C51" s="3">
        <v>0.50361247171000001</v>
      </c>
      <c r="D51" s="3">
        <v>9.4395538500000001E-2</v>
      </c>
      <c r="E51" s="3">
        <v>27.670165383099999</v>
      </c>
      <c r="F51" s="3">
        <v>1.8707323192</v>
      </c>
      <c r="G51" s="3">
        <v>0.47907024881999999</v>
      </c>
      <c r="H51" s="3"/>
      <c r="I51" s="3">
        <v>0.54504911915999998</v>
      </c>
      <c r="J51" s="3">
        <v>0.13440462719999999</v>
      </c>
      <c r="K51" s="3">
        <v>0.89148003947999999</v>
      </c>
      <c r="L51" s="3">
        <v>2.0463358605100002</v>
      </c>
      <c r="M51" s="3">
        <v>0.47907024704000001</v>
      </c>
      <c r="N51" s="3">
        <v>34.714315854719999</v>
      </c>
    </row>
    <row r="52" spans="1:14" x14ac:dyDescent="0.25">
      <c r="A52" s="5" t="s">
        <v>8</v>
      </c>
      <c r="B52" s="3">
        <v>1.59145766423</v>
      </c>
      <c r="C52" s="3">
        <v>3.9812923544999999</v>
      </c>
      <c r="D52" s="3">
        <v>1.44484288632</v>
      </c>
      <c r="E52" s="3">
        <v>2.8024188673400001</v>
      </c>
      <c r="F52" s="3">
        <v>0.54871254382000001</v>
      </c>
      <c r="G52" s="3">
        <v>1.56446377633</v>
      </c>
      <c r="H52" s="3">
        <v>1.8985392997899999</v>
      </c>
      <c r="I52" s="3">
        <v>3.9402510936000001</v>
      </c>
      <c r="J52" s="3">
        <v>1.45384701691</v>
      </c>
      <c r="K52" s="3">
        <v>2.8087740070899998</v>
      </c>
      <c r="L52" s="3">
        <v>0.55393210880999999</v>
      </c>
      <c r="M52" s="3">
        <v>1.56446377633</v>
      </c>
      <c r="N52" s="3">
        <v>24.15299539507</v>
      </c>
    </row>
    <row r="53" spans="1:14" x14ac:dyDescent="0.25">
      <c r="A53" s="5" t="s">
        <v>16</v>
      </c>
      <c r="B53" s="3"/>
      <c r="C53" s="3"/>
      <c r="D53" s="3">
        <v>19.069990027599999</v>
      </c>
      <c r="E53" s="3"/>
      <c r="F53" s="3"/>
      <c r="G53" s="3">
        <v>10.30218748743</v>
      </c>
      <c r="H53" s="3"/>
      <c r="I53" s="3"/>
      <c r="J53" s="3">
        <v>19.069990027599999</v>
      </c>
      <c r="K53" s="3"/>
      <c r="L53" s="3"/>
      <c r="M53" s="3">
        <v>10.30218748743</v>
      </c>
      <c r="N53" s="3">
        <v>58.744355030059999</v>
      </c>
    </row>
    <row r="55" spans="1:14" x14ac:dyDescent="0.25">
      <c r="A55" s="1" t="s">
        <v>32</v>
      </c>
    </row>
  </sheetData>
  <mergeCells count="1">
    <mergeCell ref="A1:N1"/>
  </mergeCells>
  <pageMargins left="0.25" right="0.25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2024 поміс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Мельничук Дмитро Миколайович</cp:lastModifiedBy>
  <cp:lastPrinted>2024-01-03T08:17:09Z</cp:lastPrinted>
  <dcterms:created xsi:type="dcterms:W3CDTF">2023-12-01T09:43:32Z</dcterms:created>
  <dcterms:modified xsi:type="dcterms:W3CDTF">2024-01-03T08:17:18Z</dcterms:modified>
</cp:coreProperties>
</file>