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ernyavskyy.MOF\AppData\Local\Temp\SCANCLIENT\"/>
    </mc:Choice>
  </mc:AlternateContent>
  <bookViews>
    <workbookView xWindow="0" yWindow="0" windowWidth="28800" windowHeight="11400"/>
  </bookViews>
  <sheets>
    <sheet name="2024-2049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4" i="3" l="1"/>
  <c r="L164" i="3"/>
  <c r="K164" i="3"/>
  <c r="J164" i="3"/>
  <c r="I164" i="3"/>
  <c r="H164" i="3"/>
  <c r="G164" i="3"/>
  <c r="F164" i="3"/>
  <c r="E164" i="3"/>
  <c r="D164" i="3"/>
  <c r="C164" i="3"/>
  <c r="B164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M99" i="3"/>
  <c r="L99" i="3"/>
  <c r="K99" i="3"/>
  <c r="J99" i="3"/>
  <c r="I99" i="3"/>
  <c r="H99" i="3"/>
  <c r="G99" i="3"/>
  <c r="F99" i="3"/>
  <c r="E99" i="3"/>
  <c r="D99" i="3"/>
  <c r="C99" i="3"/>
  <c r="B99" i="3"/>
  <c r="M95" i="3"/>
  <c r="L95" i="3"/>
  <c r="K95" i="3"/>
  <c r="J95" i="3"/>
  <c r="I95" i="3"/>
  <c r="H95" i="3"/>
  <c r="G95" i="3"/>
  <c r="F95" i="3"/>
  <c r="E95" i="3"/>
  <c r="D95" i="3"/>
  <c r="C95" i="3"/>
  <c r="B95" i="3"/>
  <c r="M89" i="3"/>
  <c r="L89" i="3"/>
  <c r="K89" i="3"/>
  <c r="J89" i="3"/>
  <c r="I89" i="3"/>
  <c r="H89" i="3"/>
  <c r="G89" i="3"/>
  <c r="F89" i="3"/>
  <c r="E89" i="3"/>
  <c r="D89" i="3"/>
  <c r="C89" i="3"/>
  <c r="B89" i="3"/>
  <c r="M86" i="3"/>
  <c r="L86" i="3"/>
  <c r="K86" i="3"/>
  <c r="J86" i="3"/>
  <c r="I86" i="3"/>
  <c r="H86" i="3"/>
  <c r="G86" i="3"/>
  <c r="F86" i="3"/>
  <c r="E86" i="3"/>
  <c r="D86" i="3"/>
  <c r="C86" i="3"/>
  <c r="B86" i="3"/>
  <c r="M81" i="3"/>
  <c r="L81" i="3"/>
  <c r="K81" i="3"/>
  <c r="J81" i="3"/>
  <c r="I81" i="3"/>
  <c r="H81" i="3"/>
  <c r="G81" i="3"/>
  <c r="F81" i="3"/>
  <c r="E81" i="3"/>
  <c r="D81" i="3"/>
  <c r="C81" i="3"/>
  <c r="B81" i="3"/>
  <c r="M80" i="3"/>
  <c r="L80" i="3"/>
  <c r="K80" i="3"/>
  <c r="J80" i="3"/>
  <c r="I80" i="3"/>
  <c r="H80" i="3"/>
  <c r="G80" i="3"/>
  <c r="F80" i="3"/>
  <c r="E80" i="3"/>
  <c r="D80" i="3"/>
  <c r="C80" i="3"/>
  <c r="B80" i="3"/>
  <c r="M79" i="3"/>
  <c r="L79" i="3"/>
  <c r="K79" i="3"/>
  <c r="J79" i="3"/>
  <c r="I79" i="3"/>
  <c r="H79" i="3"/>
  <c r="G79" i="3"/>
  <c r="F79" i="3"/>
  <c r="E79" i="3"/>
  <c r="D79" i="3"/>
  <c r="C79" i="3"/>
  <c r="B79" i="3"/>
  <c r="M75" i="3"/>
  <c r="L75" i="3"/>
  <c r="K75" i="3"/>
  <c r="J75" i="3"/>
  <c r="I75" i="3"/>
  <c r="H75" i="3"/>
  <c r="G75" i="3"/>
  <c r="F75" i="3"/>
  <c r="E75" i="3"/>
  <c r="D75" i="3"/>
  <c r="C75" i="3"/>
  <c r="B75" i="3"/>
  <c r="M73" i="3"/>
  <c r="L73" i="3"/>
  <c r="K73" i="3"/>
  <c r="J73" i="3"/>
  <c r="I73" i="3"/>
  <c r="H73" i="3"/>
  <c r="G73" i="3"/>
  <c r="F73" i="3"/>
  <c r="E73" i="3"/>
  <c r="D73" i="3"/>
  <c r="C73" i="3"/>
  <c r="B73" i="3"/>
  <c r="M72" i="3"/>
  <c r="L72" i="3"/>
  <c r="K72" i="3"/>
  <c r="J72" i="3"/>
  <c r="I72" i="3"/>
  <c r="H72" i="3"/>
  <c r="G72" i="3"/>
  <c r="F72" i="3"/>
  <c r="E72" i="3"/>
  <c r="D72" i="3"/>
  <c r="C72" i="3"/>
  <c r="B72" i="3"/>
  <c r="M68" i="3"/>
  <c r="L68" i="3"/>
  <c r="K68" i="3"/>
  <c r="J68" i="3"/>
  <c r="I68" i="3"/>
  <c r="H68" i="3"/>
  <c r="G68" i="3"/>
  <c r="F68" i="3"/>
  <c r="E68" i="3"/>
  <c r="D68" i="3"/>
  <c r="C68" i="3"/>
  <c r="B68" i="3"/>
  <c r="M66" i="3"/>
  <c r="L66" i="3"/>
  <c r="K66" i="3"/>
  <c r="J66" i="3"/>
  <c r="I66" i="3"/>
  <c r="H66" i="3"/>
  <c r="G66" i="3"/>
  <c r="F66" i="3"/>
  <c r="E66" i="3"/>
  <c r="D66" i="3"/>
  <c r="C66" i="3"/>
  <c r="B66" i="3"/>
  <c r="M64" i="3"/>
  <c r="L64" i="3"/>
  <c r="K64" i="3"/>
  <c r="J64" i="3"/>
  <c r="I64" i="3"/>
  <c r="H64" i="3"/>
  <c r="G64" i="3"/>
  <c r="F64" i="3"/>
  <c r="E64" i="3"/>
  <c r="D64" i="3"/>
  <c r="C64" i="3"/>
  <c r="B64" i="3"/>
  <c r="M63" i="3"/>
  <c r="L63" i="3"/>
  <c r="K63" i="3"/>
  <c r="J63" i="3"/>
  <c r="I63" i="3"/>
  <c r="H63" i="3"/>
  <c r="G63" i="3"/>
  <c r="F63" i="3"/>
  <c r="E63" i="3"/>
  <c r="D63" i="3"/>
  <c r="C63" i="3"/>
  <c r="B63" i="3"/>
  <c r="M62" i="3"/>
  <c r="L62" i="3"/>
  <c r="K62" i="3"/>
  <c r="J62" i="3"/>
  <c r="I62" i="3"/>
  <c r="H62" i="3"/>
  <c r="G62" i="3"/>
  <c r="F62" i="3"/>
  <c r="E62" i="3"/>
  <c r="D62" i="3"/>
  <c r="C62" i="3"/>
  <c r="B62" i="3"/>
  <c r="M61" i="3"/>
  <c r="L61" i="3"/>
  <c r="K61" i="3"/>
  <c r="J61" i="3"/>
  <c r="I61" i="3"/>
  <c r="H61" i="3"/>
  <c r="G61" i="3"/>
  <c r="F61" i="3"/>
  <c r="E61" i="3"/>
  <c r="D61" i="3"/>
  <c r="C61" i="3"/>
  <c r="B61" i="3"/>
  <c r="K52" i="3"/>
  <c r="J52" i="3"/>
  <c r="I52" i="3"/>
  <c r="H52" i="3"/>
  <c r="G52" i="3"/>
  <c r="F52" i="3"/>
  <c r="E52" i="3"/>
  <c r="D52" i="3"/>
  <c r="C52" i="3"/>
  <c r="B52" i="3"/>
  <c r="K46" i="3"/>
  <c r="J46" i="3"/>
  <c r="I46" i="3"/>
  <c r="H46" i="3"/>
  <c r="G46" i="3"/>
  <c r="F46" i="3"/>
  <c r="E46" i="3"/>
  <c r="D46" i="3"/>
  <c r="C46" i="3"/>
  <c r="B46" i="3"/>
  <c r="K43" i="3"/>
  <c r="J43" i="3"/>
  <c r="I43" i="3"/>
  <c r="I42" i="3" s="1"/>
  <c r="H43" i="3"/>
  <c r="H42" i="3" s="1"/>
  <c r="G43" i="3"/>
  <c r="F43" i="3"/>
  <c r="E43" i="3"/>
  <c r="E42" i="3" s="1"/>
  <c r="D43" i="3"/>
  <c r="D42" i="3" s="1"/>
  <c r="C43" i="3"/>
  <c r="B43" i="3"/>
  <c r="K42" i="3"/>
  <c r="J42" i="3"/>
  <c r="G42" i="3"/>
  <c r="F42" i="3"/>
  <c r="C42" i="3"/>
  <c r="B42" i="3"/>
  <c r="K38" i="3"/>
  <c r="J38" i="3"/>
  <c r="I38" i="3"/>
  <c r="H38" i="3"/>
  <c r="G38" i="3"/>
  <c r="F38" i="3"/>
  <c r="E38" i="3"/>
  <c r="D38" i="3"/>
  <c r="C38" i="3"/>
  <c r="B38" i="3"/>
  <c r="K32" i="3"/>
  <c r="J32" i="3"/>
  <c r="I32" i="3"/>
  <c r="H32" i="3"/>
  <c r="G32" i="3"/>
  <c r="F32" i="3"/>
  <c r="E32" i="3"/>
  <c r="D32" i="3"/>
  <c r="C32" i="3"/>
  <c r="B32" i="3"/>
  <c r="K29" i="3"/>
  <c r="J29" i="3"/>
  <c r="I29" i="3"/>
  <c r="H29" i="3"/>
  <c r="G29" i="3"/>
  <c r="F29" i="3"/>
  <c r="E29" i="3"/>
  <c r="D29" i="3"/>
  <c r="C29" i="3"/>
  <c r="B29" i="3"/>
  <c r="K24" i="3"/>
  <c r="K23" i="3" s="1"/>
  <c r="K22" i="3" s="1"/>
  <c r="J24" i="3"/>
  <c r="J23" i="3" s="1"/>
  <c r="J22" i="3" s="1"/>
  <c r="I24" i="3"/>
  <c r="H24" i="3"/>
  <c r="G24" i="3"/>
  <c r="G23" i="3" s="1"/>
  <c r="G22" i="3" s="1"/>
  <c r="F24" i="3"/>
  <c r="F23" i="3" s="1"/>
  <c r="F22" i="3" s="1"/>
  <c r="E24" i="3"/>
  <c r="D24" i="3"/>
  <c r="C24" i="3"/>
  <c r="C23" i="3" s="1"/>
  <c r="C22" i="3" s="1"/>
  <c r="B24" i="3"/>
  <c r="B23" i="3" s="1"/>
  <c r="B22" i="3" s="1"/>
  <c r="I23" i="3"/>
  <c r="H23" i="3"/>
  <c r="E23" i="3"/>
  <c r="E22" i="3" s="1"/>
  <c r="D23" i="3"/>
  <c r="D22" i="3" s="1"/>
  <c r="K18" i="3"/>
  <c r="J18" i="3"/>
  <c r="I18" i="3"/>
  <c r="H18" i="3"/>
  <c r="G18" i="3"/>
  <c r="F18" i="3"/>
  <c r="E18" i="3"/>
  <c r="D18" i="3"/>
  <c r="C18" i="3"/>
  <c r="B18" i="3"/>
  <c r="K16" i="3"/>
  <c r="K15" i="3" s="1"/>
  <c r="J16" i="3"/>
  <c r="J15" i="3" s="1"/>
  <c r="I16" i="3"/>
  <c r="H16" i="3"/>
  <c r="G16" i="3"/>
  <c r="G15" i="3" s="1"/>
  <c r="F16" i="3"/>
  <c r="F15" i="3" s="1"/>
  <c r="E16" i="3"/>
  <c r="D16" i="3"/>
  <c r="C16" i="3"/>
  <c r="C15" i="3" s="1"/>
  <c r="B16" i="3"/>
  <c r="B15" i="3" s="1"/>
  <c r="I15" i="3"/>
  <c r="H15" i="3"/>
  <c r="E15" i="3"/>
  <c r="D15" i="3"/>
  <c r="K11" i="3"/>
  <c r="J11" i="3"/>
  <c r="I11" i="3"/>
  <c r="H11" i="3"/>
  <c r="G11" i="3"/>
  <c r="F11" i="3"/>
  <c r="E11" i="3"/>
  <c r="D11" i="3"/>
  <c r="C11" i="3"/>
  <c r="B11" i="3"/>
  <c r="K9" i="3"/>
  <c r="J9" i="3"/>
  <c r="I9" i="3"/>
  <c r="H9" i="3"/>
  <c r="G9" i="3"/>
  <c r="F9" i="3"/>
  <c r="E9" i="3"/>
  <c r="D9" i="3"/>
  <c r="C9" i="3"/>
  <c r="B9" i="3"/>
  <c r="K7" i="3"/>
  <c r="K6" i="3" s="1"/>
  <c r="J7" i="3"/>
  <c r="J6" i="3" s="1"/>
  <c r="I7" i="3"/>
  <c r="H7" i="3"/>
  <c r="G7" i="3"/>
  <c r="G6" i="3" s="1"/>
  <c r="F7" i="3"/>
  <c r="F6" i="3" s="1"/>
  <c r="E7" i="3"/>
  <c r="D7" i="3"/>
  <c r="C7" i="3"/>
  <c r="C6" i="3" s="1"/>
  <c r="B7" i="3"/>
  <c r="B6" i="3" s="1"/>
  <c r="I6" i="3"/>
  <c r="I5" i="3" s="1"/>
  <c r="H6" i="3"/>
  <c r="H5" i="3" s="1"/>
  <c r="E6" i="3"/>
  <c r="E5" i="3" s="1"/>
  <c r="D6" i="3"/>
  <c r="D5" i="3" s="1"/>
  <c r="D4" i="3" l="1"/>
  <c r="B5" i="3"/>
  <c r="B4" i="3" s="1"/>
  <c r="F5" i="3"/>
  <c r="F4" i="3" s="1"/>
  <c r="J5" i="3"/>
  <c r="J4" i="3" s="1"/>
  <c r="H22" i="3"/>
  <c r="H4" i="3" s="1"/>
  <c r="E4" i="3"/>
  <c r="C5" i="3"/>
  <c r="C4" i="3" s="1"/>
  <c r="G5" i="3"/>
  <c r="G4" i="3" s="1"/>
  <c r="K5" i="3"/>
  <c r="K4" i="3" s="1"/>
  <c r="I22" i="3"/>
  <c r="I4" i="3" s="1"/>
</calcChain>
</file>

<file path=xl/sharedStrings.xml><?xml version="1.0" encoding="utf-8"?>
<sst xmlns="http://schemas.openxmlformats.org/spreadsheetml/2006/main" count="168" uniqueCount="26">
  <si>
    <t>XDR</t>
  </si>
  <si>
    <t>USD</t>
  </si>
  <si>
    <t>EUR</t>
  </si>
  <si>
    <t>Позики, надані МФО</t>
  </si>
  <si>
    <t>JPY</t>
  </si>
  <si>
    <t>GBP</t>
  </si>
  <si>
    <t>CAD</t>
  </si>
  <si>
    <t>Офіційні позики</t>
  </si>
  <si>
    <t>Комерційні позики</t>
  </si>
  <si>
    <t>Погашення</t>
  </si>
  <si>
    <t>UAH</t>
  </si>
  <si>
    <t>Інші зобов'язання</t>
  </si>
  <si>
    <t>Обслуговування</t>
  </si>
  <si>
    <t>Зовнішній борг</t>
  </si>
  <si>
    <t>ОВДП</t>
  </si>
  <si>
    <t>Кредити НБУ</t>
  </si>
  <si>
    <t>Внутрішній борг</t>
  </si>
  <si>
    <t>ВСЬОГО</t>
  </si>
  <si>
    <t>ІV кв</t>
  </si>
  <si>
    <t>ІІІ кв</t>
  </si>
  <si>
    <t>ІІ кв</t>
  </si>
  <si>
    <t>І кв</t>
  </si>
  <si>
    <t>млрд грн</t>
  </si>
  <si>
    <t>Прогнозні платежі за державним боргом у 2024-2049 роках за діючими угодами станом на 01.01.2024</t>
  </si>
  <si>
    <t>* без  врахування потенційної капіталізації відсотків за ОЗДП, що підлягають сплаті у дати купонних платежів за діючими угодами</t>
  </si>
  <si>
    <t>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</si>
</sst>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" fontId="0" fillId="0" borderId="0" xfId="0" applyNumberFormat="1"/>
    <xf numFmtId="49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0" fontId="2" fillId="0" borderId="0" xfId="0" applyFont="1"/>
    <xf numFmtId="4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0" borderId="1" xfId="0" applyNumberFormat="1" applyFont="1" applyBorder="1"/>
    <xf numFmtId="49" fontId="2" fillId="0" borderId="1" xfId="0" applyNumberFormat="1" applyFont="1" applyBorder="1"/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Continuous"/>
    </xf>
    <xf numFmtId="49" fontId="2" fillId="0" borderId="0" xfId="0" applyNumberFormat="1" applyFont="1" applyAlignment="1">
      <alignment horizontal="centerContinuous"/>
    </xf>
    <xf numFmtId="4" fontId="3" fillId="0" borderId="0" xfId="0" applyNumberFormat="1" applyFont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8"/>
  <sheetViews>
    <sheetView showGridLines="0" tabSelected="1" workbookViewId="0">
      <selection activeCell="F4" sqref="F4"/>
    </sheetView>
  </sheetViews>
  <sheetFormatPr defaultRowHeight="15" outlineLevelRow="4" x14ac:dyDescent="0.25"/>
  <cols>
    <col min="1" max="1" width="23.85546875" style="2" bestFit="1" customWidth="1"/>
    <col min="2" max="10" width="8.28515625" style="1" bestFit="1" customWidth="1"/>
    <col min="11" max="11" width="9.28515625" style="1" customWidth="1"/>
  </cols>
  <sheetData>
    <row r="1" spans="1:11" x14ac:dyDescent="0.25">
      <c r="A1" s="18" t="s">
        <v>23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K2" s="19" t="s">
        <v>22</v>
      </c>
    </row>
    <row r="3" spans="1:11" s="13" customFormat="1" x14ac:dyDescent="0.25">
      <c r="A3" s="15"/>
      <c r="B3" s="16" t="s">
        <v>21</v>
      </c>
      <c r="C3" s="16" t="s">
        <v>20</v>
      </c>
      <c r="D3" s="16" t="s">
        <v>19</v>
      </c>
      <c r="E3" s="16" t="s">
        <v>18</v>
      </c>
      <c r="F3" s="14" t="s">
        <v>25</v>
      </c>
      <c r="G3" s="16" t="s">
        <v>21</v>
      </c>
      <c r="H3" s="16" t="s">
        <v>20</v>
      </c>
      <c r="I3" s="16" t="s">
        <v>19</v>
      </c>
      <c r="J3" s="16" t="s">
        <v>18</v>
      </c>
      <c r="K3" s="14">
        <v>2025</v>
      </c>
    </row>
    <row r="4" spans="1:11" s="6" customFormat="1" x14ac:dyDescent="0.25">
      <c r="A4" s="12" t="s">
        <v>17</v>
      </c>
      <c r="B4" s="11">
        <f t="shared" ref="B4:K4" si="0">B5+B22</f>
        <v>171.57423257658999</v>
      </c>
      <c r="C4" s="11">
        <f t="shared" si="0"/>
        <v>247.02320703419997</v>
      </c>
      <c r="D4" s="11">
        <f t="shared" si="0"/>
        <v>313.19434496331002</v>
      </c>
      <c r="E4" s="11">
        <f t="shared" si="0"/>
        <v>287.27062608582003</v>
      </c>
      <c r="F4" s="11">
        <f t="shared" si="0"/>
        <v>1019.0624106599199</v>
      </c>
      <c r="G4" s="11">
        <f t="shared" si="0"/>
        <v>188.87860422060999</v>
      </c>
      <c r="H4" s="11">
        <f t="shared" si="0"/>
        <v>193.80521690470999</v>
      </c>
      <c r="I4" s="11">
        <f t="shared" si="0"/>
        <v>192.33713690239003</v>
      </c>
      <c r="J4" s="11">
        <f t="shared" si="0"/>
        <v>155.74576281025</v>
      </c>
      <c r="K4" s="11">
        <f t="shared" si="0"/>
        <v>730.76672083796007</v>
      </c>
    </row>
    <row r="5" spans="1:11" s="6" customFormat="1" outlineLevel="1" x14ac:dyDescent="0.25">
      <c r="A5" s="10" t="s">
        <v>16</v>
      </c>
      <c r="B5" s="9">
        <f t="shared" ref="B5:K5" si="1">B6+B15</f>
        <v>119.35068721037999</v>
      </c>
      <c r="C5" s="9">
        <f t="shared" si="1"/>
        <v>179.11195446421999</v>
      </c>
      <c r="D5" s="9">
        <f t="shared" si="1"/>
        <v>94.367509520959999</v>
      </c>
      <c r="E5" s="9">
        <f t="shared" si="1"/>
        <v>199.83806390938003</v>
      </c>
      <c r="F5" s="9">
        <f t="shared" si="1"/>
        <v>592.66821510493992</v>
      </c>
      <c r="G5" s="9">
        <f t="shared" si="1"/>
        <v>92.922755623439997</v>
      </c>
      <c r="H5" s="9">
        <f t="shared" si="1"/>
        <v>121.64127976504</v>
      </c>
      <c r="I5" s="9">
        <f t="shared" si="1"/>
        <v>63.257603362090002</v>
      </c>
      <c r="J5" s="9">
        <f t="shared" si="1"/>
        <v>102.01964988594</v>
      </c>
      <c r="K5" s="9">
        <f t="shared" si="1"/>
        <v>379.84128863651</v>
      </c>
    </row>
    <row r="6" spans="1:11" s="6" customFormat="1" outlineLevel="2" collapsed="1" x14ac:dyDescent="0.25">
      <c r="A6" s="8" t="s">
        <v>12</v>
      </c>
      <c r="B6" s="7">
        <f t="shared" ref="B6:K6" si="2">B7+B9+B11</f>
        <v>27.640136678600001</v>
      </c>
      <c r="C6" s="7">
        <f t="shared" si="2"/>
        <v>79.300732030569989</v>
      </c>
      <c r="D6" s="7">
        <f t="shared" si="2"/>
        <v>37.960687178549996</v>
      </c>
      <c r="E6" s="7">
        <f t="shared" si="2"/>
        <v>64.401839568050008</v>
      </c>
      <c r="F6" s="7">
        <f t="shared" si="2"/>
        <v>209.30339545577002</v>
      </c>
      <c r="G6" s="7">
        <f t="shared" si="2"/>
        <v>20.583774107300002</v>
      </c>
      <c r="H6" s="7">
        <f t="shared" si="2"/>
        <v>58.222313634419997</v>
      </c>
      <c r="I6" s="7">
        <f t="shared" si="2"/>
        <v>26.461876231470001</v>
      </c>
      <c r="J6" s="7">
        <f t="shared" si="2"/>
        <v>44.189719337020001</v>
      </c>
      <c r="K6" s="7">
        <f t="shared" si="2"/>
        <v>149.45768331021</v>
      </c>
    </row>
    <row r="7" spans="1:11" hidden="1" outlineLevel="3" x14ac:dyDescent="0.25">
      <c r="A7" s="5" t="s">
        <v>11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2.6465000000000001E-4</v>
      </c>
      <c r="F7" s="3">
        <f t="shared" si="3"/>
        <v>2.6465000000000001E-4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</row>
    <row r="8" spans="1:11" hidden="1" outlineLevel="4" x14ac:dyDescent="0.25">
      <c r="A8" s="4" t="s">
        <v>10</v>
      </c>
      <c r="B8" s="3"/>
      <c r="C8" s="3"/>
      <c r="D8" s="3"/>
      <c r="E8" s="3">
        <v>2.6465000000000001E-4</v>
      </c>
      <c r="F8" s="3">
        <v>2.6465000000000001E-4</v>
      </c>
      <c r="G8" s="3"/>
      <c r="H8" s="3"/>
      <c r="I8" s="3"/>
      <c r="J8" s="3"/>
      <c r="K8" s="3"/>
    </row>
    <row r="9" spans="1:11" hidden="1" outlineLevel="3" x14ac:dyDescent="0.25">
      <c r="A9" s="5" t="s">
        <v>15</v>
      </c>
      <c r="B9" s="3">
        <f t="shared" ref="B9:K9" si="4">SUM(B10:B10)</f>
        <v>1.972947467E-2</v>
      </c>
      <c r="C9" s="3">
        <f t="shared" si="4"/>
        <v>1.931844395E-2</v>
      </c>
      <c r="D9" s="3">
        <f t="shared" si="4"/>
        <v>1.9115186999999999E-2</v>
      </c>
      <c r="E9" s="3">
        <f t="shared" si="4"/>
        <v>1.869963946E-2</v>
      </c>
      <c r="F9" s="3">
        <f t="shared" si="4"/>
        <v>7.6862745080000003E-2</v>
      </c>
      <c r="G9" s="3">
        <f t="shared" si="4"/>
        <v>1.793561607E-2</v>
      </c>
      <c r="H9" s="3">
        <f t="shared" si="4"/>
        <v>1.7722743860000001E-2</v>
      </c>
      <c r="I9" s="3">
        <f t="shared" si="4"/>
        <v>1.7500813260000001E-2</v>
      </c>
      <c r="J9" s="3">
        <f t="shared" si="4"/>
        <v>1.7084127229999999E-2</v>
      </c>
      <c r="K9" s="3">
        <f t="shared" si="4"/>
        <v>7.0243300420000002E-2</v>
      </c>
    </row>
    <row r="10" spans="1:11" hidden="1" outlineLevel="4" x14ac:dyDescent="0.25">
      <c r="A10" s="4" t="s">
        <v>10</v>
      </c>
      <c r="B10" s="3">
        <v>1.972947467E-2</v>
      </c>
      <c r="C10" s="3">
        <v>1.931844395E-2</v>
      </c>
      <c r="D10" s="3">
        <v>1.9115186999999999E-2</v>
      </c>
      <c r="E10" s="3">
        <v>1.869963946E-2</v>
      </c>
      <c r="F10" s="3">
        <v>7.6862745080000003E-2</v>
      </c>
      <c r="G10" s="3">
        <v>1.793561607E-2</v>
      </c>
      <c r="H10" s="3">
        <v>1.7722743860000001E-2</v>
      </c>
      <c r="I10" s="3">
        <v>1.7500813260000001E-2</v>
      </c>
      <c r="J10" s="3">
        <v>1.7084127229999999E-2</v>
      </c>
      <c r="K10" s="3">
        <v>7.0243300420000002E-2</v>
      </c>
    </row>
    <row r="11" spans="1:11" hidden="1" outlineLevel="3" x14ac:dyDescent="0.25">
      <c r="A11" s="5" t="s">
        <v>14</v>
      </c>
      <c r="B11" s="3">
        <f t="shared" ref="B11:K11" si="5">SUM(B12:B14)</f>
        <v>27.62040720393</v>
      </c>
      <c r="C11" s="3">
        <f t="shared" si="5"/>
        <v>79.28141358661999</v>
      </c>
      <c r="D11" s="3">
        <f t="shared" si="5"/>
        <v>37.941571991549999</v>
      </c>
      <c r="E11" s="3">
        <f t="shared" si="5"/>
        <v>64.382875278590006</v>
      </c>
      <c r="F11" s="3">
        <f t="shared" si="5"/>
        <v>209.22626806069002</v>
      </c>
      <c r="G11" s="3">
        <f t="shared" si="5"/>
        <v>20.56583849123</v>
      </c>
      <c r="H11" s="3">
        <f t="shared" si="5"/>
        <v>58.204590890559999</v>
      </c>
      <c r="I11" s="3">
        <f t="shared" si="5"/>
        <v>26.444375418210001</v>
      </c>
      <c r="J11" s="3">
        <f t="shared" si="5"/>
        <v>44.172635209790002</v>
      </c>
      <c r="K11" s="3">
        <f t="shared" si="5"/>
        <v>149.38744000979</v>
      </c>
    </row>
    <row r="12" spans="1:11" hidden="1" outlineLevel="4" x14ac:dyDescent="0.25">
      <c r="A12" s="4" t="s">
        <v>2</v>
      </c>
      <c r="B12" s="3">
        <v>0.46542953000999998</v>
      </c>
      <c r="C12" s="3">
        <v>0.36951256864999998</v>
      </c>
      <c r="D12" s="3">
        <v>9.568017962E-2</v>
      </c>
      <c r="E12" s="3"/>
      <c r="F12" s="3">
        <v>0.93062227827999999</v>
      </c>
      <c r="G12" s="3"/>
      <c r="H12" s="3"/>
      <c r="I12" s="3"/>
      <c r="J12" s="3"/>
      <c r="K12" s="3"/>
    </row>
    <row r="13" spans="1:11" hidden="1" outlineLevel="4" x14ac:dyDescent="0.25">
      <c r="A13" s="4" t="s">
        <v>10</v>
      </c>
      <c r="B13" s="3">
        <v>25.83070249351</v>
      </c>
      <c r="C13" s="3">
        <v>78.376991754990001</v>
      </c>
      <c r="D13" s="3">
        <v>37.023110584850002</v>
      </c>
      <c r="E13" s="3">
        <v>62.567928042849999</v>
      </c>
      <c r="F13" s="3">
        <v>203.79873287620001</v>
      </c>
      <c r="G13" s="3">
        <v>20.364998307250001</v>
      </c>
      <c r="H13" s="3">
        <v>58.204590890559999</v>
      </c>
      <c r="I13" s="3">
        <v>26.444375418210001</v>
      </c>
      <c r="J13" s="3">
        <v>44.172635209790002</v>
      </c>
      <c r="K13" s="3">
        <v>149.18659982580999</v>
      </c>
    </row>
    <row r="14" spans="1:11" hidden="1" outlineLevel="4" x14ac:dyDescent="0.25">
      <c r="A14" s="4" t="s">
        <v>1</v>
      </c>
      <c r="B14" s="3">
        <v>1.3242751804099999</v>
      </c>
      <c r="C14" s="3">
        <v>0.53490926297999997</v>
      </c>
      <c r="D14" s="3">
        <v>0.82278122708000001</v>
      </c>
      <c r="E14" s="3">
        <v>1.8149472357400001</v>
      </c>
      <c r="F14" s="3">
        <v>4.4969129062100004</v>
      </c>
      <c r="G14" s="3">
        <v>0.20084018398</v>
      </c>
      <c r="H14" s="3"/>
      <c r="I14" s="3"/>
      <c r="J14" s="3"/>
      <c r="K14" s="3">
        <v>0.20084018398</v>
      </c>
    </row>
    <row r="15" spans="1:11" s="6" customFormat="1" outlineLevel="2" collapsed="1" x14ac:dyDescent="0.25">
      <c r="A15" s="8" t="s">
        <v>9</v>
      </c>
      <c r="B15" s="7">
        <f t="shared" ref="B15:K15" si="6">B16+B18</f>
        <v>91.710550531779987</v>
      </c>
      <c r="C15" s="7">
        <f t="shared" si="6"/>
        <v>99.811222433650002</v>
      </c>
      <c r="D15" s="7">
        <f t="shared" si="6"/>
        <v>56.406822342409995</v>
      </c>
      <c r="E15" s="7">
        <f t="shared" si="6"/>
        <v>135.43622434133002</v>
      </c>
      <c r="F15" s="7">
        <f t="shared" si="6"/>
        <v>383.36481964916993</v>
      </c>
      <c r="G15" s="7">
        <f t="shared" si="6"/>
        <v>72.338981516139995</v>
      </c>
      <c r="H15" s="7">
        <f t="shared" si="6"/>
        <v>63.418966130619999</v>
      </c>
      <c r="I15" s="7">
        <f t="shared" si="6"/>
        <v>36.795727130620001</v>
      </c>
      <c r="J15" s="7">
        <f t="shared" si="6"/>
        <v>57.829930548920004</v>
      </c>
      <c r="K15" s="7">
        <f t="shared" si="6"/>
        <v>230.3836053263</v>
      </c>
    </row>
    <row r="16" spans="1:11" hidden="1" outlineLevel="3" x14ac:dyDescent="0.25">
      <c r="A16" s="5" t="s">
        <v>15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</row>
    <row r="17" spans="1:11" hidden="1" outlineLevel="4" x14ac:dyDescent="0.25">
      <c r="A17" s="4" t="s">
        <v>10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</row>
    <row r="18" spans="1:11" hidden="1" outlineLevel="3" x14ac:dyDescent="0.25">
      <c r="A18" s="5" t="s">
        <v>14</v>
      </c>
      <c r="B18" s="3">
        <f t="shared" ref="B18:K18" si="8">SUM(B19:B21)</f>
        <v>91.677487401159993</v>
      </c>
      <c r="C18" s="3">
        <f t="shared" si="8"/>
        <v>99.778159303030009</v>
      </c>
      <c r="D18" s="3">
        <f t="shared" si="8"/>
        <v>56.373759211789995</v>
      </c>
      <c r="E18" s="3">
        <f t="shared" si="8"/>
        <v>135.40316121071001</v>
      </c>
      <c r="F18" s="3">
        <f t="shared" si="8"/>
        <v>383.23256712668996</v>
      </c>
      <c r="G18" s="3">
        <f t="shared" si="8"/>
        <v>72.305918385520002</v>
      </c>
      <c r="H18" s="3">
        <f t="shared" si="8"/>
        <v>63.385902999999999</v>
      </c>
      <c r="I18" s="3">
        <f t="shared" si="8"/>
        <v>36.762664000000001</v>
      </c>
      <c r="J18" s="3">
        <f t="shared" si="8"/>
        <v>57.796867418300003</v>
      </c>
      <c r="K18" s="3">
        <f t="shared" si="8"/>
        <v>230.25135280382</v>
      </c>
    </row>
    <row r="19" spans="1:11" hidden="1" outlineLevel="4" x14ac:dyDescent="0.25">
      <c r="A19" s="4" t="s">
        <v>2</v>
      </c>
      <c r="B19" s="3">
        <v>24.31868627935</v>
      </c>
      <c r="C19" s="3">
        <v>12.3053957829</v>
      </c>
      <c r="D19" s="3">
        <v>3.3231987742100002</v>
      </c>
      <c r="E19" s="3"/>
      <c r="F19" s="3">
        <v>39.947280836460003</v>
      </c>
      <c r="G19" s="3"/>
      <c r="H19" s="3"/>
      <c r="I19" s="3"/>
      <c r="J19" s="3"/>
      <c r="K19" s="3"/>
    </row>
    <row r="20" spans="1:11" hidden="1" outlineLevel="4" x14ac:dyDescent="0.25">
      <c r="A20" s="4" t="s">
        <v>10</v>
      </c>
      <c r="B20" s="3">
        <v>35.422222473040001</v>
      </c>
      <c r="C20" s="3">
        <v>75.157095498779995</v>
      </c>
      <c r="D20" s="3">
        <v>39.435554052519997</v>
      </c>
      <c r="E20" s="3">
        <v>96.518108496110003</v>
      </c>
      <c r="F20" s="3">
        <v>246.53298052045</v>
      </c>
      <c r="G20" s="3">
        <v>63.686168000000002</v>
      </c>
      <c r="H20" s="3">
        <v>63.385902999999999</v>
      </c>
      <c r="I20" s="3">
        <v>36.762664000000001</v>
      </c>
      <c r="J20" s="3">
        <v>57.796867418300003</v>
      </c>
      <c r="K20" s="3">
        <v>221.63160241829999</v>
      </c>
    </row>
    <row r="21" spans="1:11" hidden="1" outlineLevel="4" x14ac:dyDescent="0.25">
      <c r="A21" s="4" t="s">
        <v>1</v>
      </c>
      <c r="B21" s="3">
        <v>31.936578648769999</v>
      </c>
      <c r="C21" s="3">
        <v>12.31566802135</v>
      </c>
      <c r="D21" s="3">
        <v>13.615006385059999</v>
      </c>
      <c r="E21" s="3">
        <v>38.8850527146</v>
      </c>
      <c r="F21" s="3">
        <v>96.752305769779994</v>
      </c>
      <c r="G21" s="3">
        <v>8.6197503855199997</v>
      </c>
      <c r="H21" s="3"/>
      <c r="I21" s="3"/>
      <c r="J21" s="3"/>
      <c r="K21" s="3">
        <v>8.6197503855199997</v>
      </c>
    </row>
    <row r="22" spans="1:11" s="6" customFormat="1" outlineLevel="1" collapsed="1" x14ac:dyDescent="0.25">
      <c r="A22" s="10" t="s">
        <v>13</v>
      </c>
      <c r="B22" s="9">
        <f t="shared" ref="B22:K22" si="9">B23+B42</f>
        <v>52.223545366209997</v>
      </c>
      <c r="C22" s="9">
        <f t="shared" si="9"/>
        <v>67.911252569979993</v>
      </c>
      <c r="D22" s="9">
        <f t="shared" si="9"/>
        <v>218.82683544235002</v>
      </c>
      <c r="E22" s="9">
        <f t="shared" si="9"/>
        <v>87.432562176439987</v>
      </c>
      <c r="F22" s="9">
        <f t="shared" si="9"/>
        <v>426.39419555498</v>
      </c>
      <c r="G22" s="9">
        <f t="shared" si="9"/>
        <v>95.955848597170004</v>
      </c>
      <c r="H22" s="9">
        <f t="shared" si="9"/>
        <v>72.163937139669997</v>
      </c>
      <c r="I22" s="9">
        <f t="shared" si="9"/>
        <v>129.07953354030002</v>
      </c>
      <c r="J22" s="9">
        <f t="shared" si="9"/>
        <v>53.726112924310002</v>
      </c>
      <c r="K22" s="9">
        <f t="shared" si="9"/>
        <v>350.92543220145001</v>
      </c>
    </row>
    <row r="23" spans="1:11" s="6" customFormat="1" outlineLevel="2" collapsed="1" x14ac:dyDescent="0.25">
      <c r="A23" s="8" t="s">
        <v>12</v>
      </c>
      <c r="B23" s="7">
        <f t="shared" ref="B23:K23" si="10">B24+B29+B32+B38</f>
        <v>22.759569882499999</v>
      </c>
      <c r="C23" s="7">
        <f t="shared" si="10"/>
        <v>19.066358611239998</v>
      </c>
      <c r="D23" s="7">
        <f t="shared" si="10"/>
        <v>149.77324512520002</v>
      </c>
      <c r="E23" s="7">
        <f t="shared" si="10"/>
        <v>54.033134397879991</v>
      </c>
      <c r="F23" s="7">
        <f t="shared" si="10"/>
        <v>245.63230801682002</v>
      </c>
      <c r="G23" s="7">
        <f t="shared" si="10"/>
        <v>55.37027776723</v>
      </c>
      <c r="H23" s="7">
        <f t="shared" si="10"/>
        <v>36.155378047580001</v>
      </c>
      <c r="I23" s="7">
        <f t="shared" si="10"/>
        <v>41.914916365120007</v>
      </c>
      <c r="J23" s="7">
        <f t="shared" si="10"/>
        <v>28.715019043249999</v>
      </c>
      <c r="K23" s="7">
        <f t="shared" si="10"/>
        <v>162.15559122318001</v>
      </c>
    </row>
    <row r="24" spans="1:11" hidden="1" outlineLevel="3" x14ac:dyDescent="0.25">
      <c r="A24" s="5" t="s">
        <v>11</v>
      </c>
      <c r="B24" s="3">
        <f t="shared" ref="B24:K24" si="11">SUM(B25:B28)</f>
        <v>0.36744773668000003</v>
      </c>
      <c r="C24" s="3">
        <f t="shared" si="11"/>
        <v>4.1149932560000005E-2</v>
      </c>
      <c r="D24" s="3">
        <f t="shared" si="11"/>
        <v>9.8008505298900008</v>
      </c>
      <c r="E24" s="3">
        <f t="shared" si="11"/>
        <v>0.48198421828999999</v>
      </c>
      <c r="F24" s="3">
        <f t="shared" si="11"/>
        <v>10.691432417420001</v>
      </c>
      <c r="G24" s="3">
        <f t="shared" si="11"/>
        <v>2.9669399950000001E-2</v>
      </c>
      <c r="H24" s="3">
        <f t="shared" si="11"/>
        <v>0.28842189952999997</v>
      </c>
      <c r="I24" s="3">
        <f t="shared" si="11"/>
        <v>2.6701399949999999E-2</v>
      </c>
      <c r="J24" s="3">
        <f t="shared" si="11"/>
        <v>4.1647399930000002E-2</v>
      </c>
      <c r="K24" s="3">
        <f t="shared" si="11"/>
        <v>0.38644009936000001</v>
      </c>
    </row>
    <row r="25" spans="1:11" hidden="1" outlineLevel="4" x14ac:dyDescent="0.25">
      <c r="A25" s="4" t="s">
        <v>2</v>
      </c>
      <c r="B25" s="3">
        <v>2.6617799999999999E-3</v>
      </c>
      <c r="C25" s="3">
        <v>2.6617799999999999E-3</v>
      </c>
      <c r="D25" s="3">
        <v>2.6617799999999999E-3</v>
      </c>
      <c r="E25" s="3">
        <v>2.6617799999999999E-3</v>
      </c>
      <c r="F25" s="3">
        <v>1.064712E-2</v>
      </c>
      <c r="G25" s="3">
        <v>1.1554E-3</v>
      </c>
      <c r="H25" s="3">
        <v>1.1554E-3</v>
      </c>
      <c r="I25" s="3">
        <v>1.1554E-3</v>
      </c>
      <c r="J25" s="3">
        <v>1.1554E-3</v>
      </c>
      <c r="K25" s="3">
        <v>4.6216E-3</v>
      </c>
    </row>
    <row r="26" spans="1:11" hidden="1" outlineLevel="4" x14ac:dyDescent="0.25">
      <c r="A26" s="4" t="s">
        <v>4</v>
      </c>
      <c r="B26" s="3"/>
      <c r="C26" s="3"/>
      <c r="D26" s="3"/>
      <c r="E26" s="3">
        <v>1.756205E-3</v>
      </c>
      <c r="F26" s="3">
        <v>1.756205E-3</v>
      </c>
      <c r="G26" s="3"/>
      <c r="H26" s="3"/>
      <c r="I26" s="3"/>
      <c r="J26" s="3"/>
      <c r="K26" s="3"/>
    </row>
    <row r="27" spans="1:11" hidden="1" outlineLevel="4" x14ac:dyDescent="0.25">
      <c r="A27" s="4" t="s">
        <v>10</v>
      </c>
      <c r="B27" s="3"/>
      <c r="C27" s="3">
        <v>6.4999999999999996E-6</v>
      </c>
      <c r="D27" s="3"/>
      <c r="E27" s="3">
        <v>0</v>
      </c>
      <c r="F27" s="3">
        <v>6.4999999999999996E-6</v>
      </c>
      <c r="G27" s="3"/>
      <c r="H27" s="3">
        <v>6.4999999999999996E-6</v>
      </c>
      <c r="I27" s="3"/>
      <c r="J27" s="3"/>
      <c r="K27" s="3">
        <v>6.4999999999999996E-6</v>
      </c>
    </row>
    <row r="28" spans="1:11" hidden="1" outlineLevel="4" x14ac:dyDescent="0.25">
      <c r="A28" s="4" t="s">
        <v>1</v>
      </c>
      <c r="B28" s="3">
        <v>0.36478595668000002</v>
      </c>
      <c r="C28" s="3">
        <v>3.8481652560000003E-2</v>
      </c>
      <c r="D28" s="3">
        <v>9.7981887498900004</v>
      </c>
      <c r="E28" s="3">
        <v>0.47756623328999998</v>
      </c>
      <c r="F28" s="3">
        <v>10.679022592420001</v>
      </c>
      <c r="G28" s="3">
        <v>2.851399995E-2</v>
      </c>
      <c r="H28" s="3">
        <v>0.28725999952999998</v>
      </c>
      <c r="I28" s="3">
        <v>2.5545999949999999E-2</v>
      </c>
      <c r="J28" s="3">
        <v>4.0491999930000001E-2</v>
      </c>
      <c r="K28" s="3">
        <v>0.38181199935999999</v>
      </c>
    </row>
    <row r="29" spans="1:11" hidden="1" outlineLevel="3" x14ac:dyDescent="0.25">
      <c r="A29" s="5" t="s">
        <v>8</v>
      </c>
      <c r="B29" s="3">
        <f t="shared" ref="B29:K29" si="12">SUM(B30:B31)</f>
        <v>0.46556242025</v>
      </c>
      <c r="C29" s="3">
        <f t="shared" si="12"/>
        <v>0.32121716760000002</v>
      </c>
      <c r="D29" s="3">
        <f t="shared" si="12"/>
        <v>118.32133879187001</v>
      </c>
      <c r="E29" s="3">
        <f t="shared" si="12"/>
        <v>31.042558290100001</v>
      </c>
      <c r="F29" s="3">
        <f t="shared" si="12"/>
        <v>150.15067666982</v>
      </c>
      <c r="G29" s="3">
        <f t="shared" si="12"/>
        <v>30.995539382410001</v>
      </c>
      <c r="H29" s="3">
        <f t="shared" si="12"/>
        <v>16.27558391402</v>
      </c>
      <c r="I29" s="3">
        <f t="shared" si="12"/>
        <v>21.563432500220003</v>
      </c>
      <c r="J29" s="3">
        <f t="shared" si="12"/>
        <v>6.1689149818799995</v>
      </c>
      <c r="K29" s="3">
        <f t="shared" si="12"/>
        <v>75.003470778530001</v>
      </c>
    </row>
    <row r="30" spans="1:11" hidden="1" outlineLevel="4" x14ac:dyDescent="0.25">
      <c r="A30" s="4" t="s">
        <v>2</v>
      </c>
      <c r="B30" s="3">
        <v>0.46556242025</v>
      </c>
      <c r="C30" s="3">
        <v>0.32121716760000002</v>
      </c>
      <c r="D30" s="3">
        <v>1.84765492177</v>
      </c>
      <c r="E30" s="3">
        <v>0.53649493841999996</v>
      </c>
      <c r="F30" s="3">
        <v>3.1709294480399999</v>
      </c>
      <c r="G30" s="3">
        <v>9.9540223497699998</v>
      </c>
      <c r="H30" s="3">
        <v>10.417387923870001</v>
      </c>
      <c r="I30" s="3">
        <v>0.52191546757999996</v>
      </c>
      <c r="J30" s="3">
        <v>0.31071899173</v>
      </c>
      <c r="K30" s="3">
        <v>21.204044732949999</v>
      </c>
    </row>
    <row r="31" spans="1:11" hidden="1" outlineLevel="4" x14ac:dyDescent="0.25">
      <c r="A31" s="4" t="s">
        <v>1</v>
      </c>
      <c r="B31" s="3"/>
      <c r="C31" s="3"/>
      <c r="D31" s="3">
        <v>116.4736838701</v>
      </c>
      <c r="E31" s="3">
        <v>30.506063351680002</v>
      </c>
      <c r="F31" s="3">
        <v>146.97974722178</v>
      </c>
      <c r="G31" s="3">
        <v>21.041517032640002</v>
      </c>
      <c r="H31" s="3">
        <v>5.8581959901499996</v>
      </c>
      <c r="I31" s="3">
        <v>21.041517032640002</v>
      </c>
      <c r="J31" s="3">
        <v>5.8581959901499996</v>
      </c>
      <c r="K31" s="3">
        <v>53.799426045579999</v>
      </c>
    </row>
    <row r="32" spans="1:11" hidden="1" outlineLevel="3" x14ac:dyDescent="0.25">
      <c r="A32" s="5" t="s">
        <v>7</v>
      </c>
      <c r="B32" s="3">
        <f t="shared" ref="B32:K32" si="13">SUM(B33:B37)</f>
        <v>0.11348137132</v>
      </c>
      <c r="C32" s="3">
        <f t="shared" si="13"/>
        <v>1.0894893202</v>
      </c>
      <c r="D32" s="3">
        <f t="shared" si="13"/>
        <v>2.05929614799</v>
      </c>
      <c r="E32" s="3">
        <f t="shared" si="13"/>
        <v>1.0761252054799999</v>
      </c>
      <c r="F32" s="3">
        <f t="shared" si="13"/>
        <v>4.33839204499</v>
      </c>
      <c r="G32" s="3">
        <f t="shared" si="13"/>
        <v>2.55299252963</v>
      </c>
      <c r="H32" s="3">
        <f t="shared" si="13"/>
        <v>1.1131027465500001</v>
      </c>
      <c r="I32" s="3">
        <f t="shared" si="13"/>
        <v>2.4109954305200003</v>
      </c>
      <c r="J32" s="3">
        <f t="shared" si="13"/>
        <v>1.1125013083400002</v>
      </c>
      <c r="K32" s="3">
        <f t="shared" si="13"/>
        <v>7.1895920150399997</v>
      </c>
    </row>
    <row r="33" spans="1:11" hidden="1" outlineLevel="4" x14ac:dyDescent="0.25">
      <c r="A33" s="4" t="s">
        <v>6</v>
      </c>
      <c r="B33" s="3"/>
      <c r="C33" s="3">
        <v>0.26341932014000002</v>
      </c>
      <c r="D33" s="3"/>
      <c r="E33" s="3">
        <v>0.26341932014000002</v>
      </c>
      <c r="F33" s="3">
        <v>0.52683864028000005</v>
      </c>
      <c r="G33" s="3"/>
      <c r="H33" s="3">
        <v>0.27442209293999997</v>
      </c>
      <c r="I33" s="3"/>
      <c r="J33" s="3">
        <v>0.27592990646999999</v>
      </c>
      <c r="K33" s="3">
        <v>0.55035199941000001</v>
      </c>
    </row>
    <row r="34" spans="1:11" hidden="1" outlineLevel="4" x14ac:dyDescent="0.25">
      <c r="A34" s="4" t="s">
        <v>2</v>
      </c>
      <c r="B34" s="3">
        <v>8.0878256630000006E-2</v>
      </c>
      <c r="C34" s="3">
        <v>0.38685145723999997</v>
      </c>
      <c r="D34" s="3">
        <v>8.8179327050000006E-2</v>
      </c>
      <c r="E34" s="3">
        <v>0.37365176351000001</v>
      </c>
      <c r="F34" s="3">
        <v>0.92956080443</v>
      </c>
      <c r="G34" s="3">
        <v>9.0878538219999999E-2</v>
      </c>
      <c r="H34" s="3">
        <v>0.38755979685000003</v>
      </c>
      <c r="I34" s="3">
        <v>9.083919687E-2</v>
      </c>
      <c r="J34" s="3">
        <v>0.38420641530999999</v>
      </c>
      <c r="K34" s="3">
        <v>0.95348394724999996</v>
      </c>
    </row>
    <row r="35" spans="1:11" hidden="1" outlineLevel="4" x14ac:dyDescent="0.25">
      <c r="A35" s="4" t="s">
        <v>5</v>
      </c>
      <c r="B35" s="3"/>
      <c r="C35" s="3">
        <v>4.3724315999999997E-3</v>
      </c>
      <c r="D35" s="3"/>
      <c r="E35" s="3">
        <v>3.2793237E-3</v>
      </c>
      <c r="F35" s="3">
        <v>7.6517553000000002E-3</v>
      </c>
      <c r="G35" s="3"/>
      <c r="H35" s="3">
        <v>2.2650858400000001E-3</v>
      </c>
      <c r="I35" s="3"/>
      <c r="J35" s="3">
        <v>0</v>
      </c>
      <c r="K35" s="3">
        <v>2.2650858400000001E-3</v>
      </c>
    </row>
    <row r="36" spans="1:11" hidden="1" outlineLevel="4" x14ac:dyDescent="0.25">
      <c r="A36" s="4" t="s">
        <v>4</v>
      </c>
      <c r="B36" s="3">
        <v>3.2603114689999997E-2</v>
      </c>
      <c r="C36" s="3">
        <v>0.17885363573999999</v>
      </c>
      <c r="D36" s="3">
        <v>3.1528286709999999E-2</v>
      </c>
      <c r="E36" s="3">
        <v>0.17978232264999999</v>
      </c>
      <c r="F36" s="3">
        <v>0.42276735979000002</v>
      </c>
      <c r="G36" s="3">
        <v>3.084105229E-2</v>
      </c>
      <c r="H36" s="3">
        <v>0.18362803037</v>
      </c>
      <c r="I36" s="3">
        <v>2.9859266299999999E-2</v>
      </c>
      <c r="J36" s="3">
        <v>0.18567995079999999</v>
      </c>
      <c r="K36" s="3">
        <v>0.43000829975999999</v>
      </c>
    </row>
    <row r="37" spans="1:11" hidden="1" outlineLevel="4" x14ac:dyDescent="0.25">
      <c r="A37" s="4" t="s">
        <v>1</v>
      </c>
      <c r="B37" s="3"/>
      <c r="C37" s="3">
        <v>0.25599247547999998</v>
      </c>
      <c r="D37" s="3">
        <v>1.9395885342300001</v>
      </c>
      <c r="E37" s="3">
        <v>0.25599247547999998</v>
      </c>
      <c r="F37" s="3">
        <v>2.45157348519</v>
      </c>
      <c r="G37" s="3">
        <v>2.4312729391199999</v>
      </c>
      <c r="H37" s="3">
        <v>0.26522774054999998</v>
      </c>
      <c r="I37" s="3">
        <v>2.2902969673500002</v>
      </c>
      <c r="J37" s="3">
        <v>0.26668503576000002</v>
      </c>
      <c r="K37" s="3">
        <v>5.2534826827799996</v>
      </c>
    </row>
    <row r="38" spans="1:11" hidden="1" outlineLevel="3" x14ac:dyDescent="0.25">
      <c r="A38" s="5" t="s">
        <v>3</v>
      </c>
      <c r="B38" s="3">
        <f t="shared" ref="B38:K38" si="14">SUM(B39:B41)</f>
        <v>21.813078354249999</v>
      </c>
      <c r="C38" s="3">
        <f t="shared" si="14"/>
        <v>17.61450219088</v>
      </c>
      <c r="D38" s="3">
        <f t="shared" si="14"/>
        <v>19.591759655449998</v>
      </c>
      <c r="E38" s="3">
        <f t="shared" si="14"/>
        <v>21.432466684009999</v>
      </c>
      <c r="F38" s="3">
        <f t="shared" si="14"/>
        <v>80.451806884590013</v>
      </c>
      <c r="G38" s="3">
        <f t="shared" si="14"/>
        <v>21.79207645524</v>
      </c>
      <c r="H38" s="3">
        <f t="shared" si="14"/>
        <v>18.478269487479999</v>
      </c>
      <c r="I38" s="3">
        <f t="shared" si="14"/>
        <v>17.913787034430001</v>
      </c>
      <c r="J38" s="3">
        <f t="shared" si="14"/>
        <v>21.391955353099998</v>
      </c>
      <c r="K38" s="3">
        <f t="shared" si="14"/>
        <v>79.576088330250002</v>
      </c>
    </row>
    <row r="39" spans="1:11" hidden="1" outlineLevel="4" x14ac:dyDescent="0.25">
      <c r="A39" s="4" t="s">
        <v>2</v>
      </c>
      <c r="B39" s="3">
        <v>6.34893663149</v>
      </c>
      <c r="C39" s="3">
        <v>4.0234281765800004</v>
      </c>
      <c r="D39" s="3">
        <v>3.2345641678899999</v>
      </c>
      <c r="E39" s="3">
        <v>7.0322198541400001</v>
      </c>
      <c r="F39" s="3">
        <v>20.639148830100002</v>
      </c>
      <c r="G39" s="3">
        <v>5.8858268013800004</v>
      </c>
      <c r="H39" s="3">
        <v>3.8657162990499998</v>
      </c>
      <c r="I39" s="3">
        <v>3.2293112747000001</v>
      </c>
      <c r="J39" s="3">
        <v>7.2287050006799998</v>
      </c>
      <c r="K39" s="3">
        <v>20.209559375809999</v>
      </c>
    </row>
    <row r="40" spans="1:11" hidden="1" outlineLevel="4" x14ac:dyDescent="0.25">
      <c r="A40" s="4" t="s">
        <v>1</v>
      </c>
      <c r="B40" s="3">
        <v>6.6394207033099999</v>
      </c>
      <c r="C40" s="3">
        <v>5.09463775629</v>
      </c>
      <c r="D40" s="3">
        <v>6.8588513843100003</v>
      </c>
      <c r="E40" s="3">
        <v>6.0331755500100002</v>
      </c>
      <c r="F40" s="3">
        <v>24.62608539392</v>
      </c>
      <c r="G40" s="3">
        <v>7.2246450037800001</v>
      </c>
      <c r="H40" s="3">
        <v>6.6600990001199998</v>
      </c>
      <c r="I40" s="3">
        <v>6.9140929505799997</v>
      </c>
      <c r="J40" s="3">
        <v>6.5659443599299996</v>
      </c>
      <c r="K40" s="3">
        <v>27.364781314409999</v>
      </c>
    </row>
    <row r="41" spans="1:11" hidden="1" outlineLevel="4" x14ac:dyDescent="0.25">
      <c r="A41" s="4" t="s">
        <v>0</v>
      </c>
      <c r="B41" s="3">
        <v>8.8247210194499992</v>
      </c>
      <c r="C41" s="3">
        <v>8.4964362580100001</v>
      </c>
      <c r="D41" s="3">
        <v>9.49834410325</v>
      </c>
      <c r="E41" s="3">
        <v>8.3670712798599993</v>
      </c>
      <c r="F41" s="3">
        <v>35.18657266057</v>
      </c>
      <c r="G41" s="3">
        <v>8.6816046500800006</v>
      </c>
      <c r="H41" s="3">
        <v>7.9524541883099999</v>
      </c>
      <c r="I41" s="3">
        <v>7.77038280915</v>
      </c>
      <c r="J41" s="3">
        <v>7.5973059924899999</v>
      </c>
      <c r="K41" s="3">
        <v>32.001747640029997</v>
      </c>
    </row>
    <row r="42" spans="1:11" s="6" customFormat="1" outlineLevel="2" collapsed="1" x14ac:dyDescent="0.25">
      <c r="A42" s="8" t="s">
        <v>9</v>
      </c>
      <c r="B42" s="7">
        <f t="shared" ref="B42:K42" si="15">B43+B46+B52</f>
        <v>29.463975483709998</v>
      </c>
      <c r="C42" s="7">
        <f t="shared" si="15"/>
        <v>48.844893958739995</v>
      </c>
      <c r="D42" s="7">
        <f t="shared" si="15"/>
        <v>69.053590317149997</v>
      </c>
      <c r="E42" s="7">
        <f t="shared" si="15"/>
        <v>33.399427778559996</v>
      </c>
      <c r="F42" s="7">
        <f t="shared" si="15"/>
        <v>180.76188753816001</v>
      </c>
      <c r="G42" s="7">
        <f t="shared" si="15"/>
        <v>40.585570829940004</v>
      </c>
      <c r="H42" s="7">
        <f t="shared" si="15"/>
        <v>36.008559092090003</v>
      </c>
      <c r="I42" s="7">
        <f t="shared" si="15"/>
        <v>87.164617175180013</v>
      </c>
      <c r="J42" s="7">
        <f t="shared" si="15"/>
        <v>25.011093881059999</v>
      </c>
      <c r="K42" s="7">
        <f t="shared" si="15"/>
        <v>188.76984097827003</v>
      </c>
    </row>
    <row r="43" spans="1:11" hidden="1" outlineLevel="3" x14ac:dyDescent="0.25">
      <c r="A43" s="5" t="s">
        <v>8</v>
      </c>
      <c r="B43" s="3">
        <f t="shared" ref="B43:K43" si="16">SUM(B44:B45)</f>
        <v>2.35555491634</v>
      </c>
      <c r="C43" s="3">
        <f t="shared" si="16"/>
        <v>1.9347047765800001</v>
      </c>
      <c r="D43" s="3">
        <f t="shared" si="16"/>
        <v>41.538472488830003</v>
      </c>
      <c r="E43" s="3">
        <f t="shared" si="16"/>
        <v>13.04921568594</v>
      </c>
      <c r="F43" s="3">
        <f t="shared" si="16"/>
        <v>58.877947867690004</v>
      </c>
      <c r="G43" s="3">
        <f t="shared" si="16"/>
        <v>4.7664359761000004</v>
      </c>
      <c r="H43" s="3">
        <f t="shared" si="16"/>
        <v>2.24711959468</v>
      </c>
      <c r="I43" s="3">
        <f t="shared" si="16"/>
        <v>64.30622578289001</v>
      </c>
      <c r="J43" s="3">
        <f t="shared" si="16"/>
        <v>1.99218999601</v>
      </c>
      <c r="K43" s="3">
        <f t="shared" si="16"/>
        <v>73.311971349680007</v>
      </c>
    </row>
    <row r="44" spans="1:11" hidden="1" outlineLevel="4" x14ac:dyDescent="0.25">
      <c r="A44" s="4" t="s">
        <v>2</v>
      </c>
      <c r="B44" s="3">
        <v>2.35555491634</v>
      </c>
      <c r="C44" s="3">
        <v>1.9347047765800001</v>
      </c>
      <c r="D44" s="3">
        <v>4.4056647341300001</v>
      </c>
      <c r="E44" s="3">
        <v>13.04921568594</v>
      </c>
      <c r="F44" s="3">
        <v>21.745140112990001</v>
      </c>
      <c r="G44" s="3">
        <v>4.7664359761000004</v>
      </c>
      <c r="H44" s="3">
        <v>2.24711959468</v>
      </c>
      <c r="I44" s="3">
        <v>6.8444314794299999</v>
      </c>
      <c r="J44" s="3">
        <v>1.99218999601</v>
      </c>
      <c r="K44" s="3">
        <v>15.850177046220001</v>
      </c>
    </row>
    <row r="45" spans="1:11" hidden="1" outlineLevel="4" x14ac:dyDescent="0.25">
      <c r="A45" s="4" t="s">
        <v>1</v>
      </c>
      <c r="B45" s="3"/>
      <c r="C45" s="3"/>
      <c r="D45" s="3">
        <v>37.132807754700003</v>
      </c>
      <c r="E45" s="3"/>
      <c r="F45" s="3">
        <v>37.132807754700003</v>
      </c>
      <c r="G45" s="3"/>
      <c r="H45" s="3"/>
      <c r="I45" s="3">
        <v>57.461794303460003</v>
      </c>
      <c r="J45" s="3"/>
      <c r="K45" s="3">
        <v>57.461794303460003</v>
      </c>
    </row>
    <row r="46" spans="1:11" hidden="1" outlineLevel="3" x14ac:dyDescent="0.25">
      <c r="A46" s="5" t="s">
        <v>7</v>
      </c>
      <c r="B46" s="3">
        <f t="shared" ref="B46:K46" si="17">SUM(B47:B51)</f>
        <v>0.42282962451</v>
      </c>
      <c r="C46" s="3">
        <f t="shared" si="17"/>
        <v>1.6724385561199999</v>
      </c>
      <c r="D46" s="3">
        <f t="shared" si="17"/>
        <v>0.47303664406000001</v>
      </c>
      <c r="E46" s="3">
        <f t="shared" si="17"/>
        <v>1.7039685659300001</v>
      </c>
      <c r="F46" s="3">
        <f t="shared" si="17"/>
        <v>4.2722733906200006</v>
      </c>
      <c r="G46" s="3">
        <f t="shared" si="17"/>
        <v>3.9265653720399998</v>
      </c>
      <c r="H46" s="3">
        <f t="shared" si="17"/>
        <v>1.9218281672399999</v>
      </c>
      <c r="I46" s="3">
        <f t="shared" si="17"/>
        <v>3.9026751283800003</v>
      </c>
      <c r="J46" s="3">
        <f t="shared" si="17"/>
        <v>1.6057437622099999</v>
      </c>
      <c r="K46" s="3">
        <f t="shared" si="17"/>
        <v>11.356812429870001</v>
      </c>
    </row>
    <row r="47" spans="1:11" hidden="1" outlineLevel="4" x14ac:dyDescent="0.25">
      <c r="A47" s="4" t="s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idden="1" outlineLevel="4" x14ac:dyDescent="0.25">
      <c r="A48" s="4" t="s">
        <v>2</v>
      </c>
      <c r="B48" s="3">
        <v>0.23330681874</v>
      </c>
      <c r="C48" s="3">
        <v>0.87438428187999995</v>
      </c>
      <c r="D48" s="3">
        <v>0.28351383828999999</v>
      </c>
      <c r="E48" s="3">
        <v>0.90591429169000004</v>
      </c>
      <c r="F48" s="3">
        <v>2.2971192305999999</v>
      </c>
      <c r="G48" s="3">
        <v>0.38175796498999998</v>
      </c>
      <c r="H48" s="3">
        <v>0.94148477193000002</v>
      </c>
      <c r="I48" s="3">
        <v>0.35786772133</v>
      </c>
      <c r="J48" s="3">
        <v>0.91435904363999998</v>
      </c>
      <c r="K48" s="3">
        <v>2.5954695018899998</v>
      </c>
    </row>
    <row r="49" spans="1:13" hidden="1" outlineLevel="4" x14ac:dyDescent="0.25">
      <c r="A49" s="4" t="s">
        <v>5</v>
      </c>
      <c r="B49" s="3"/>
      <c r="C49" s="3">
        <v>0.13886893504</v>
      </c>
      <c r="D49" s="3"/>
      <c r="E49" s="3">
        <v>0.13886893504</v>
      </c>
      <c r="F49" s="3">
        <v>0.27773787008</v>
      </c>
      <c r="G49" s="3"/>
      <c r="H49" s="3">
        <v>0.28933871354000001</v>
      </c>
      <c r="I49" s="3"/>
      <c r="J49" s="3"/>
      <c r="K49" s="3">
        <v>0.28933871354000001</v>
      </c>
    </row>
    <row r="50" spans="1:13" hidden="1" outlineLevel="4" x14ac:dyDescent="0.25">
      <c r="A50" s="4" t="s">
        <v>4</v>
      </c>
      <c r="B50" s="3">
        <v>0.18952280577</v>
      </c>
      <c r="C50" s="3">
        <v>0.6591853392</v>
      </c>
      <c r="D50" s="3">
        <v>0.18952280577</v>
      </c>
      <c r="E50" s="3">
        <v>0.6591853392</v>
      </c>
      <c r="F50" s="3">
        <v>1.69741628994</v>
      </c>
      <c r="G50" s="3">
        <v>0.19743899167000001</v>
      </c>
      <c r="H50" s="3">
        <v>0.69100468176999996</v>
      </c>
      <c r="I50" s="3">
        <v>0.19743899167000001</v>
      </c>
      <c r="J50" s="3">
        <v>0.69138471856999995</v>
      </c>
      <c r="K50" s="3">
        <v>1.7772673836799999</v>
      </c>
    </row>
    <row r="51" spans="1:13" hidden="1" outlineLevel="4" x14ac:dyDescent="0.25">
      <c r="A51" s="4" t="s">
        <v>1</v>
      </c>
      <c r="B51" s="3"/>
      <c r="C51" s="3"/>
      <c r="D51" s="3"/>
      <c r="E51" s="3"/>
      <c r="F51" s="3"/>
      <c r="G51" s="3">
        <v>3.3473684153800001</v>
      </c>
      <c r="H51" s="3"/>
      <c r="I51" s="3">
        <v>3.3473684153800001</v>
      </c>
      <c r="J51" s="3"/>
      <c r="K51" s="3">
        <v>6.6947368307600001</v>
      </c>
    </row>
    <row r="52" spans="1:13" hidden="1" outlineLevel="3" x14ac:dyDescent="0.25">
      <c r="A52" s="5" t="s">
        <v>3</v>
      </c>
      <c r="B52" s="3">
        <f t="shared" ref="B52:K52" si="18">SUM(B53:B55)</f>
        <v>26.685590942859999</v>
      </c>
      <c r="C52" s="3">
        <f t="shared" si="18"/>
        <v>45.237750626039997</v>
      </c>
      <c r="D52" s="3">
        <f t="shared" si="18"/>
        <v>27.042081184259999</v>
      </c>
      <c r="E52" s="3">
        <f t="shared" si="18"/>
        <v>18.64624352669</v>
      </c>
      <c r="F52" s="3">
        <f t="shared" si="18"/>
        <v>117.61166627985</v>
      </c>
      <c r="G52" s="3">
        <f t="shared" si="18"/>
        <v>31.892569481800003</v>
      </c>
      <c r="H52" s="3">
        <f t="shared" si="18"/>
        <v>31.839611330170001</v>
      </c>
      <c r="I52" s="3">
        <f t="shared" si="18"/>
        <v>18.955716263909999</v>
      </c>
      <c r="J52" s="3">
        <f t="shared" si="18"/>
        <v>21.413160122839997</v>
      </c>
      <c r="K52" s="3">
        <f t="shared" si="18"/>
        <v>104.10105719872001</v>
      </c>
    </row>
    <row r="53" spans="1:13" hidden="1" outlineLevel="4" x14ac:dyDescent="0.25">
      <c r="A53" s="4" t="s">
        <v>2</v>
      </c>
      <c r="B53" s="3">
        <v>0.59800801021000005</v>
      </c>
      <c r="C53" s="3">
        <v>30.019967951120002</v>
      </c>
      <c r="D53" s="3">
        <v>0.67945374636</v>
      </c>
      <c r="E53" s="3">
        <v>3.41688614703</v>
      </c>
      <c r="F53" s="3">
        <v>34.714315854719999</v>
      </c>
      <c r="G53" s="3">
        <v>0.73121931623000003</v>
      </c>
      <c r="H53" s="3">
        <v>5.1868151894799999</v>
      </c>
      <c r="I53" s="3">
        <v>0.73118477809000004</v>
      </c>
      <c r="J53" s="3">
        <v>5.4415942708899996</v>
      </c>
      <c r="K53" s="3">
        <v>12.09081355469</v>
      </c>
    </row>
    <row r="54" spans="1:13" hidden="1" outlineLevel="4" x14ac:dyDescent="0.25">
      <c r="A54" s="4" t="s">
        <v>1</v>
      </c>
      <c r="B54" s="3">
        <v>7.0175929050499999</v>
      </c>
      <c r="C54" s="3">
        <v>4.9155951874900001</v>
      </c>
      <c r="D54" s="3">
        <v>7.2926374103000002</v>
      </c>
      <c r="E54" s="3">
        <v>4.9271698922300002</v>
      </c>
      <c r="F54" s="3">
        <v>24.15299539507</v>
      </c>
      <c r="G54" s="3">
        <v>7.7173249431200004</v>
      </c>
      <c r="H54" s="3">
        <v>5.14558167682</v>
      </c>
      <c r="I54" s="3">
        <v>7.4498170039199998</v>
      </c>
      <c r="J54" s="3">
        <v>5.1968513700500001</v>
      </c>
      <c r="K54" s="3">
        <v>25.50957499391</v>
      </c>
    </row>
    <row r="55" spans="1:13" hidden="1" outlineLevel="4" x14ac:dyDescent="0.25">
      <c r="A55" s="4" t="s">
        <v>0</v>
      </c>
      <c r="B55" s="3">
        <v>19.069990027599999</v>
      </c>
      <c r="C55" s="3">
        <v>10.30218748743</v>
      </c>
      <c r="D55" s="3">
        <v>19.069990027599999</v>
      </c>
      <c r="E55" s="3">
        <v>10.30218748743</v>
      </c>
      <c r="F55" s="3">
        <v>58.744355030059999</v>
      </c>
      <c r="G55" s="3">
        <v>23.444025222450001</v>
      </c>
      <c r="H55" s="3">
        <v>21.50721446387</v>
      </c>
      <c r="I55" s="3">
        <v>10.7747144819</v>
      </c>
      <c r="J55" s="3">
        <v>10.7747144819</v>
      </c>
      <c r="K55" s="3">
        <v>66.500668650120005</v>
      </c>
    </row>
    <row r="56" spans="1:13" collapsed="1" x14ac:dyDescent="0.25"/>
    <row r="57" spans="1:13" x14ac:dyDescent="0.25">
      <c r="A57" s="2" t="s">
        <v>24</v>
      </c>
    </row>
    <row r="60" spans="1:13" s="13" customFormat="1" x14ac:dyDescent="0.25">
      <c r="A60" s="15"/>
      <c r="B60" s="14">
        <v>2026</v>
      </c>
      <c r="C60" s="14">
        <v>2027</v>
      </c>
      <c r="D60" s="14">
        <v>2028</v>
      </c>
      <c r="E60" s="14">
        <v>2029</v>
      </c>
      <c r="F60" s="14">
        <v>2030</v>
      </c>
      <c r="G60" s="14">
        <v>2031</v>
      </c>
      <c r="H60" s="14">
        <v>2032</v>
      </c>
      <c r="I60" s="14">
        <v>2033</v>
      </c>
      <c r="J60" s="14">
        <v>2034</v>
      </c>
      <c r="K60" s="14">
        <v>2035</v>
      </c>
      <c r="L60" s="14">
        <v>2036</v>
      </c>
      <c r="M60" s="14">
        <v>2037</v>
      </c>
    </row>
    <row r="61" spans="1:13" s="6" customFormat="1" x14ac:dyDescent="0.25">
      <c r="A61" s="12" t="s">
        <v>17</v>
      </c>
      <c r="B61" s="11">
        <f t="shared" ref="B61:M61" si="19">B62+B79</f>
        <v>595.69614024018006</v>
      </c>
      <c r="C61" s="11">
        <f t="shared" si="19"/>
        <v>524.96627888611999</v>
      </c>
      <c r="D61" s="11">
        <f t="shared" si="19"/>
        <v>464.41353310953997</v>
      </c>
      <c r="E61" s="11">
        <f t="shared" si="19"/>
        <v>425.16014894322001</v>
      </c>
      <c r="F61" s="11">
        <f t="shared" si="19"/>
        <v>402.43265097744001</v>
      </c>
      <c r="G61" s="11">
        <f t="shared" si="19"/>
        <v>426.12623947237</v>
      </c>
      <c r="H61" s="11">
        <f t="shared" si="19"/>
        <v>388.61693695914005</v>
      </c>
      <c r="I61" s="11">
        <f t="shared" si="19"/>
        <v>330.31569202090003</v>
      </c>
      <c r="J61" s="11">
        <f t="shared" si="19"/>
        <v>300.04078763384001</v>
      </c>
      <c r="K61" s="11">
        <f t="shared" si="19"/>
        <v>388.12628793562999</v>
      </c>
      <c r="L61" s="11">
        <f t="shared" si="19"/>
        <v>262.11704545245004</v>
      </c>
      <c r="M61" s="11">
        <f t="shared" si="19"/>
        <v>298.94745467747998</v>
      </c>
    </row>
    <row r="62" spans="1:13" s="6" customFormat="1" outlineLevel="1" x14ac:dyDescent="0.25">
      <c r="A62" s="10" t="s">
        <v>16</v>
      </c>
      <c r="B62" s="9">
        <f t="shared" ref="B62:M62" si="20">B63+B72</f>
        <v>231.82749349463</v>
      </c>
      <c r="C62" s="9">
        <f t="shared" si="20"/>
        <v>184.72128170587999</v>
      </c>
      <c r="D62" s="9">
        <f t="shared" si="20"/>
        <v>120.59316235510001</v>
      </c>
      <c r="E62" s="9">
        <f t="shared" si="20"/>
        <v>108.45590925095</v>
      </c>
      <c r="F62" s="9">
        <f t="shared" si="20"/>
        <v>117.37926410606001</v>
      </c>
      <c r="G62" s="9">
        <f t="shared" si="20"/>
        <v>135.19469837905001</v>
      </c>
      <c r="H62" s="9">
        <f t="shared" si="20"/>
        <v>117.46564416516</v>
      </c>
      <c r="I62" s="9">
        <f t="shared" si="20"/>
        <v>124.26974316939001</v>
      </c>
      <c r="J62" s="9">
        <f t="shared" si="20"/>
        <v>104.34000160196001</v>
      </c>
      <c r="K62" s="9">
        <f t="shared" si="20"/>
        <v>123.62151156276001</v>
      </c>
      <c r="L62" s="9">
        <f t="shared" si="20"/>
        <v>134.07405495500001</v>
      </c>
      <c r="M62" s="9">
        <f t="shared" si="20"/>
        <v>175.693487909</v>
      </c>
    </row>
    <row r="63" spans="1:13" s="6" customFormat="1" outlineLevel="2" x14ac:dyDescent="0.25">
      <c r="A63" s="8" t="s">
        <v>12</v>
      </c>
      <c r="B63" s="7">
        <f t="shared" ref="B63:M63" si="21">B64+B66+B68</f>
        <v>118.29473238737999</v>
      </c>
      <c r="C63" s="7">
        <f t="shared" si="21"/>
        <v>101.01706001008999</v>
      </c>
      <c r="D63" s="7">
        <f t="shared" si="21"/>
        <v>89.330229832620006</v>
      </c>
      <c r="E63" s="7">
        <f t="shared" si="21"/>
        <v>83.942976728470001</v>
      </c>
      <c r="F63" s="7">
        <f t="shared" si="21"/>
        <v>80.329210583580007</v>
      </c>
      <c r="G63" s="7">
        <f t="shared" si="21"/>
        <v>77.003647867460003</v>
      </c>
      <c r="H63" s="7">
        <f t="shared" si="21"/>
        <v>72.434692642679991</v>
      </c>
      <c r="I63" s="7">
        <f t="shared" si="21"/>
        <v>71.289626646910008</v>
      </c>
      <c r="J63" s="7">
        <f t="shared" si="21"/>
        <v>62.110005079480004</v>
      </c>
      <c r="K63" s="7">
        <f t="shared" si="21"/>
        <v>59.55151503978</v>
      </c>
      <c r="L63" s="7">
        <f t="shared" si="21"/>
        <v>50.153010954999999</v>
      </c>
      <c r="M63" s="7">
        <f t="shared" si="21"/>
        <v>43.595743908999999</v>
      </c>
    </row>
    <row r="64" spans="1:13" hidden="1" outlineLevel="3" collapsed="1" x14ac:dyDescent="0.25">
      <c r="A64" s="5" t="s">
        <v>11</v>
      </c>
      <c r="B64" s="3">
        <f t="shared" ref="B64:M64" si="22">SUM(B65:B65)</f>
        <v>0</v>
      </c>
      <c r="C64" s="3">
        <f t="shared" si="22"/>
        <v>0</v>
      </c>
      <c r="D64" s="3">
        <f t="shared" si="22"/>
        <v>0</v>
      </c>
      <c r="E64" s="3">
        <f t="shared" si="22"/>
        <v>0</v>
      </c>
      <c r="F64" s="3">
        <f t="shared" si="22"/>
        <v>0</v>
      </c>
      <c r="G64" s="3">
        <f t="shared" si="22"/>
        <v>0</v>
      </c>
      <c r="H64" s="3">
        <f t="shared" si="22"/>
        <v>0</v>
      </c>
      <c r="I64" s="3">
        <f t="shared" si="22"/>
        <v>0</v>
      </c>
      <c r="J64" s="3">
        <f t="shared" si="22"/>
        <v>0</v>
      </c>
      <c r="K64" s="3">
        <f t="shared" si="22"/>
        <v>0</v>
      </c>
      <c r="L64" s="3">
        <f t="shared" si="22"/>
        <v>0</v>
      </c>
      <c r="M64" s="3">
        <f t="shared" si="22"/>
        <v>0</v>
      </c>
    </row>
    <row r="65" spans="1:13" hidden="1" outlineLevel="4" x14ac:dyDescent="0.25">
      <c r="A65" s="4" t="s">
        <v>10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idden="1" outlineLevel="3" collapsed="1" x14ac:dyDescent="0.25">
      <c r="A66" s="5" t="s">
        <v>15</v>
      </c>
      <c r="B66" s="3">
        <f t="shared" ref="B66:M66" si="23">SUM(B67:B67)</f>
        <v>6.3630674289999994E-2</v>
      </c>
      <c r="C66" s="3">
        <f t="shared" si="23"/>
        <v>5.7018048170000002E-2</v>
      </c>
      <c r="D66" s="3">
        <f t="shared" si="23"/>
        <v>5.0412240580000003E-2</v>
      </c>
      <c r="E66" s="3">
        <f t="shared" si="23"/>
        <v>4.3792795910000001E-2</v>
      </c>
      <c r="F66" s="3">
        <f t="shared" si="23"/>
        <v>3.7180169780000001E-2</v>
      </c>
      <c r="G66" s="3">
        <f t="shared" si="23"/>
        <v>3.0567543660000002E-2</v>
      </c>
      <c r="H66" s="3">
        <f t="shared" si="23"/>
        <v>2.3961736080000001E-2</v>
      </c>
      <c r="I66" s="3">
        <f t="shared" si="23"/>
        <v>1.7342291409999998E-2</v>
      </c>
      <c r="J66" s="3">
        <f t="shared" si="23"/>
        <v>1.072966528E-2</v>
      </c>
      <c r="K66" s="3">
        <f t="shared" si="23"/>
        <v>4.1170391799999996E-3</v>
      </c>
      <c r="L66" s="3">
        <f t="shared" si="23"/>
        <v>0</v>
      </c>
      <c r="M66" s="3">
        <f t="shared" si="23"/>
        <v>0</v>
      </c>
    </row>
    <row r="67" spans="1:13" hidden="1" outlineLevel="4" x14ac:dyDescent="0.25">
      <c r="A67" s="4" t="s">
        <v>10</v>
      </c>
      <c r="B67" s="3">
        <v>6.3630674289999994E-2</v>
      </c>
      <c r="C67" s="3">
        <v>5.7018048170000002E-2</v>
      </c>
      <c r="D67" s="3">
        <v>5.0412240580000003E-2</v>
      </c>
      <c r="E67" s="3">
        <v>4.3792795910000001E-2</v>
      </c>
      <c r="F67" s="3">
        <v>3.7180169780000001E-2</v>
      </c>
      <c r="G67" s="3">
        <v>3.0567543660000002E-2</v>
      </c>
      <c r="H67" s="3">
        <v>2.3961736080000001E-2</v>
      </c>
      <c r="I67" s="3">
        <v>1.7342291409999998E-2</v>
      </c>
      <c r="J67" s="3">
        <v>1.072966528E-2</v>
      </c>
      <c r="K67" s="3">
        <v>4.1170391799999996E-3</v>
      </c>
      <c r="L67" s="3"/>
      <c r="M67" s="3"/>
    </row>
    <row r="68" spans="1:13" hidden="1" outlineLevel="3" collapsed="1" x14ac:dyDescent="0.25">
      <c r="A68" s="5" t="s">
        <v>14</v>
      </c>
      <c r="B68" s="3">
        <f t="shared" ref="B68:M68" si="24">SUM(B69:B71)</f>
        <v>118.23110171309</v>
      </c>
      <c r="C68" s="3">
        <f t="shared" si="24"/>
        <v>100.96004196192</v>
      </c>
      <c r="D68" s="3">
        <f t="shared" si="24"/>
        <v>89.279817592040004</v>
      </c>
      <c r="E68" s="3">
        <f t="shared" si="24"/>
        <v>83.899183932560007</v>
      </c>
      <c r="F68" s="3">
        <f t="shared" si="24"/>
        <v>80.292030413800006</v>
      </c>
      <c r="G68" s="3">
        <f t="shared" si="24"/>
        <v>76.973080323800005</v>
      </c>
      <c r="H68" s="3">
        <f t="shared" si="24"/>
        <v>72.410730906599994</v>
      </c>
      <c r="I68" s="3">
        <f t="shared" si="24"/>
        <v>71.272284355500005</v>
      </c>
      <c r="J68" s="3">
        <f t="shared" si="24"/>
        <v>62.099275414200001</v>
      </c>
      <c r="K68" s="3">
        <f t="shared" si="24"/>
        <v>59.547398000599998</v>
      </c>
      <c r="L68" s="3">
        <f t="shared" si="24"/>
        <v>50.153010954999999</v>
      </c>
      <c r="M68" s="3">
        <f t="shared" si="24"/>
        <v>43.595743908999999</v>
      </c>
    </row>
    <row r="69" spans="1:13" hidden="1" outlineLevel="4" x14ac:dyDescent="0.25">
      <c r="A69" s="4" t="s">
        <v>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idden="1" outlineLevel="4" x14ac:dyDescent="0.25">
      <c r="A70" s="4" t="s">
        <v>10</v>
      </c>
      <c r="B70" s="3">
        <v>118.23110171309</v>
      </c>
      <c r="C70" s="3">
        <v>100.96004196192</v>
      </c>
      <c r="D70" s="3">
        <v>89.279817592040004</v>
      </c>
      <c r="E70" s="3">
        <v>83.899183932560007</v>
      </c>
      <c r="F70" s="3">
        <v>80.292030413800006</v>
      </c>
      <c r="G70" s="3">
        <v>76.973080323800005</v>
      </c>
      <c r="H70" s="3">
        <v>72.410730906599994</v>
      </c>
      <c r="I70" s="3">
        <v>71.272284355500005</v>
      </c>
      <c r="J70" s="3">
        <v>62.099275414200001</v>
      </c>
      <c r="K70" s="3">
        <v>59.547398000599998</v>
      </c>
      <c r="L70" s="3">
        <v>50.153010954999999</v>
      </c>
      <c r="M70" s="3">
        <v>43.595743908999999</v>
      </c>
    </row>
    <row r="71" spans="1:13" hidden="1" outlineLevel="4" x14ac:dyDescent="0.25">
      <c r="A71" s="4" t="s">
        <v>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s="6" customFormat="1" outlineLevel="2" collapsed="1" x14ac:dyDescent="0.25">
      <c r="A72" s="8" t="s">
        <v>9</v>
      </c>
      <c r="B72" s="7">
        <f t="shared" ref="B72:M72" si="25">B73+B75</f>
        <v>113.53276110725</v>
      </c>
      <c r="C72" s="7">
        <f t="shared" si="25"/>
        <v>83.704221695789997</v>
      </c>
      <c r="D72" s="7">
        <f t="shared" si="25"/>
        <v>31.262932522480003</v>
      </c>
      <c r="E72" s="7">
        <f t="shared" si="25"/>
        <v>24.512932522480003</v>
      </c>
      <c r="F72" s="7">
        <f t="shared" si="25"/>
        <v>37.050053522479999</v>
      </c>
      <c r="G72" s="7">
        <f t="shared" si="25"/>
        <v>58.191050511589999</v>
      </c>
      <c r="H72" s="7">
        <f t="shared" si="25"/>
        <v>45.030951522480002</v>
      </c>
      <c r="I72" s="7">
        <f t="shared" si="25"/>
        <v>52.980116522480003</v>
      </c>
      <c r="J72" s="7">
        <f t="shared" si="25"/>
        <v>42.22999652248</v>
      </c>
      <c r="K72" s="7">
        <f t="shared" si="25"/>
        <v>64.069996522980006</v>
      </c>
      <c r="L72" s="7">
        <f t="shared" si="25"/>
        <v>83.921043999999995</v>
      </c>
      <c r="M72" s="7">
        <f t="shared" si="25"/>
        <v>132.09774400000001</v>
      </c>
    </row>
    <row r="73" spans="1:13" outlineLevel="3" x14ac:dyDescent="0.25">
      <c r="A73" s="5" t="s">
        <v>15</v>
      </c>
      <c r="B73" s="3">
        <f t="shared" ref="B73:M73" si="26">SUM(B74:B74)</f>
        <v>0.13225252248</v>
      </c>
      <c r="C73" s="3">
        <f t="shared" si="26"/>
        <v>0.13225252248</v>
      </c>
      <c r="D73" s="3">
        <f t="shared" si="26"/>
        <v>0.13225252248</v>
      </c>
      <c r="E73" s="3">
        <f t="shared" si="26"/>
        <v>0.13225252248</v>
      </c>
      <c r="F73" s="3">
        <f t="shared" si="26"/>
        <v>0.13225252248</v>
      </c>
      <c r="G73" s="3">
        <f t="shared" si="26"/>
        <v>0.13225252248</v>
      </c>
      <c r="H73" s="3">
        <f t="shared" si="26"/>
        <v>0.13225252248</v>
      </c>
      <c r="I73" s="3">
        <f t="shared" si="26"/>
        <v>0.13225252248</v>
      </c>
      <c r="J73" s="3">
        <f t="shared" si="26"/>
        <v>0.13225252248</v>
      </c>
      <c r="K73" s="3">
        <f t="shared" si="26"/>
        <v>0.13225252298000001</v>
      </c>
      <c r="L73" s="3">
        <f t="shared" si="26"/>
        <v>0</v>
      </c>
      <c r="M73" s="3">
        <f t="shared" si="26"/>
        <v>0</v>
      </c>
    </row>
    <row r="74" spans="1:13" outlineLevel="4" x14ac:dyDescent="0.25">
      <c r="A74" s="4" t="s">
        <v>10</v>
      </c>
      <c r="B74" s="3">
        <v>0.13225252248</v>
      </c>
      <c r="C74" s="3">
        <v>0.13225252248</v>
      </c>
      <c r="D74" s="3">
        <v>0.13225252248</v>
      </c>
      <c r="E74" s="3">
        <v>0.13225252248</v>
      </c>
      <c r="F74" s="3">
        <v>0.13225252248</v>
      </c>
      <c r="G74" s="3">
        <v>0.13225252248</v>
      </c>
      <c r="H74" s="3">
        <v>0.13225252248</v>
      </c>
      <c r="I74" s="3">
        <v>0.13225252248</v>
      </c>
      <c r="J74" s="3">
        <v>0.13225252248</v>
      </c>
      <c r="K74" s="3">
        <v>0.13225252298000001</v>
      </c>
      <c r="L74" s="3"/>
      <c r="M74" s="3"/>
    </row>
    <row r="75" spans="1:13" outlineLevel="3" x14ac:dyDescent="0.25">
      <c r="A75" s="5" t="s">
        <v>14</v>
      </c>
      <c r="B75" s="3">
        <f t="shared" ref="B75:M75" si="27">SUM(B76:B78)</f>
        <v>113.40050858476999</v>
      </c>
      <c r="C75" s="3">
        <f t="shared" si="27"/>
        <v>83.571969173309995</v>
      </c>
      <c r="D75" s="3">
        <f t="shared" si="27"/>
        <v>31.130680000000002</v>
      </c>
      <c r="E75" s="3">
        <f t="shared" si="27"/>
        <v>24.380680000000002</v>
      </c>
      <c r="F75" s="3">
        <f t="shared" si="27"/>
        <v>36.917800999999997</v>
      </c>
      <c r="G75" s="3">
        <f t="shared" si="27"/>
        <v>58.058797989109998</v>
      </c>
      <c r="H75" s="3">
        <f t="shared" si="27"/>
        <v>44.898699000000001</v>
      </c>
      <c r="I75" s="3">
        <f t="shared" si="27"/>
        <v>52.847864000000001</v>
      </c>
      <c r="J75" s="3">
        <f t="shared" si="27"/>
        <v>42.097743999999999</v>
      </c>
      <c r="K75" s="3">
        <f t="shared" si="27"/>
        <v>63.937744000000002</v>
      </c>
      <c r="L75" s="3">
        <f t="shared" si="27"/>
        <v>83.921043999999995</v>
      </c>
      <c r="M75" s="3">
        <f t="shared" si="27"/>
        <v>132.09774400000001</v>
      </c>
    </row>
    <row r="76" spans="1:13" outlineLevel="4" x14ac:dyDescent="0.25">
      <c r="A76" s="4" t="s">
        <v>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outlineLevel="4" x14ac:dyDescent="0.25">
      <c r="A77" s="4" t="s">
        <v>10</v>
      </c>
      <c r="B77" s="3">
        <v>113.40050858476999</v>
      </c>
      <c r="C77" s="3">
        <v>83.571969173309995</v>
      </c>
      <c r="D77" s="3">
        <v>31.130680000000002</v>
      </c>
      <c r="E77" s="3">
        <v>24.380680000000002</v>
      </c>
      <c r="F77" s="3">
        <v>36.917800999999997</v>
      </c>
      <c r="G77" s="3">
        <v>58.058797989109998</v>
      </c>
      <c r="H77" s="3">
        <v>44.898699000000001</v>
      </c>
      <c r="I77" s="3">
        <v>52.847864000000001</v>
      </c>
      <c r="J77" s="3">
        <v>42.097743999999999</v>
      </c>
      <c r="K77" s="3">
        <v>63.937744000000002</v>
      </c>
      <c r="L77" s="3">
        <v>83.921043999999995</v>
      </c>
      <c r="M77" s="3">
        <v>132.09774400000001</v>
      </c>
    </row>
    <row r="78" spans="1:13" outlineLevel="4" x14ac:dyDescent="0.25">
      <c r="A78" s="4" t="s">
        <v>1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s="6" customFormat="1" outlineLevel="1" x14ac:dyDescent="0.25">
      <c r="A79" s="10" t="s">
        <v>13</v>
      </c>
      <c r="B79" s="9">
        <f t="shared" ref="B79:M79" si="28">B80+B99</f>
        <v>363.86864674555</v>
      </c>
      <c r="C79" s="9">
        <f t="shared" si="28"/>
        <v>340.24499718024003</v>
      </c>
      <c r="D79" s="9">
        <f t="shared" si="28"/>
        <v>343.82037075443998</v>
      </c>
      <c r="E79" s="9">
        <f t="shared" si="28"/>
        <v>316.70423969226999</v>
      </c>
      <c r="F79" s="9">
        <f t="shared" si="28"/>
        <v>285.05338687137998</v>
      </c>
      <c r="G79" s="9">
        <f t="shared" si="28"/>
        <v>290.93154109331999</v>
      </c>
      <c r="H79" s="9">
        <f t="shared" si="28"/>
        <v>271.15129279398002</v>
      </c>
      <c r="I79" s="9">
        <f t="shared" si="28"/>
        <v>206.04594885151002</v>
      </c>
      <c r="J79" s="9">
        <f t="shared" si="28"/>
        <v>195.70078603188</v>
      </c>
      <c r="K79" s="9">
        <f t="shared" si="28"/>
        <v>264.50477637286997</v>
      </c>
      <c r="L79" s="9">
        <f t="shared" si="28"/>
        <v>128.04299049745001</v>
      </c>
      <c r="M79" s="9">
        <f t="shared" si="28"/>
        <v>123.25396676848001</v>
      </c>
    </row>
    <row r="80" spans="1:13" s="6" customFormat="1" outlineLevel="2" collapsed="1" x14ac:dyDescent="0.25">
      <c r="A80" s="8" t="s">
        <v>12</v>
      </c>
      <c r="B80" s="7">
        <f t="shared" ref="B80:M80" si="29">B81+B86+B89+B95</f>
        <v>132.44698042863999</v>
      </c>
      <c r="C80" s="7">
        <f t="shared" si="29"/>
        <v>124.20566798778</v>
      </c>
      <c r="D80" s="7">
        <f t="shared" si="29"/>
        <v>105.95374740801</v>
      </c>
      <c r="E80" s="7">
        <f t="shared" si="29"/>
        <v>92.389890928450001</v>
      </c>
      <c r="F80" s="7">
        <f t="shared" si="29"/>
        <v>81.662637777110007</v>
      </c>
      <c r="G80" s="7">
        <f t="shared" si="29"/>
        <v>60.501588301490003</v>
      </c>
      <c r="H80" s="7">
        <f t="shared" si="29"/>
        <v>51.542596863360004</v>
      </c>
      <c r="I80" s="7">
        <f t="shared" si="29"/>
        <v>43.652955400210004</v>
      </c>
      <c r="J80" s="7">
        <f t="shared" si="29"/>
        <v>38.722640074940003</v>
      </c>
      <c r="K80" s="7">
        <f t="shared" si="29"/>
        <v>29.974802970759995</v>
      </c>
      <c r="L80" s="7">
        <f t="shared" si="29"/>
        <v>24.910426186580001</v>
      </c>
      <c r="M80" s="7">
        <f t="shared" si="29"/>
        <v>23.550659984349998</v>
      </c>
    </row>
    <row r="81" spans="1:13" hidden="1" outlineLevel="3" x14ac:dyDescent="0.25">
      <c r="A81" s="5" t="s">
        <v>11</v>
      </c>
      <c r="B81" s="3">
        <f t="shared" ref="B81:M81" si="30">SUM(B82:B85)</f>
        <v>0.37368050002000003</v>
      </c>
      <c r="C81" s="3">
        <f t="shared" si="30"/>
        <v>0.1188977001</v>
      </c>
      <c r="D81" s="3">
        <f t="shared" si="30"/>
        <v>0.1188912001</v>
      </c>
      <c r="E81" s="3">
        <f t="shared" si="30"/>
        <v>0.1150554901</v>
      </c>
      <c r="F81" s="3">
        <f t="shared" si="30"/>
        <v>0.1144440001</v>
      </c>
      <c r="G81" s="3">
        <f t="shared" si="30"/>
        <v>0.1144440001</v>
      </c>
      <c r="H81" s="3">
        <f t="shared" si="30"/>
        <v>0.1144440001</v>
      </c>
      <c r="I81" s="3">
        <f t="shared" si="30"/>
        <v>0.1144440001</v>
      </c>
      <c r="J81" s="3">
        <f t="shared" si="30"/>
        <v>0.1144440001</v>
      </c>
      <c r="K81" s="3">
        <f t="shared" si="30"/>
        <v>0.11199600010000001</v>
      </c>
      <c r="L81" s="3">
        <f t="shared" si="30"/>
        <v>0.11199600010000001</v>
      </c>
      <c r="M81" s="3">
        <f t="shared" si="30"/>
        <v>0.11199600010000001</v>
      </c>
    </row>
    <row r="82" spans="1:13" hidden="1" outlineLevel="4" x14ac:dyDescent="0.25">
      <c r="A82" s="4" t="s">
        <v>2</v>
      </c>
      <c r="B82" s="3">
        <v>4.4689999999999999E-3</v>
      </c>
      <c r="C82" s="3">
        <v>4.4472000000000001E-3</v>
      </c>
      <c r="D82" s="3">
        <v>4.4472000000000001E-3</v>
      </c>
      <c r="E82" s="3">
        <v>6.1149000000000002E-4</v>
      </c>
      <c r="F82" s="3"/>
      <c r="G82" s="3"/>
      <c r="H82" s="3"/>
      <c r="I82" s="3"/>
      <c r="J82" s="3"/>
      <c r="K82" s="3"/>
      <c r="L82" s="3"/>
      <c r="M82" s="3"/>
    </row>
    <row r="83" spans="1:13" hidden="1" outlineLevel="4" x14ac:dyDescent="0.25">
      <c r="A83" s="4" t="s">
        <v>4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idden="1" outlineLevel="4" x14ac:dyDescent="0.25">
      <c r="A84" s="4" t="s">
        <v>10</v>
      </c>
      <c r="B84" s="3">
        <v>6.4999999999999996E-6</v>
      </c>
      <c r="C84" s="3">
        <v>6.4999999999999996E-6</v>
      </c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idden="1" outlineLevel="4" x14ac:dyDescent="0.25">
      <c r="A85" s="4" t="s">
        <v>1</v>
      </c>
      <c r="B85" s="3">
        <v>0.36920500002000001</v>
      </c>
      <c r="C85" s="3">
        <v>0.1144440001</v>
      </c>
      <c r="D85" s="3">
        <v>0.1144440001</v>
      </c>
      <c r="E85" s="3">
        <v>0.1144440001</v>
      </c>
      <c r="F85" s="3">
        <v>0.1144440001</v>
      </c>
      <c r="G85" s="3">
        <v>0.1144440001</v>
      </c>
      <c r="H85" s="3">
        <v>0.1144440001</v>
      </c>
      <c r="I85" s="3">
        <v>0.1144440001</v>
      </c>
      <c r="J85" s="3">
        <v>0.1144440001</v>
      </c>
      <c r="K85" s="3">
        <v>0.11199600010000001</v>
      </c>
      <c r="L85" s="3">
        <v>0.11199600010000001</v>
      </c>
      <c r="M85" s="3">
        <v>0.11199600010000001</v>
      </c>
    </row>
    <row r="86" spans="1:13" hidden="1" outlineLevel="3" x14ac:dyDescent="0.25">
      <c r="A86" s="5" t="s">
        <v>8</v>
      </c>
      <c r="B86" s="3">
        <f t="shared" ref="B86:M86" si="31">SUM(B87:B88)</f>
        <v>54.491118338379998</v>
      </c>
      <c r="C86" s="3">
        <f t="shared" si="31"/>
        <v>46.445221161949995</v>
      </c>
      <c r="D86" s="3">
        <f t="shared" si="31"/>
        <v>41.98482921467</v>
      </c>
      <c r="E86" s="3">
        <f t="shared" si="31"/>
        <v>34.619051184829999</v>
      </c>
      <c r="F86" s="3">
        <f t="shared" si="31"/>
        <v>30.455680384880001</v>
      </c>
      <c r="G86" s="3">
        <f t="shared" si="31"/>
        <v>21.62792861202</v>
      </c>
      <c r="H86" s="3">
        <f t="shared" si="31"/>
        <v>19.159192479770002</v>
      </c>
      <c r="I86" s="3">
        <f t="shared" si="31"/>
        <v>15.59672509578</v>
      </c>
      <c r="J86" s="3">
        <f t="shared" si="31"/>
        <v>11.081211757210001</v>
      </c>
      <c r="K86" s="3">
        <f t="shared" si="31"/>
        <v>3.84699120339</v>
      </c>
      <c r="L86" s="3">
        <f t="shared" si="31"/>
        <v>0</v>
      </c>
      <c r="M86" s="3">
        <f t="shared" si="31"/>
        <v>0</v>
      </c>
    </row>
    <row r="87" spans="1:13" hidden="1" outlineLevel="4" x14ac:dyDescent="0.25">
      <c r="A87" s="4" t="s">
        <v>2</v>
      </c>
      <c r="B87" s="3">
        <v>8.1571623462399998</v>
      </c>
      <c r="C87" s="3">
        <v>5.9474646703099996</v>
      </c>
      <c r="D87" s="3">
        <v>5.6890134207300003</v>
      </c>
      <c r="E87" s="3">
        <v>2.4905616745499999</v>
      </c>
      <c r="F87" s="3">
        <v>2.4604339602400001</v>
      </c>
      <c r="G87" s="3">
        <v>2.4522141951399998</v>
      </c>
      <c r="H87" s="3">
        <v>2.4382100650499998</v>
      </c>
      <c r="I87" s="3">
        <v>4.1176820499999999E-3</v>
      </c>
      <c r="J87" s="3">
        <v>2.1043474499999998E-3</v>
      </c>
      <c r="K87" s="3"/>
      <c r="L87" s="3"/>
      <c r="M87" s="3"/>
    </row>
    <row r="88" spans="1:13" hidden="1" outlineLevel="4" x14ac:dyDescent="0.25">
      <c r="A88" s="4" t="s">
        <v>1</v>
      </c>
      <c r="B88" s="3">
        <v>46.333955992139998</v>
      </c>
      <c r="C88" s="3">
        <v>40.497756491639997</v>
      </c>
      <c r="D88" s="3">
        <v>36.295815793940001</v>
      </c>
      <c r="E88" s="3">
        <v>32.128489510279998</v>
      </c>
      <c r="F88" s="3">
        <v>27.995246424640001</v>
      </c>
      <c r="G88" s="3">
        <v>19.175714416879998</v>
      </c>
      <c r="H88" s="3">
        <v>16.720982414720002</v>
      </c>
      <c r="I88" s="3">
        <v>15.592607413730001</v>
      </c>
      <c r="J88" s="3">
        <v>11.079107409760001</v>
      </c>
      <c r="K88" s="3">
        <v>3.84699120339</v>
      </c>
      <c r="L88" s="3"/>
      <c r="M88" s="3"/>
    </row>
    <row r="89" spans="1:13" hidden="1" outlineLevel="3" x14ac:dyDescent="0.25">
      <c r="A89" s="5" t="s">
        <v>7</v>
      </c>
      <c r="B89" s="3">
        <f t="shared" ref="B89:M89" si="32">SUM(B90:B94)</f>
        <v>6.45994273184</v>
      </c>
      <c r="C89" s="3">
        <f t="shared" si="32"/>
        <v>13.379779382380001</v>
      </c>
      <c r="D89" s="3">
        <f t="shared" si="32"/>
        <v>7.4952230307400001</v>
      </c>
      <c r="E89" s="3">
        <f t="shared" si="32"/>
        <v>6.4863542404399999</v>
      </c>
      <c r="F89" s="3">
        <f t="shared" si="32"/>
        <v>5.5092507365600003</v>
      </c>
      <c r="G89" s="3">
        <f t="shared" si="32"/>
        <v>4.5267037385600002</v>
      </c>
      <c r="H89" s="3">
        <f t="shared" si="32"/>
        <v>2.38077508709</v>
      </c>
      <c r="I89" s="3">
        <f t="shared" si="32"/>
        <v>1.2651784848399998</v>
      </c>
      <c r="J89" s="3">
        <f t="shared" si="32"/>
        <v>0.63510311101000005</v>
      </c>
      <c r="K89" s="3">
        <f t="shared" si="32"/>
        <v>0.42034656794000003</v>
      </c>
      <c r="L89" s="3">
        <f t="shared" si="32"/>
        <v>0.35639629353999996</v>
      </c>
      <c r="M89" s="3">
        <f t="shared" si="32"/>
        <v>0.29275500496000001</v>
      </c>
    </row>
    <row r="90" spans="1:13" hidden="1" outlineLevel="4" x14ac:dyDescent="0.25">
      <c r="A90" s="4" t="s">
        <v>6</v>
      </c>
      <c r="B90" s="3">
        <v>0.53218000004999999</v>
      </c>
      <c r="C90" s="3">
        <v>6.9532347832400001</v>
      </c>
      <c r="D90" s="3">
        <v>1.62498083602</v>
      </c>
      <c r="E90" s="3">
        <v>1.28330423567</v>
      </c>
      <c r="F90" s="3">
        <v>0.95701597907000002</v>
      </c>
      <c r="G90" s="3">
        <v>0.62731225948000002</v>
      </c>
      <c r="H90" s="3">
        <v>0.29918017778</v>
      </c>
      <c r="I90" s="3">
        <v>4.8557588989999997E-2</v>
      </c>
      <c r="J90" s="3"/>
      <c r="K90" s="3"/>
      <c r="L90" s="3"/>
      <c r="M90" s="3"/>
    </row>
    <row r="91" spans="1:13" hidden="1" outlineLevel="4" x14ac:dyDescent="0.25">
      <c r="A91" s="4" t="s">
        <v>2</v>
      </c>
      <c r="B91" s="3">
        <v>0.90639155886</v>
      </c>
      <c r="C91" s="3">
        <v>1.1507658755700001</v>
      </c>
      <c r="D91" s="3">
        <v>1.1655091978900001</v>
      </c>
      <c r="E91" s="3">
        <v>1.0118574251200001</v>
      </c>
      <c r="F91" s="3">
        <v>0.86210496887999999</v>
      </c>
      <c r="G91" s="3">
        <v>0.71338538197000001</v>
      </c>
      <c r="H91" s="3">
        <v>0.33393346718</v>
      </c>
      <c r="I91" s="3">
        <v>0.24375572042999999</v>
      </c>
      <c r="J91" s="3">
        <v>0.19482864884000001</v>
      </c>
      <c r="K91" s="3">
        <v>0.14735011569000001</v>
      </c>
      <c r="L91" s="3">
        <v>0.10055713931</v>
      </c>
      <c r="M91" s="3">
        <v>5.3300103389999999E-2</v>
      </c>
    </row>
    <row r="92" spans="1:13" hidden="1" outlineLevel="4" x14ac:dyDescent="0.25">
      <c r="A92" s="4" t="s">
        <v>5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idden="1" outlineLevel="4" x14ac:dyDescent="0.25">
      <c r="A93" s="4" t="s">
        <v>4</v>
      </c>
      <c r="B93" s="3">
        <v>0.40724619199000001</v>
      </c>
      <c r="C93" s="3">
        <v>0.92146373697999995</v>
      </c>
      <c r="D93" s="3">
        <v>0.91299534118000003</v>
      </c>
      <c r="E93" s="3">
        <v>0.90236106394000004</v>
      </c>
      <c r="F93" s="3">
        <v>0.89279753739000001</v>
      </c>
      <c r="G93" s="3">
        <v>0.88323327605000002</v>
      </c>
      <c r="H93" s="3">
        <v>0.34721802936000001</v>
      </c>
      <c r="I93" s="3">
        <v>0.32116465324999999</v>
      </c>
      <c r="J93" s="3">
        <v>0.29607722524000002</v>
      </c>
      <c r="K93" s="3">
        <v>0.27299645225000002</v>
      </c>
      <c r="L93" s="3">
        <v>0.25583915422999998</v>
      </c>
      <c r="M93" s="3">
        <v>0.23945490156999999</v>
      </c>
    </row>
    <row r="94" spans="1:13" hidden="1" outlineLevel="4" x14ac:dyDescent="0.25">
      <c r="A94" s="4" t="s">
        <v>1</v>
      </c>
      <c r="B94" s="3">
        <v>4.6141249809399998</v>
      </c>
      <c r="C94" s="3">
        <v>4.3543149865900004</v>
      </c>
      <c r="D94" s="3">
        <v>3.79173765565</v>
      </c>
      <c r="E94" s="3">
        <v>3.2888315157100001</v>
      </c>
      <c r="F94" s="3">
        <v>2.7973322512199998</v>
      </c>
      <c r="G94" s="3">
        <v>2.30277282106</v>
      </c>
      <c r="H94" s="3">
        <v>1.4004434127700001</v>
      </c>
      <c r="I94" s="3">
        <v>0.65170052216999996</v>
      </c>
      <c r="J94" s="3">
        <v>0.14419723693</v>
      </c>
      <c r="K94" s="3"/>
      <c r="L94" s="3"/>
      <c r="M94" s="3"/>
    </row>
    <row r="95" spans="1:13" hidden="1" outlineLevel="3" x14ac:dyDescent="0.25">
      <c r="A95" s="5" t="s">
        <v>3</v>
      </c>
      <c r="B95" s="3">
        <f t="shared" ref="B95:M95" si="33">SUM(B96:B98)</f>
        <v>71.122238858399996</v>
      </c>
      <c r="C95" s="3">
        <f t="shared" si="33"/>
        <v>64.261769743350001</v>
      </c>
      <c r="D95" s="3">
        <f t="shared" si="33"/>
        <v>56.3548039625</v>
      </c>
      <c r="E95" s="3">
        <f t="shared" si="33"/>
        <v>51.169430013079996</v>
      </c>
      <c r="F95" s="3">
        <f t="shared" si="33"/>
        <v>45.583262655570003</v>
      </c>
      <c r="G95" s="3">
        <f t="shared" si="33"/>
        <v>34.23251195081</v>
      </c>
      <c r="H95" s="3">
        <f t="shared" si="33"/>
        <v>29.8881852964</v>
      </c>
      <c r="I95" s="3">
        <f t="shared" si="33"/>
        <v>26.676607819490002</v>
      </c>
      <c r="J95" s="3">
        <f t="shared" si="33"/>
        <v>26.891881206619999</v>
      </c>
      <c r="K95" s="3">
        <f t="shared" si="33"/>
        <v>25.595469199329997</v>
      </c>
      <c r="L95" s="3">
        <f t="shared" si="33"/>
        <v>24.44203389294</v>
      </c>
      <c r="M95" s="3">
        <f t="shared" si="33"/>
        <v>23.145908979289999</v>
      </c>
    </row>
    <row r="96" spans="1:13" hidden="1" outlineLevel="4" x14ac:dyDescent="0.25">
      <c r="A96" s="4" t="s">
        <v>2</v>
      </c>
      <c r="B96" s="3">
        <v>19.177855196580001</v>
      </c>
      <c r="C96" s="3">
        <v>18.323684204959999</v>
      </c>
      <c r="D96" s="3">
        <v>17.528442898849999</v>
      </c>
      <c r="E96" s="3">
        <v>16.605247057509999</v>
      </c>
      <c r="F96" s="3">
        <v>15.23083223505</v>
      </c>
      <c r="G96" s="3">
        <v>13.07594504749</v>
      </c>
      <c r="H96" s="3">
        <v>11.156540099180001</v>
      </c>
      <c r="I96" s="3">
        <v>10.560761719589999</v>
      </c>
      <c r="J96" s="3">
        <v>9.9990879260399996</v>
      </c>
      <c r="K96" s="3">
        <v>9.6215111531099993</v>
      </c>
      <c r="L96" s="3">
        <v>9.3479791441300009</v>
      </c>
      <c r="M96" s="3">
        <v>9.0106420279500004</v>
      </c>
    </row>
    <row r="97" spans="1:13" hidden="1" outlineLevel="4" x14ac:dyDescent="0.25">
      <c r="A97" s="4" t="s">
        <v>1</v>
      </c>
      <c r="B97" s="3">
        <v>25.11345117834</v>
      </c>
      <c r="C97" s="3">
        <v>23.687313763079999</v>
      </c>
      <c r="D97" s="3">
        <v>19.968320456899999</v>
      </c>
      <c r="E97" s="3">
        <v>18.4196940894</v>
      </c>
      <c r="F97" s="3">
        <v>16.888222286400001</v>
      </c>
      <c r="G97" s="3">
        <v>15.36533910655</v>
      </c>
      <c r="H97" s="3">
        <v>14.02836752316</v>
      </c>
      <c r="I97" s="3">
        <v>12.60934996176</v>
      </c>
      <c r="J97" s="3">
        <v>11.63320291926</v>
      </c>
      <c r="K97" s="3">
        <v>10.714367684899999</v>
      </c>
      <c r="L97" s="3">
        <v>9.8221203034800002</v>
      </c>
      <c r="M97" s="3">
        <v>8.8791701442300006</v>
      </c>
    </row>
    <row r="98" spans="1:13" hidden="1" outlineLevel="4" x14ac:dyDescent="0.25">
      <c r="A98" s="4" t="s">
        <v>0</v>
      </c>
      <c r="B98" s="3">
        <v>26.830932483480002</v>
      </c>
      <c r="C98" s="3">
        <v>22.25077177531</v>
      </c>
      <c r="D98" s="3">
        <v>18.858040606749999</v>
      </c>
      <c r="E98" s="3">
        <v>16.144488866170001</v>
      </c>
      <c r="F98" s="3">
        <v>13.46420813412</v>
      </c>
      <c r="G98" s="3">
        <v>5.7912277967700003</v>
      </c>
      <c r="H98" s="3">
        <v>4.7032776740599997</v>
      </c>
      <c r="I98" s="3">
        <v>3.5064961381400002</v>
      </c>
      <c r="J98" s="3">
        <v>5.2595903613199999</v>
      </c>
      <c r="K98" s="3">
        <v>5.2595903613199999</v>
      </c>
      <c r="L98" s="3">
        <v>5.2719344453300003</v>
      </c>
      <c r="M98" s="3">
        <v>5.2560968071099996</v>
      </c>
    </row>
    <row r="99" spans="1:13" s="6" customFormat="1" outlineLevel="2" collapsed="1" x14ac:dyDescent="0.25">
      <c r="A99" s="8" t="s">
        <v>9</v>
      </c>
      <c r="B99" s="7">
        <f t="shared" ref="B99:M99" si="34">B100+B103+B109</f>
        <v>231.42166631690998</v>
      </c>
      <c r="C99" s="7">
        <f t="shared" si="34"/>
        <v>216.03932919246</v>
      </c>
      <c r="D99" s="7">
        <f t="shared" si="34"/>
        <v>237.86662334643</v>
      </c>
      <c r="E99" s="7">
        <f t="shared" si="34"/>
        <v>224.31434876381999</v>
      </c>
      <c r="F99" s="7">
        <f t="shared" si="34"/>
        <v>203.39074909427001</v>
      </c>
      <c r="G99" s="7">
        <f t="shared" si="34"/>
        <v>230.42995279183</v>
      </c>
      <c r="H99" s="7">
        <f t="shared" si="34"/>
        <v>219.60869593062</v>
      </c>
      <c r="I99" s="7">
        <f t="shared" si="34"/>
        <v>162.39299345130001</v>
      </c>
      <c r="J99" s="7">
        <f t="shared" si="34"/>
        <v>156.97814595694001</v>
      </c>
      <c r="K99" s="7">
        <f t="shared" si="34"/>
        <v>234.52997340210999</v>
      </c>
      <c r="L99" s="7">
        <f t="shared" si="34"/>
        <v>103.13256431086999</v>
      </c>
      <c r="M99" s="7">
        <f t="shared" si="34"/>
        <v>99.703306784130007</v>
      </c>
    </row>
    <row r="100" spans="1:13" hidden="1" outlineLevel="3" x14ac:dyDescent="0.25">
      <c r="A100" s="5" t="s">
        <v>8</v>
      </c>
      <c r="B100" s="3">
        <f t="shared" ref="B100:M100" si="35">SUM(B101:B102)</f>
        <v>102.12629329351</v>
      </c>
      <c r="C100" s="3">
        <f t="shared" si="35"/>
        <v>60.301948842359998</v>
      </c>
      <c r="D100" s="3">
        <f t="shared" si="35"/>
        <v>103.70024371867001</v>
      </c>
      <c r="E100" s="3">
        <f t="shared" si="35"/>
        <v>54.997061359050001</v>
      </c>
      <c r="F100" s="3">
        <f t="shared" si="35"/>
        <v>65.416948600170002</v>
      </c>
      <c r="G100" s="3">
        <f t="shared" si="35"/>
        <v>71.536948605550009</v>
      </c>
      <c r="H100" s="3">
        <f t="shared" si="35"/>
        <v>55.726948591640003</v>
      </c>
      <c r="I100" s="3">
        <f t="shared" si="35"/>
        <v>61.336948596580001</v>
      </c>
      <c r="J100" s="3">
        <f t="shared" si="35"/>
        <v>61.336948596580001</v>
      </c>
      <c r="K100" s="3">
        <f t="shared" si="35"/>
        <v>106.08000009334999</v>
      </c>
      <c r="L100" s="3">
        <f t="shared" si="35"/>
        <v>0</v>
      </c>
      <c r="M100" s="3">
        <f t="shared" si="35"/>
        <v>0</v>
      </c>
    </row>
    <row r="101" spans="1:13" hidden="1" outlineLevel="4" x14ac:dyDescent="0.25">
      <c r="A101" s="4" t="s">
        <v>2</v>
      </c>
      <c r="B101" s="3">
        <v>16.474956284939999</v>
      </c>
      <c r="C101" s="3">
        <v>6.0833591946499999</v>
      </c>
      <c r="D101" s="3">
        <v>49.928291671350003</v>
      </c>
      <c r="E101" s="3">
        <v>1.66489251212</v>
      </c>
      <c r="F101" s="3">
        <v>0.13694854272000001</v>
      </c>
      <c r="G101" s="3">
        <v>0.13694854272000001</v>
      </c>
      <c r="H101" s="3">
        <v>55.726948591640003</v>
      </c>
      <c r="I101" s="3">
        <v>0.13694854272000001</v>
      </c>
      <c r="J101" s="3">
        <v>0.13694854272000001</v>
      </c>
      <c r="K101" s="3"/>
      <c r="L101" s="3"/>
      <c r="M101" s="3"/>
    </row>
    <row r="102" spans="1:13" hidden="1" outlineLevel="4" x14ac:dyDescent="0.25">
      <c r="A102" s="4" t="s">
        <v>1</v>
      </c>
      <c r="B102" s="3">
        <v>85.651337008569996</v>
      </c>
      <c r="C102" s="3">
        <v>54.218589647709997</v>
      </c>
      <c r="D102" s="3">
        <v>53.771952047319999</v>
      </c>
      <c r="E102" s="3">
        <v>53.332168846930003</v>
      </c>
      <c r="F102" s="3">
        <v>65.280000057449996</v>
      </c>
      <c r="G102" s="3">
        <v>71.400000062830003</v>
      </c>
      <c r="H102" s="3"/>
      <c r="I102" s="3">
        <v>61.200000053860002</v>
      </c>
      <c r="J102" s="3">
        <v>61.200000053860002</v>
      </c>
      <c r="K102" s="3">
        <v>106.08000009334999</v>
      </c>
      <c r="L102" s="3"/>
      <c r="M102" s="3"/>
    </row>
    <row r="103" spans="1:13" hidden="1" outlineLevel="3" x14ac:dyDescent="0.25">
      <c r="A103" s="5" t="s">
        <v>7</v>
      </c>
      <c r="B103" s="3">
        <f t="shared" ref="B103:M103" si="36">SUM(B104:B108)</f>
        <v>13.34379159381</v>
      </c>
      <c r="C103" s="3">
        <f t="shared" si="36"/>
        <v>45.388803833570002</v>
      </c>
      <c r="D103" s="3">
        <f t="shared" si="36"/>
        <v>37.289331037899998</v>
      </c>
      <c r="E103" s="3">
        <f t="shared" si="36"/>
        <v>37.235204704449998</v>
      </c>
      <c r="F103" s="3">
        <f t="shared" si="36"/>
        <v>39.266722134220004</v>
      </c>
      <c r="G103" s="3">
        <f t="shared" si="36"/>
        <v>38.390267958339997</v>
      </c>
      <c r="H103" s="3">
        <f t="shared" si="36"/>
        <v>52.034910717260004</v>
      </c>
      <c r="I103" s="3">
        <f t="shared" si="36"/>
        <v>22.857800266449999</v>
      </c>
      <c r="J103" s="3">
        <f t="shared" si="36"/>
        <v>12.913917072809999</v>
      </c>
      <c r="K103" s="3">
        <f t="shared" si="36"/>
        <v>9.2790449867400007</v>
      </c>
      <c r="L103" s="3">
        <f t="shared" si="36"/>
        <v>8.0488254340999994</v>
      </c>
      <c r="M103" s="3">
        <f t="shared" si="36"/>
        <v>7.0640882962799996</v>
      </c>
    </row>
    <row r="104" spans="1:13" hidden="1" outlineLevel="4" x14ac:dyDescent="0.25">
      <c r="A104" s="4" t="s">
        <v>6</v>
      </c>
      <c r="B104" s="3">
        <v>2.7333333335000001</v>
      </c>
      <c r="C104" s="3">
        <v>30.736000026820001</v>
      </c>
      <c r="D104" s="3">
        <v>20.944000018200001</v>
      </c>
      <c r="E104" s="3">
        <v>20.944000018200001</v>
      </c>
      <c r="F104" s="3">
        <v>20.944000018200001</v>
      </c>
      <c r="G104" s="3">
        <v>20.944000018200001</v>
      </c>
      <c r="H104" s="3">
        <v>18.224000017230001</v>
      </c>
      <c r="I104" s="3">
        <v>6.5280000057400001</v>
      </c>
      <c r="J104" s="3"/>
      <c r="K104" s="3"/>
      <c r="L104" s="3"/>
      <c r="M104" s="3"/>
    </row>
    <row r="105" spans="1:13" hidden="1" outlineLevel="4" x14ac:dyDescent="0.25">
      <c r="A105" s="4" t="s">
        <v>2</v>
      </c>
      <c r="B105" s="3">
        <v>2.4178225310700001</v>
      </c>
      <c r="C105" s="3">
        <v>6.1726177914200004</v>
      </c>
      <c r="D105" s="3">
        <v>7.5189302465000001</v>
      </c>
      <c r="E105" s="3">
        <v>7.2112998659900001</v>
      </c>
      <c r="F105" s="3">
        <v>8.3936007068999992</v>
      </c>
      <c r="G105" s="3">
        <v>7.5171465310199999</v>
      </c>
      <c r="H105" s="3">
        <v>6.4209276897300001</v>
      </c>
      <c r="I105" s="3">
        <v>4.9661377482200004</v>
      </c>
      <c r="J105" s="3">
        <v>4.9119966108100002</v>
      </c>
      <c r="K105" s="3">
        <v>4.8288550397899996</v>
      </c>
      <c r="L105" s="3">
        <v>4.8288550402399997</v>
      </c>
      <c r="M105" s="3">
        <v>3.8441179024199998</v>
      </c>
    </row>
    <row r="106" spans="1:13" hidden="1" outlineLevel="4" x14ac:dyDescent="0.25">
      <c r="A106" s="4" t="s">
        <v>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idden="1" outlineLevel="4" x14ac:dyDescent="0.25">
      <c r="A107" s="4" t="s">
        <v>4</v>
      </c>
      <c r="B107" s="3">
        <v>1.7189515181599999</v>
      </c>
      <c r="C107" s="3">
        <v>2.03422470269</v>
      </c>
      <c r="D107" s="3">
        <v>2.3804394605599999</v>
      </c>
      <c r="E107" s="3">
        <v>2.6339435076200002</v>
      </c>
      <c r="F107" s="3">
        <v>3.4831600964799998</v>
      </c>
      <c r="G107" s="3">
        <v>3.4831600964799998</v>
      </c>
      <c r="H107" s="3">
        <v>4.9215576513399997</v>
      </c>
      <c r="I107" s="3">
        <v>4.9215572433399997</v>
      </c>
      <c r="J107" s="3">
        <v>4.7808678272199998</v>
      </c>
      <c r="K107" s="3">
        <v>4.4501899469500001</v>
      </c>
      <c r="L107" s="3">
        <v>3.2199703938600002</v>
      </c>
      <c r="M107" s="3">
        <v>3.2199703938600002</v>
      </c>
    </row>
    <row r="108" spans="1:13" hidden="1" outlineLevel="4" x14ac:dyDescent="0.25">
      <c r="A108" s="4" t="s">
        <v>1</v>
      </c>
      <c r="B108" s="3">
        <v>6.4736842110800001</v>
      </c>
      <c r="C108" s="3">
        <v>6.4459613126399997</v>
      </c>
      <c r="D108" s="3">
        <v>6.4459613126399997</v>
      </c>
      <c r="E108" s="3">
        <v>6.4459613126399997</v>
      </c>
      <c r="F108" s="3">
        <v>6.4459613126399997</v>
      </c>
      <c r="G108" s="3">
        <v>6.4459613126399997</v>
      </c>
      <c r="H108" s="3">
        <v>22.468425358960001</v>
      </c>
      <c r="I108" s="3">
        <v>6.4421052691499998</v>
      </c>
      <c r="J108" s="3">
        <v>3.2210526347799999</v>
      </c>
      <c r="K108" s="3"/>
      <c r="L108" s="3"/>
      <c r="M108" s="3"/>
    </row>
    <row r="109" spans="1:13" hidden="1" outlineLevel="3" x14ac:dyDescent="0.25">
      <c r="A109" s="5" t="s">
        <v>3</v>
      </c>
      <c r="B109" s="3">
        <f t="shared" ref="B109:M109" si="37">SUM(B110:B112)</f>
        <v>115.95158142958999</v>
      </c>
      <c r="C109" s="3">
        <f t="shared" si="37"/>
        <v>110.34857651653</v>
      </c>
      <c r="D109" s="3">
        <f t="shared" si="37"/>
        <v>96.877048589859996</v>
      </c>
      <c r="E109" s="3">
        <f t="shared" si="37"/>
        <v>132.08208270032</v>
      </c>
      <c r="F109" s="3">
        <f t="shared" si="37"/>
        <v>98.707078359880001</v>
      </c>
      <c r="G109" s="3">
        <f t="shared" si="37"/>
        <v>120.50273622794001</v>
      </c>
      <c r="H109" s="3">
        <f t="shared" si="37"/>
        <v>111.84683662172</v>
      </c>
      <c r="I109" s="3">
        <f t="shared" si="37"/>
        <v>78.198244588270001</v>
      </c>
      <c r="J109" s="3">
        <f t="shared" si="37"/>
        <v>82.727280287550002</v>
      </c>
      <c r="K109" s="3">
        <f t="shared" si="37"/>
        <v>119.17092832202</v>
      </c>
      <c r="L109" s="3">
        <f t="shared" si="37"/>
        <v>95.083738876769999</v>
      </c>
      <c r="M109" s="3">
        <f t="shared" si="37"/>
        <v>92.639218487850002</v>
      </c>
    </row>
    <row r="110" spans="1:13" hidden="1" outlineLevel="4" x14ac:dyDescent="0.25">
      <c r="A110" s="4" t="s">
        <v>2</v>
      </c>
      <c r="B110" s="3">
        <v>22.02078636073</v>
      </c>
      <c r="C110" s="3">
        <v>28.611089824459999</v>
      </c>
      <c r="D110" s="3">
        <v>28.087549011610001</v>
      </c>
      <c r="E110" s="3">
        <v>62.268255405189997</v>
      </c>
      <c r="F110" s="3">
        <v>28.004233844209999</v>
      </c>
      <c r="G110" s="3">
        <v>52.226080351020002</v>
      </c>
      <c r="H110" s="3">
        <v>46.963042763579999</v>
      </c>
      <c r="I110" s="3">
        <v>38.880313778510001</v>
      </c>
      <c r="J110" s="3">
        <v>66.572549898190005</v>
      </c>
      <c r="K110" s="3">
        <v>103.21377193284</v>
      </c>
      <c r="L110" s="3">
        <v>79.126582487589999</v>
      </c>
      <c r="M110" s="3">
        <v>77.243860359739998</v>
      </c>
    </row>
    <row r="111" spans="1:13" hidden="1" outlineLevel="4" x14ac:dyDescent="0.25">
      <c r="A111" s="4" t="s">
        <v>1</v>
      </c>
      <c r="B111" s="3">
        <v>24.416730061860001</v>
      </c>
      <c r="C111" s="3">
        <v>25.593478742679999</v>
      </c>
      <c r="D111" s="3">
        <v>25.75769874037</v>
      </c>
      <c r="E111" s="3">
        <v>26.782026457250002</v>
      </c>
      <c r="F111" s="3">
        <v>27.671043677789999</v>
      </c>
      <c r="G111" s="3">
        <v>25.244855039040001</v>
      </c>
      <c r="H111" s="3">
        <v>21.85199302026</v>
      </c>
      <c r="I111" s="3">
        <v>17.802030390820001</v>
      </c>
      <c r="J111" s="3">
        <v>16.154730389360001</v>
      </c>
      <c r="K111" s="3">
        <v>15.95715638918</v>
      </c>
      <c r="L111" s="3">
        <v>15.95715638918</v>
      </c>
      <c r="M111" s="3">
        <v>15.395358128110001</v>
      </c>
    </row>
    <row r="112" spans="1:13" hidden="1" outlineLevel="4" x14ac:dyDescent="0.25">
      <c r="A112" s="4" t="s">
        <v>0</v>
      </c>
      <c r="B112" s="3">
        <v>69.514065006999999</v>
      </c>
      <c r="C112" s="3">
        <v>56.144007949390001</v>
      </c>
      <c r="D112" s="3">
        <v>43.031800837879999</v>
      </c>
      <c r="E112" s="3">
        <v>43.031800837879999</v>
      </c>
      <c r="F112" s="3">
        <v>43.031800837879999</v>
      </c>
      <c r="G112" s="3">
        <v>43.031800837879999</v>
      </c>
      <c r="H112" s="3">
        <v>43.031800837879999</v>
      </c>
      <c r="I112" s="3">
        <v>21.515900418939999</v>
      </c>
      <c r="J112" s="3"/>
      <c r="K112" s="3"/>
      <c r="L112" s="3"/>
      <c r="M112" s="3"/>
    </row>
    <row r="113" spans="1:13" collapsed="1" x14ac:dyDescent="0.25"/>
    <row r="115" spans="1:13" s="13" customFormat="1" x14ac:dyDescent="0.25">
      <c r="A115" s="15"/>
      <c r="B115" s="14">
        <v>2038</v>
      </c>
      <c r="C115" s="14">
        <v>2039</v>
      </c>
      <c r="D115" s="14">
        <v>2040</v>
      </c>
      <c r="E115" s="14">
        <v>2041</v>
      </c>
      <c r="F115" s="14">
        <v>2042</v>
      </c>
      <c r="G115" s="14">
        <v>2043</v>
      </c>
      <c r="H115" s="14">
        <v>2044</v>
      </c>
      <c r="I115" s="14">
        <v>2045</v>
      </c>
      <c r="J115" s="14">
        <v>2046</v>
      </c>
      <c r="K115" s="14">
        <v>2047</v>
      </c>
      <c r="L115" s="14">
        <v>2048</v>
      </c>
      <c r="M115" s="14">
        <v>2049</v>
      </c>
    </row>
    <row r="116" spans="1:13" s="6" customFormat="1" x14ac:dyDescent="0.25">
      <c r="A116" s="12" t="s">
        <v>17</v>
      </c>
      <c r="B116" s="11">
        <f t="shared" ref="B116:M116" si="38">B117+B134</f>
        <v>147.24445348265999</v>
      </c>
      <c r="C116" s="11">
        <f t="shared" si="38"/>
        <v>140.44977023311</v>
      </c>
      <c r="D116" s="11">
        <f t="shared" si="38"/>
        <v>156.19698876854</v>
      </c>
      <c r="E116" s="11">
        <f t="shared" si="38"/>
        <v>107.92072947894999</v>
      </c>
      <c r="F116" s="11">
        <f t="shared" si="38"/>
        <v>191.93972493272997</v>
      </c>
      <c r="G116" s="11">
        <f t="shared" si="38"/>
        <v>96.777208501800004</v>
      </c>
      <c r="H116" s="11">
        <f t="shared" si="38"/>
        <v>94.380004946680003</v>
      </c>
      <c r="I116" s="11">
        <f t="shared" si="38"/>
        <v>92.239442977110002</v>
      </c>
      <c r="J116" s="11">
        <f t="shared" si="38"/>
        <v>89.791367353819993</v>
      </c>
      <c r="K116" s="11">
        <f t="shared" si="38"/>
        <v>87.432891932460009</v>
      </c>
      <c r="L116" s="11">
        <f t="shared" si="38"/>
        <v>72.611668491329993</v>
      </c>
      <c r="M116" s="11">
        <f t="shared" si="38"/>
        <v>72.065762206619993</v>
      </c>
    </row>
    <row r="117" spans="1:13" s="6" customFormat="1" outlineLevel="1" x14ac:dyDescent="0.25">
      <c r="A117" s="10" t="s">
        <v>16</v>
      </c>
      <c r="B117" s="9">
        <f t="shared" ref="B117:M117" si="39">B118+B127</f>
        <v>56.295811252999997</v>
      </c>
      <c r="C117" s="9">
        <f t="shared" si="39"/>
        <v>52.848134596999998</v>
      </c>
      <c r="D117" s="9">
        <f t="shared" si="39"/>
        <v>49.400457940999999</v>
      </c>
      <c r="E117" s="9">
        <f t="shared" si="39"/>
        <v>30.952781285</v>
      </c>
      <c r="F117" s="9">
        <f t="shared" si="39"/>
        <v>29.755104629000002</v>
      </c>
      <c r="G117" s="9">
        <f t="shared" si="39"/>
        <v>28.557427973000003</v>
      </c>
      <c r="H117" s="9">
        <f t="shared" si="39"/>
        <v>27.359751317000001</v>
      </c>
      <c r="I117" s="9">
        <f t="shared" si="39"/>
        <v>26.162074660999998</v>
      </c>
      <c r="J117" s="9">
        <f t="shared" si="39"/>
        <v>24.964398005</v>
      </c>
      <c r="K117" s="9">
        <f t="shared" si="39"/>
        <v>23.766728349000001</v>
      </c>
      <c r="L117" s="9">
        <f t="shared" si="39"/>
        <v>10.471299999999999</v>
      </c>
      <c r="M117" s="9">
        <f t="shared" si="39"/>
        <v>10.471299999999999</v>
      </c>
    </row>
    <row r="118" spans="1:13" s="6" customFormat="1" outlineLevel="2" collapsed="1" x14ac:dyDescent="0.25">
      <c r="A118" s="8" t="s">
        <v>12</v>
      </c>
      <c r="B118" s="7">
        <f t="shared" ref="B118:M118" si="40">B119+B121+B123</f>
        <v>29.198067253000001</v>
      </c>
      <c r="C118" s="7">
        <f t="shared" si="40"/>
        <v>25.750390596999999</v>
      </c>
      <c r="D118" s="7">
        <f t="shared" si="40"/>
        <v>22.302713941</v>
      </c>
      <c r="E118" s="7">
        <f t="shared" si="40"/>
        <v>18.855037285000002</v>
      </c>
      <c r="F118" s="7">
        <f t="shared" si="40"/>
        <v>17.657360628999999</v>
      </c>
      <c r="G118" s="7">
        <f t="shared" si="40"/>
        <v>16.459683973000001</v>
      </c>
      <c r="H118" s="7">
        <f t="shared" si="40"/>
        <v>15.262007317</v>
      </c>
      <c r="I118" s="7">
        <f t="shared" si="40"/>
        <v>14.064330661</v>
      </c>
      <c r="J118" s="7">
        <f t="shared" si="40"/>
        <v>12.866654004999999</v>
      </c>
      <c r="K118" s="7">
        <f t="shared" si="40"/>
        <v>11.668977349</v>
      </c>
      <c r="L118" s="7">
        <f t="shared" si="40"/>
        <v>10.471299999999999</v>
      </c>
      <c r="M118" s="7">
        <f t="shared" si="40"/>
        <v>10.471299999999999</v>
      </c>
    </row>
    <row r="119" spans="1:13" hidden="1" outlineLevel="3" x14ac:dyDescent="0.25">
      <c r="A119" s="5" t="s">
        <v>11</v>
      </c>
      <c r="B119" s="3">
        <f t="shared" ref="B119:M119" si="41">SUM(B120:B120)</f>
        <v>0</v>
      </c>
      <c r="C119" s="3">
        <f t="shared" si="41"/>
        <v>0</v>
      </c>
      <c r="D119" s="3">
        <f t="shared" si="41"/>
        <v>0</v>
      </c>
      <c r="E119" s="3">
        <f t="shared" si="41"/>
        <v>0</v>
      </c>
      <c r="F119" s="3">
        <f t="shared" si="41"/>
        <v>0</v>
      </c>
      <c r="G119" s="3">
        <f t="shared" si="41"/>
        <v>0</v>
      </c>
      <c r="H119" s="3">
        <f t="shared" si="41"/>
        <v>0</v>
      </c>
      <c r="I119" s="3">
        <f t="shared" si="41"/>
        <v>0</v>
      </c>
      <c r="J119" s="3">
        <f t="shared" si="41"/>
        <v>0</v>
      </c>
      <c r="K119" s="3">
        <f t="shared" si="41"/>
        <v>0</v>
      </c>
      <c r="L119" s="3">
        <f t="shared" si="41"/>
        <v>0</v>
      </c>
      <c r="M119" s="3">
        <f t="shared" si="41"/>
        <v>0</v>
      </c>
    </row>
    <row r="120" spans="1:13" hidden="1" outlineLevel="4" x14ac:dyDescent="0.25">
      <c r="A120" s="4" t="s">
        <v>10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hidden="1" outlineLevel="3" x14ac:dyDescent="0.25">
      <c r="A121" s="5" t="s">
        <v>15</v>
      </c>
      <c r="B121" s="3">
        <f t="shared" ref="B121:M121" si="42">SUM(B122:B122)</f>
        <v>0</v>
      </c>
      <c r="C121" s="3">
        <f t="shared" si="42"/>
        <v>0</v>
      </c>
      <c r="D121" s="3">
        <f t="shared" si="42"/>
        <v>0</v>
      </c>
      <c r="E121" s="3">
        <f t="shared" si="42"/>
        <v>0</v>
      </c>
      <c r="F121" s="3">
        <f t="shared" si="42"/>
        <v>0</v>
      </c>
      <c r="G121" s="3">
        <f t="shared" si="42"/>
        <v>0</v>
      </c>
      <c r="H121" s="3">
        <f t="shared" si="42"/>
        <v>0</v>
      </c>
      <c r="I121" s="3">
        <f t="shared" si="42"/>
        <v>0</v>
      </c>
      <c r="J121" s="3">
        <f t="shared" si="42"/>
        <v>0</v>
      </c>
      <c r="K121" s="3">
        <f t="shared" si="42"/>
        <v>0</v>
      </c>
      <c r="L121" s="3">
        <f t="shared" si="42"/>
        <v>0</v>
      </c>
      <c r="M121" s="3">
        <f t="shared" si="42"/>
        <v>0</v>
      </c>
    </row>
    <row r="122" spans="1:13" hidden="1" outlineLevel="4" x14ac:dyDescent="0.25">
      <c r="A122" s="4" t="s">
        <v>10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hidden="1" outlineLevel="3" x14ac:dyDescent="0.25">
      <c r="A123" s="5" t="s">
        <v>14</v>
      </c>
      <c r="B123" s="3">
        <f t="shared" ref="B123:M123" si="43">SUM(B124:B126)</f>
        <v>29.198067253000001</v>
      </c>
      <c r="C123" s="3">
        <f t="shared" si="43"/>
        <v>25.750390596999999</v>
      </c>
      <c r="D123" s="3">
        <f t="shared" si="43"/>
        <v>22.302713941</v>
      </c>
      <c r="E123" s="3">
        <f t="shared" si="43"/>
        <v>18.855037285000002</v>
      </c>
      <c r="F123" s="3">
        <f t="shared" si="43"/>
        <v>17.657360628999999</v>
      </c>
      <c r="G123" s="3">
        <f t="shared" si="43"/>
        <v>16.459683973000001</v>
      </c>
      <c r="H123" s="3">
        <f t="shared" si="43"/>
        <v>15.262007317</v>
      </c>
      <c r="I123" s="3">
        <f t="shared" si="43"/>
        <v>14.064330661</v>
      </c>
      <c r="J123" s="3">
        <f t="shared" si="43"/>
        <v>12.866654004999999</v>
      </c>
      <c r="K123" s="3">
        <f t="shared" si="43"/>
        <v>11.668977349</v>
      </c>
      <c r="L123" s="3">
        <f t="shared" si="43"/>
        <v>10.471299999999999</v>
      </c>
      <c r="M123" s="3">
        <f t="shared" si="43"/>
        <v>10.471299999999999</v>
      </c>
    </row>
    <row r="124" spans="1:13" hidden="1" outlineLevel="4" x14ac:dyDescent="0.25">
      <c r="A124" s="4" t="s">
        <v>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hidden="1" outlineLevel="4" x14ac:dyDescent="0.25">
      <c r="A125" s="4" t="s">
        <v>10</v>
      </c>
      <c r="B125" s="3">
        <v>29.198067253000001</v>
      </c>
      <c r="C125" s="3">
        <v>25.750390596999999</v>
      </c>
      <c r="D125" s="3">
        <v>22.302713941</v>
      </c>
      <c r="E125" s="3">
        <v>18.855037285000002</v>
      </c>
      <c r="F125" s="3">
        <v>17.657360628999999</v>
      </c>
      <c r="G125" s="3">
        <v>16.459683973000001</v>
      </c>
      <c r="H125" s="3">
        <v>15.262007317</v>
      </c>
      <c r="I125" s="3">
        <v>14.064330661</v>
      </c>
      <c r="J125" s="3">
        <v>12.866654004999999</v>
      </c>
      <c r="K125" s="3">
        <v>11.668977349</v>
      </c>
      <c r="L125" s="3">
        <v>10.471299999999999</v>
      </c>
      <c r="M125" s="3">
        <v>10.471299999999999</v>
      </c>
    </row>
    <row r="126" spans="1:13" hidden="1" outlineLevel="4" x14ac:dyDescent="0.25">
      <c r="A126" s="4" t="s">
        <v>1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s="6" customFormat="1" outlineLevel="2" collapsed="1" x14ac:dyDescent="0.25">
      <c r="A127" s="8" t="s">
        <v>9</v>
      </c>
      <c r="B127" s="7">
        <f t="shared" ref="B127:M127" si="44">B128+B130</f>
        <v>27.097743999999999</v>
      </c>
      <c r="C127" s="7">
        <f t="shared" si="44"/>
        <v>27.097743999999999</v>
      </c>
      <c r="D127" s="7">
        <f t="shared" si="44"/>
        <v>27.097743999999999</v>
      </c>
      <c r="E127" s="7">
        <f t="shared" si="44"/>
        <v>12.097744</v>
      </c>
      <c r="F127" s="7">
        <f t="shared" si="44"/>
        <v>12.097744</v>
      </c>
      <c r="G127" s="7">
        <f t="shared" si="44"/>
        <v>12.097744</v>
      </c>
      <c r="H127" s="7">
        <f t="shared" si="44"/>
        <v>12.097744</v>
      </c>
      <c r="I127" s="7">
        <f t="shared" si="44"/>
        <v>12.097744</v>
      </c>
      <c r="J127" s="7">
        <f t="shared" si="44"/>
        <v>12.097744</v>
      </c>
      <c r="K127" s="7">
        <f t="shared" si="44"/>
        <v>12.097751000000001</v>
      </c>
      <c r="L127" s="7">
        <f t="shared" si="44"/>
        <v>0</v>
      </c>
      <c r="M127" s="7">
        <f t="shared" si="44"/>
        <v>0</v>
      </c>
    </row>
    <row r="128" spans="1:13" hidden="1" outlineLevel="3" x14ac:dyDescent="0.25">
      <c r="A128" s="5" t="s">
        <v>15</v>
      </c>
      <c r="B128" s="3">
        <f t="shared" ref="B128:M128" si="45">SUM(B129:B129)</f>
        <v>0</v>
      </c>
      <c r="C128" s="3">
        <f t="shared" si="45"/>
        <v>0</v>
      </c>
      <c r="D128" s="3">
        <f t="shared" si="45"/>
        <v>0</v>
      </c>
      <c r="E128" s="3">
        <f t="shared" si="45"/>
        <v>0</v>
      </c>
      <c r="F128" s="3">
        <f t="shared" si="45"/>
        <v>0</v>
      </c>
      <c r="G128" s="3">
        <f t="shared" si="45"/>
        <v>0</v>
      </c>
      <c r="H128" s="3">
        <f t="shared" si="45"/>
        <v>0</v>
      </c>
      <c r="I128" s="3">
        <f t="shared" si="45"/>
        <v>0</v>
      </c>
      <c r="J128" s="3">
        <f t="shared" si="45"/>
        <v>0</v>
      </c>
      <c r="K128" s="3">
        <f t="shared" si="45"/>
        <v>0</v>
      </c>
      <c r="L128" s="3">
        <f t="shared" si="45"/>
        <v>0</v>
      </c>
      <c r="M128" s="3">
        <f t="shared" si="45"/>
        <v>0</v>
      </c>
    </row>
    <row r="129" spans="1:13" hidden="1" outlineLevel="4" x14ac:dyDescent="0.25">
      <c r="A129" s="4" t="s">
        <v>10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hidden="1" outlineLevel="3" x14ac:dyDescent="0.25">
      <c r="A130" s="5" t="s">
        <v>14</v>
      </c>
      <c r="B130" s="3">
        <f t="shared" ref="B130:M130" si="46">SUM(B131:B133)</f>
        <v>27.097743999999999</v>
      </c>
      <c r="C130" s="3">
        <f t="shared" si="46"/>
        <v>27.097743999999999</v>
      </c>
      <c r="D130" s="3">
        <f t="shared" si="46"/>
        <v>27.097743999999999</v>
      </c>
      <c r="E130" s="3">
        <f t="shared" si="46"/>
        <v>12.097744</v>
      </c>
      <c r="F130" s="3">
        <f t="shared" si="46"/>
        <v>12.097744</v>
      </c>
      <c r="G130" s="3">
        <f t="shared" si="46"/>
        <v>12.097744</v>
      </c>
      <c r="H130" s="3">
        <f t="shared" si="46"/>
        <v>12.097744</v>
      </c>
      <c r="I130" s="3">
        <f t="shared" si="46"/>
        <v>12.097744</v>
      </c>
      <c r="J130" s="3">
        <f t="shared" si="46"/>
        <v>12.097744</v>
      </c>
      <c r="K130" s="3">
        <f t="shared" si="46"/>
        <v>12.097751000000001</v>
      </c>
      <c r="L130" s="3">
        <f t="shared" si="46"/>
        <v>0</v>
      </c>
      <c r="M130" s="3">
        <f t="shared" si="46"/>
        <v>0</v>
      </c>
    </row>
    <row r="131" spans="1:13" hidden="1" outlineLevel="4" x14ac:dyDescent="0.25">
      <c r="A131" s="4" t="s">
        <v>2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hidden="1" outlineLevel="4" x14ac:dyDescent="0.25">
      <c r="A132" s="4" t="s">
        <v>10</v>
      </c>
      <c r="B132" s="3">
        <v>27.097743999999999</v>
      </c>
      <c r="C132" s="3">
        <v>27.097743999999999</v>
      </c>
      <c r="D132" s="3">
        <v>27.097743999999999</v>
      </c>
      <c r="E132" s="3">
        <v>12.097744</v>
      </c>
      <c r="F132" s="3">
        <v>12.097744</v>
      </c>
      <c r="G132" s="3">
        <v>12.097744</v>
      </c>
      <c r="H132" s="3">
        <v>12.097744</v>
      </c>
      <c r="I132" s="3">
        <v>12.097744</v>
      </c>
      <c r="J132" s="3">
        <v>12.097744</v>
      </c>
      <c r="K132" s="3">
        <v>12.097751000000001</v>
      </c>
      <c r="L132" s="3"/>
      <c r="M132" s="3"/>
    </row>
    <row r="133" spans="1:13" hidden="1" outlineLevel="4" x14ac:dyDescent="0.25">
      <c r="A133" s="4" t="s">
        <v>1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s="6" customFormat="1" outlineLevel="1" collapsed="1" x14ac:dyDescent="0.25">
      <c r="A134" s="10" t="s">
        <v>13</v>
      </c>
      <c r="B134" s="9">
        <f t="shared" ref="B134:M134" si="47">B135+B154</f>
        <v>90.94864222966001</v>
      </c>
      <c r="C134" s="9">
        <f t="shared" si="47"/>
        <v>87.601635636110004</v>
      </c>
      <c r="D134" s="9">
        <f t="shared" si="47"/>
        <v>106.79653082754001</v>
      </c>
      <c r="E134" s="9">
        <f t="shared" si="47"/>
        <v>76.967948193949994</v>
      </c>
      <c r="F134" s="9">
        <f t="shared" si="47"/>
        <v>162.18462030372999</v>
      </c>
      <c r="G134" s="9">
        <f t="shared" si="47"/>
        <v>68.219780528800001</v>
      </c>
      <c r="H134" s="9">
        <f t="shared" si="47"/>
        <v>67.020253629679999</v>
      </c>
      <c r="I134" s="9">
        <f t="shared" si="47"/>
        <v>66.077368316109997</v>
      </c>
      <c r="J134" s="9">
        <f t="shared" si="47"/>
        <v>64.826969348820001</v>
      </c>
      <c r="K134" s="9">
        <f t="shared" si="47"/>
        <v>63.666163583460005</v>
      </c>
      <c r="L134" s="9">
        <f t="shared" si="47"/>
        <v>62.140368491330001</v>
      </c>
      <c r="M134" s="9">
        <f t="shared" si="47"/>
        <v>61.594462206619994</v>
      </c>
    </row>
    <row r="135" spans="1:13" s="6" customFormat="1" outlineLevel="2" collapsed="1" x14ac:dyDescent="0.25">
      <c r="A135" s="8" t="s">
        <v>12</v>
      </c>
      <c r="B135" s="7">
        <f t="shared" ref="B135:M135" si="48">B136+B141+B144+B150</f>
        <v>22.152768972910003</v>
      </c>
      <c r="C135" s="7">
        <f t="shared" si="48"/>
        <v>21.086856247290001</v>
      </c>
      <c r="D135" s="7">
        <f t="shared" si="48"/>
        <v>20.144454387250001</v>
      </c>
      <c r="E135" s="7">
        <f t="shared" si="48"/>
        <v>16.77230187903</v>
      </c>
      <c r="F135" s="7">
        <f t="shared" si="48"/>
        <v>16.07336698204</v>
      </c>
      <c r="G135" s="7">
        <f t="shared" si="48"/>
        <v>12.491051465670001</v>
      </c>
      <c r="H135" s="7">
        <f t="shared" si="48"/>
        <v>11.96814113572</v>
      </c>
      <c r="I135" s="7">
        <f t="shared" si="48"/>
        <v>11.484486462460001</v>
      </c>
      <c r="J135" s="7">
        <f t="shared" si="48"/>
        <v>11.032050312040001</v>
      </c>
      <c r="K135" s="7">
        <f t="shared" si="48"/>
        <v>10.57700428631</v>
      </c>
      <c r="L135" s="7">
        <f t="shared" si="48"/>
        <v>10.1570591957</v>
      </c>
      <c r="M135" s="7">
        <f t="shared" si="48"/>
        <v>9.7194413363199992</v>
      </c>
    </row>
    <row r="136" spans="1:13" hidden="1" outlineLevel="3" x14ac:dyDescent="0.25">
      <c r="A136" s="5" t="s">
        <v>11</v>
      </c>
      <c r="B136" s="3">
        <f t="shared" ref="B136:M136" si="49">SUM(B137:B140)</f>
        <v>0.11199600010000001</v>
      </c>
      <c r="C136" s="3">
        <f t="shared" si="49"/>
        <v>0.11199600010000001</v>
      </c>
      <c r="D136" s="3">
        <f t="shared" si="49"/>
        <v>0.11199600010000001</v>
      </c>
      <c r="E136" s="3">
        <f t="shared" si="49"/>
        <v>0.1115880001</v>
      </c>
      <c r="F136" s="3">
        <f t="shared" si="49"/>
        <v>0.1115880001</v>
      </c>
      <c r="G136" s="3">
        <f t="shared" si="49"/>
        <v>0.1115880001</v>
      </c>
      <c r="H136" s="3">
        <f t="shared" si="49"/>
        <v>0.1115880001</v>
      </c>
      <c r="I136" s="3">
        <f t="shared" si="49"/>
        <v>0.1115880001</v>
      </c>
      <c r="J136" s="3">
        <f t="shared" si="49"/>
        <v>0.1115880001</v>
      </c>
      <c r="K136" s="3">
        <f t="shared" si="49"/>
        <v>0.1115880001</v>
      </c>
      <c r="L136" s="3">
        <f t="shared" si="49"/>
        <v>0.1115880001</v>
      </c>
      <c r="M136" s="3">
        <f t="shared" si="49"/>
        <v>0.1115880001</v>
      </c>
    </row>
    <row r="137" spans="1:13" hidden="1" outlineLevel="4" x14ac:dyDescent="0.25">
      <c r="A137" s="4" t="s">
        <v>2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hidden="1" outlineLevel="4" x14ac:dyDescent="0.25">
      <c r="A138" s="4" t="s">
        <v>4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hidden="1" outlineLevel="4" x14ac:dyDescent="0.25">
      <c r="A139" s="4" t="s">
        <v>10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hidden="1" outlineLevel="4" x14ac:dyDescent="0.25">
      <c r="A140" s="4" t="s">
        <v>1</v>
      </c>
      <c r="B140" s="3">
        <v>0.11199600010000001</v>
      </c>
      <c r="C140" s="3">
        <v>0.11199600010000001</v>
      </c>
      <c r="D140" s="3">
        <v>0.11199600010000001</v>
      </c>
      <c r="E140" s="3">
        <v>0.1115880001</v>
      </c>
      <c r="F140" s="3">
        <v>0.1115880001</v>
      </c>
      <c r="G140" s="3">
        <v>0.1115880001</v>
      </c>
      <c r="H140" s="3">
        <v>0.1115880001</v>
      </c>
      <c r="I140" s="3">
        <v>0.1115880001</v>
      </c>
      <c r="J140" s="3">
        <v>0.1115880001</v>
      </c>
      <c r="K140" s="3">
        <v>0.1115880001</v>
      </c>
      <c r="L140" s="3">
        <v>0.1115880001</v>
      </c>
      <c r="M140" s="3">
        <v>0.1115880001</v>
      </c>
    </row>
    <row r="141" spans="1:13" hidden="1" outlineLevel="3" x14ac:dyDescent="0.25">
      <c r="A141" s="5" t="s">
        <v>8</v>
      </c>
      <c r="B141" s="3">
        <f t="shared" ref="B141:M141" si="50">SUM(B142:B143)</f>
        <v>0</v>
      </c>
      <c r="C141" s="3">
        <f t="shared" si="50"/>
        <v>0</v>
      </c>
      <c r="D141" s="3">
        <f t="shared" si="50"/>
        <v>0</v>
      </c>
      <c r="E141" s="3">
        <f t="shared" si="50"/>
        <v>0</v>
      </c>
      <c r="F141" s="3">
        <f t="shared" si="50"/>
        <v>0</v>
      </c>
      <c r="G141" s="3">
        <f t="shared" si="50"/>
        <v>0</v>
      </c>
      <c r="H141" s="3">
        <f t="shared" si="50"/>
        <v>0</v>
      </c>
      <c r="I141" s="3">
        <f t="shared" si="50"/>
        <v>0</v>
      </c>
      <c r="J141" s="3">
        <f t="shared" si="50"/>
        <v>0</v>
      </c>
      <c r="K141" s="3">
        <f t="shared" si="50"/>
        <v>0</v>
      </c>
      <c r="L141" s="3">
        <f t="shared" si="50"/>
        <v>0</v>
      </c>
      <c r="M141" s="3">
        <f t="shared" si="50"/>
        <v>0</v>
      </c>
    </row>
    <row r="142" spans="1:13" hidden="1" outlineLevel="4" x14ac:dyDescent="0.25">
      <c r="A142" s="4" t="s">
        <v>2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hidden="1" outlineLevel="4" x14ac:dyDescent="0.25">
      <c r="A143" s="4" t="s">
        <v>1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hidden="1" outlineLevel="3" x14ac:dyDescent="0.25">
      <c r="A144" s="5" t="s">
        <v>7</v>
      </c>
      <c r="B144" s="3">
        <f t="shared" ref="B144:M144" si="51">SUM(B145:B149)</f>
        <v>0.25449554826999998</v>
      </c>
      <c r="C144" s="3">
        <f t="shared" si="51"/>
        <v>0.23596136200000001</v>
      </c>
      <c r="D144" s="3">
        <f t="shared" si="51"/>
        <v>0.21798093044</v>
      </c>
      <c r="E144" s="3">
        <f t="shared" si="51"/>
        <v>0.19889294209</v>
      </c>
      <c r="F144" s="3">
        <f t="shared" si="51"/>
        <v>0.18035875500000001</v>
      </c>
      <c r="G144" s="3">
        <f t="shared" si="51"/>
        <v>0.16182461193</v>
      </c>
      <c r="H144" s="3">
        <f t="shared" si="51"/>
        <v>0.14366806979999999</v>
      </c>
      <c r="I144" s="3">
        <f t="shared" si="51"/>
        <v>0.12475605858</v>
      </c>
      <c r="J144" s="3">
        <f t="shared" si="51"/>
        <v>0.10733721285</v>
      </c>
      <c r="K144" s="3">
        <f t="shared" si="51"/>
        <v>9.0309161649999997E-2</v>
      </c>
      <c r="L144" s="3">
        <f t="shared" si="51"/>
        <v>7.3540445100000004E-2</v>
      </c>
      <c r="M144" s="3">
        <f t="shared" si="51"/>
        <v>5.6368177650000004E-2</v>
      </c>
    </row>
    <row r="145" spans="1:13" hidden="1" outlineLevel="4" x14ac:dyDescent="0.25">
      <c r="A145" s="4" t="s">
        <v>6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hidden="1" outlineLevel="4" x14ac:dyDescent="0.25">
      <c r="A146" s="4" t="s">
        <v>2</v>
      </c>
      <c r="B146" s="3">
        <v>3.071509159E-2</v>
      </c>
      <c r="C146" s="3">
        <v>2.7855348969999999E-2</v>
      </c>
      <c r="D146" s="3">
        <v>2.5011328980000001E-2</v>
      </c>
      <c r="E146" s="3">
        <v>2.2135818389999999E-2</v>
      </c>
      <c r="F146" s="3">
        <v>1.9276075770000001E-2</v>
      </c>
      <c r="G146" s="3">
        <v>1.6416376739999999E-2</v>
      </c>
      <c r="H146" s="3">
        <v>1.3568020740000001E-2</v>
      </c>
      <c r="I146" s="3">
        <v>1.0696712319999999E-2</v>
      </c>
      <c r="J146" s="3">
        <v>8.9523114500000001E-3</v>
      </c>
      <c r="K146" s="3">
        <v>7.5987047200000001E-3</v>
      </c>
      <c r="L146" s="3">
        <v>6.3099484200000002E-3</v>
      </c>
      <c r="M146" s="3">
        <v>5.0066084100000002E-3</v>
      </c>
    </row>
    <row r="147" spans="1:13" hidden="1" outlineLevel="4" x14ac:dyDescent="0.25">
      <c r="A147" s="4" t="s">
        <v>5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hidden="1" outlineLevel="4" x14ac:dyDescent="0.25">
      <c r="A148" s="4" t="s">
        <v>4</v>
      </c>
      <c r="B148" s="3">
        <v>0.22378045667999999</v>
      </c>
      <c r="C148" s="3">
        <v>0.20810601303000001</v>
      </c>
      <c r="D148" s="3">
        <v>0.19296960146</v>
      </c>
      <c r="E148" s="3">
        <v>0.17675712369999999</v>
      </c>
      <c r="F148" s="3">
        <v>0.16108267923</v>
      </c>
      <c r="G148" s="3">
        <v>0.14540823519000001</v>
      </c>
      <c r="H148" s="3">
        <v>0.13010004906</v>
      </c>
      <c r="I148" s="3">
        <v>0.11405934626</v>
      </c>
      <c r="J148" s="3">
        <v>9.8384901400000002E-2</v>
      </c>
      <c r="K148" s="3">
        <v>8.2710456929999995E-2</v>
      </c>
      <c r="L148" s="3">
        <v>6.7230496680000001E-2</v>
      </c>
      <c r="M148" s="3">
        <v>5.1361569240000002E-2</v>
      </c>
    </row>
    <row r="149" spans="1:13" hidden="1" outlineLevel="4" x14ac:dyDescent="0.25">
      <c r="A149" s="4" t="s">
        <v>1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hidden="1" outlineLevel="3" x14ac:dyDescent="0.25">
      <c r="A150" s="5" t="s">
        <v>3</v>
      </c>
      <c r="B150" s="3">
        <f t="shared" ref="B150:M150" si="52">SUM(B151:B153)</f>
        <v>21.786277424540003</v>
      </c>
      <c r="C150" s="3">
        <f t="shared" si="52"/>
        <v>20.73889888519</v>
      </c>
      <c r="D150" s="3">
        <f t="shared" si="52"/>
        <v>19.814477456710001</v>
      </c>
      <c r="E150" s="3">
        <f t="shared" si="52"/>
        <v>16.461820936839999</v>
      </c>
      <c r="F150" s="3">
        <f t="shared" si="52"/>
        <v>15.78142022694</v>
      </c>
      <c r="G150" s="3">
        <f t="shared" si="52"/>
        <v>12.21763885364</v>
      </c>
      <c r="H150" s="3">
        <f t="shared" si="52"/>
        <v>11.71288506582</v>
      </c>
      <c r="I150" s="3">
        <f t="shared" si="52"/>
        <v>11.248142403780001</v>
      </c>
      <c r="J150" s="3">
        <f t="shared" si="52"/>
        <v>10.813125099090001</v>
      </c>
      <c r="K150" s="3">
        <f t="shared" si="52"/>
        <v>10.37510712456</v>
      </c>
      <c r="L150" s="3">
        <f t="shared" si="52"/>
        <v>9.9719307505000003</v>
      </c>
      <c r="M150" s="3">
        <f t="shared" si="52"/>
        <v>9.5514851585699994</v>
      </c>
    </row>
    <row r="151" spans="1:13" hidden="1" outlineLevel="4" x14ac:dyDescent="0.25">
      <c r="A151" s="4" t="s">
        <v>2</v>
      </c>
      <c r="B151" s="3">
        <v>8.5153309405200002</v>
      </c>
      <c r="C151" s="3">
        <v>8.25458386705</v>
      </c>
      <c r="D151" s="3">
        <v>8.0017886028999996</v>
      </c>
      <c r="E151" s="3">
        <v>7.3635632979899999</v>
      </c>
      <c r="F151" s="3">
        <v>7.2464537203299999</v>
      </c>
      <c r="G151" s="3">
        <v>4.1280885949200004</v>
      </c>
      <c r="H151" s="3">
        <v>4.0133809339099997</v>
      </c>
      <c r="I151" s="3">
        <v>3.9796398691800001</v>
      </c>
      <c r="J151" s="3">
        <v>3.9551464255100002</v>
      </c>
      <c r="K151" s="3">
        <v>3.9313469576300002</v>
      </c>
      <c r="L151" s="3">
        <v>3.9134634936400001</v>
      </c>
      <c r="M151" s="3">
        <v>3.9026418657000002</v>
      </c>
    </row>
    <row r="152" spans="1:13" hidden="1" outlineLevel="4" x14ac:dyDescent="0.25">
      <c r="A152" s="4" t="s">
        <v>1</v>
      </c>
      <c r="B152" s="3">
        <v>8.0113561227000005</v>
      </c>
      <c r="C152" s="3">
        <v>7.2247246568200003</v>
      </c>
      <c r="D152" s="3">
        <v>6.5407544084799998</v>
      </c>
      <c r="E152" s="3">
        <v>5.8678144793199998</v>
      </c>
      <c r="F152" s="3">
        <v>5.30452334708</v>
      </c>
      <c r="G152" s="3">
        <v>4.8591070991900001</v>
      </c>
      <c r="H152" s="3">
        <v>4.4602104425700002</v>
      </c>
      <c r="I152" s="3">
        <v>4.0380593750699996</v>
      </c>
      <c r="J152" s="3">
        <v>3.6275355140499999</v>
      </c>
      <c r="K152" s="3">
        <v>3.2133170074000001</v>
      </c>
      <c r="L152" s="3">
        <v>2.81917356752</v>
      </c>
      <c r="M152" s="3">
        <v>2.41840013334</v>
      </c>
    </row>
    <row r="153" spans="1:13" hidden="1" outlineLevel="4" x14ac:dyDescent="0.25">
      <c r="A153" s="4" t="s">
        <v>0</v>
      </c>
      <c r="B153" s="3">
        <v>5.2595903613199999</v>
      </c>
      <c r="C153" s="3">
        <v>5.2595903613199999</v>
      </c>
      <c r="D153" s="3">
        <v>5.2719344453300003</v>
      </c>
      <c r="E153" s="3">
        <v>3.2304431595300001</v>
      </c>
      <c r="F153" s="3">
        <v>3.2304431595300001</v>
      </c>
      <c r="G153" s="3">
        <v>3.2304431595300001</v>
      </c>
      <c r="H153" s="3">
        <v>3.2392936893400002</v>
      </c>
      <c r="I153" s="3">
        <v>3.2304431595300001</v>
      </c>
      <c r="J153" s="3">
        <v>3.2304431595300001</v>
      </c>
      <c r="K153" s="3">
        <v>3.2304431595300001</v>
      </c>
      <c r="L153" s="3">
        <v>3.2392936893400002</v>
      </c>
      <c r="M153" s="3">
        <v>3.2304431595300001</v>
      </c>
    </row>
    <row r="154" spans="1:13" s="6" customFormat="1" outlineLevel="2" collapsed="1" x14ac:dyDescent="0.25">
      <c r="A154" s="8" t="s">
        <v>9</v>
      </c>
      <c r="B154" s="7">
        <f t="shared" ref="B154:M154" si="53">B155+B158+B164</f>
        <v>68.795873256749999</v>
      </c>
      <c r="C154" s="7">
        <f t="shared" si="53"/>
        <v>66.514779388820003</v>
      </c>
      <c r="D154" s="7">
        <f t="shared" si="53"/>
        <v>86.652076440290003</v>
      </c>
      <c r="E154" s="7">
        <f t="shared" si="53"/>
        <v>60.195646314919998</v>
      </c>
      <c r="F154" s="7">
        <f t="shared" si="53"/>
        <v>146.11125332168999</v>
      </c>
      <c r="G154" s="7">
        <f t="shared" si="53"/>
        <v>55.728729063130004</v>
      </c>
      <c r="H154" s="7">
        <f t="shared" si="53"/>
        <v>55.052112493960003</v>
      </c>
      <c r="I154" s="7">
        <f t="shared" si="53"/>
        <v>54.592881853649999</v>
      </c>
      <c r="J154" s="7">
        <f t="shared" si="53"/>
        <v>53.794919036780001</v>
      </c>
      <c r="K154" s="7">
        <f t="shared" si="53"/>
        <v>53.089159297150005</v>
      </c>
      <c r="L154" s="7">
        <f t="shared" si="53"/>
        <v>51.983309295630001</v>
      </c>
      <c r="M154" s="7">
        <f t="shared" si="53"/>
        <v>51.875020870299998</v>
      </c>
    </row>
    <row r="155" spans="1:13" hidden="1" outlineLevel="3" x14ac:dyDescent="0.25">
      <c r="A155" s="5" t="s">
        <v>8</v>
      </c>
      <c r="B155" s="3">
        <f t="shared" ref="B155:M155" si="54">SUM(B156:B157)</f>
        <v>0</v>
      </c>
      <c r="C155" s="3">
        <f t="shared" si="54"/>
        <v>0</v>
      </c>
      <c r="D155" s="3">
        <f t="shared" si="54"/>
        <v>0</v>
      </c>
      <c r="E155" s="3">
        <f t="shared" si="54"/>
        <v>0</v>
      </c>
      <c r="F155" s="3">
        <f t="shared" si="54"/>
        <v>0</v>
      </c>
      <c r="G155" s="3">
        <f t="shared" si="54"/>
        <v>0</v>
      </c>
      <c r="H155" s="3">
        <f t="shared" si="54"/>
        <v>0</v>
      </c>
      <c r="I155" s="3">
        <f t="shared" si="54"/>
        <v>0</v>
      </c>
      <c r="J155" s="3">
        <f t="shared" si="54"/>
        <v>0</v>
      </c>
      <c r="K155" s="3">
        <f t="shared" si="54"/>
        <v>0</v>
      </c>
      <c r="L155" s="3">
        <f t="shared" si="54"/>
        <v>0</v>
      </c>
      <c r="M155" s="3">
        <f t="shared" si="54"/>
        <v>0</v>
      </c>
    </row>
    <row r="156" spans="1:13" hidden="1" outlineLevel="4" x14ac:dyDescent="0.25">
      <c r="A156" s="4" t="s">
        <v>2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hidden="1" outlineLevel="4" x14ac:dyDescent="0.25">
      <c r="A157" s="4" t="s">
        <v>1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hidden="1" outlineLevel="3" x14ac:dyDescent="0.25">
      <c r="A158" s="5" t="s">
        <v>7</v>
      </c>
      <c r="B158" s="3">
        <f t="shared" ref="B158:M158" si="55">SUM(B159:B163)</f>
        <v>3.88751686126</v>
      </c>
      <c r="C158" s="3">
        <f t="shared" si="55"/>
        <v>3.88751686126</v>
      </c>
      <c r="D158" s="3">
        <f t="shared" si="55"/>
        <v>3.88751686171</v>
      </c>
      <c r="E158" s="3">
        <f t="shared" si="55"/>
        <v>3.8875168626100001</v>
      </c>
      <c r="F158" s="3">
        <f t="shared" si="55"/>
        <v>3.8875168630600001</v>
      </c>
      <c r="G158" s="3">
        <f t="shared" si="55"/>
        <v>3.8875168630600001</v>
      </c>
      <c r="H158" s="3">
        <f t="shared" si="55"/>
        <v>3.8875168630600001</v>
      </c>
      <c r="I158" s="3">
        <f t="shared" si="55"/>
        <v>3.8463147450899999</v>
      </c>
      <c r="J158" s="3">
        <f t="shared" si="55"/>
        <v>3.80511264136</v>
      </c>
      <c r="K158" s="3">
        <f t="shared" si="55"/>
        <v>3.7948840813600002</v>
      </c>
      <c r="L158" s="3">
        <f t="shared" si="55"/>
        <v>3.7948840813600002</v>
      </c>
      <c r="M158" s="3">
        <f t="shared" si="55"/>
        <v>3.7900189121500003</v>
      </c>
    </row>
    <row r="159" spans="1:13" hidden="1" outlineLevel="4" x14ac:dyDescent="0.25">
      <c r="A159" s="4" t="s">
        <v>6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hidden="1" outlineLevel="4" x14ac:dyDescent="0.25">
      <c r="A160" s="4" t="s">
        <v>2</v>
      </c>
      <c r="B160" s="3">
        <v>0.66754646740000001</v>
      </c>
      <c r="C160" s="3">
        <v>0.66754646740000001</v>
      </c>
      <c r="D160" s="3">
        <v>0.66754646785000005</v>
      </c>
      <c r="E160" s="3">
        <v>0.66754646875000001</v>
      </c>
      <c r="F160" s="3">
        <v>0.66754646920000005</v>
      </c>
      <c r="G160" s="3">
        <v>0.66754646920000005</v>
      </c>
      <c r="H160" s="3">
        <v>0.66754646920000005</v>
      </c>
      <c r="I160" s="3">
        <v>0.62634435122999998</v>
      </c>
      <c r="J160" s="3">
        <v>0.58514224749999999</v>
      </c>
      <c r="K160" s="3">
        <v>0.57491368750000005</v>
      </c>
      <c r="L160" s="3">
        <v>0.57491368750000005</v>
      </c>
      <c r="M160" s="3">
        <v>0.57004851829000003</v>
      </c>
    </row>
    <row r="161" spans="1:13" hidden="1" outlineLevel="4" x14ac:dyDescent="0.25">
      <c r="A161" s="4" t="s">
        <v>5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hidden="1" outlineLevel="4" x14ac:dyDescent="0.25">
      <c r="A162" s="4" t="s">
        <v>4</v>
      </c>
      <c r="B162" s="3">
        <v>3.2199703938600002</v>
      </c>
      <c r="C162" s="3">
        <v>3.2199703938600002</v>
      </c>
      <c r="D162" s="3">
        <v>3.2199703938600002</v>
      </c>
      <c r="E162" s="3">
        <v>3.2199703938600002</v>
      </c>
      <c r="F162" s="3">
        <v>3.2199703938600002</v>
      </c>
      <c r="G162" s="3">
        <v>3.2199703938600002</v>
      </c>
      <c r="H162" s="3">
        <v>3.2199703938600002</v>
      </c>
      <c r="I162" s="3">
        <v>3.2199703938600002</v>
      </c>
      <c r="J162" s="3">
        <v>3.2199703938600002</v>
      </c>
      <c r="K162" s="3">
        <v>3.2199703938600002</v>
      </c>
      <c r="L162" s="3">
        <v>3.2199703938600002</v>
      </c>
      <c r="M162" s="3">
        <v>3.2199703938600002</v>
      </c>
    </row>
    <row r="163" spans="1:13" hidden="1" outlineLevel="4" x14ac:dyDescent="0.25">
      <c r="A163" s="4" t="s">
        <v>1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hidden="1" outlineLevel="3" x14ac:dyDescent="0.25">
      <c r="A164" s="5" t="s">
        <v>3</v>
      </c>
      <c r="B164" s="3">
        <f t="shared" ref="B164:M164" si="56">SUM(B165:B167)</f>
        <v>64.908356395490003</v>
      </c>
      <c r="C164" s="3">
        <f t="shared" si="56"/>
        <v>62.627262527559999</v>
      </c>
      <c r="D164" s="3">
        <f t="shared" si="56"/>
        <v>82.764559578580005</v>
      </c>
      <c r="E164" s="3">
        <f t="shared" si="56"/>
        <v>56.308129452309998</v>
      </c>
      <c r="F164" s="3">
        <f t="shared" si="56"/>
        <v>142.22373645862999</v>
      </c>
      <c r="G164" s="3">
        <f t="shared" si="56"/>
        <v>51.841212200070004</v>
      </c>
      <c r="H164" s="3">
        <f t="shared" si="56"/>
        <v>51.164595630900003</v>
      </c>
      <c r="I164" s="3">
        <f t="shared" si="56"/>
        <v>50.746567108560001</v>
      </c>
      <c r="J164" s="3">
        <f t="shared" si="56"/>
        <v>49.989806395420004</v>
      </c>
      <c r="K164" s="3">
        <f t="shared" si="56"/>
        <v>49.294275215790002</v>
      </c>
      <c r="L164" s="3">
        <f t="shared" si="56"/>
        <v>48.188425214269998</v>
      </c>
      <c r="M164" s="3">
        <f t="shared" si="56"/>
        <v>48.085001958149995</v>
      </c>
    </row>
    <row r="165" spans="1:13" hidden="1" outlineLevel="4" x14ac:dyDescent="0.25">
      <c r="A165" s="4" t="s">
        <v>2</v>
      </c>
      <c r="B165" s="3">
        <v>50.549469228299998</v>
      </c>
      <c r="C165" s="3">
        <v>50.187624405439998</v>
      </c>
      <c r="D165" s="3">
        <v>71.115686427870003</v>
      </c>
      <c r="E165" s="3">
        <v>45.961711681920001</v>
      </c>
      <c r="F165" s="3">
        <v>133.52342947005999</v>
      </c>
      <c r="G165" s="3">
        <v>43.877345211330002</v>
      </c>
      <c r="H165" s="3">
        <v>43.200728642160001</v>
      </c>
      <c r="I165" s="3">
        <v>42.782700119819999</v>
      </c>
      <c r="J165" s="3">
        <v>42.025939406680003</v>
      </c>
      <c r="K165" s="3">
        <v>41.33040822705</v>
      </c>
      <c r="L165" s="3">
        <v>40.49655822631</v>
      </c>
      <c r="M165" s="3">
        <v>40.393134970189998</v>
      </c>
    </row>
    <row r="166" spans="1:13" hidden="1" outlineLevel="4" x14ac:dyDescent="0.25">
      <c r="A166" s="4" t="s">
        <v>1</v>
      </c>
      <c r="B166" s="3">
        <v>14.35888716719</v>
      </c>
      <c r="C166" s="3">
        <v>12.43963812212</v>
      </c>
      <c r="D166" s="3">
        <v>11.648873150709999</v>
      </c>
      <c r="E166" s="3">
        <v>10.34641777039</v>
      </c>
      <c r="F166" s="3">
        <v>8.7003069885700004</v>
      </c>
      <c r="G166" s="3">
        <v>7.9638669887400004</v>
      </c>
      <c r="H166" s="3">
        <v>7.9638669887400004</v>
      </c>
      <c r="I166" s="3">
        <v>7.9638669887400004</v>
      </c>
      <c r="J166" s="3">
        <v>7.9638669887400004</v>
      </c>
      <c r="K166" s="3">
        <v>7.9638669887400004</v>
      </c>
      <c r="L166" s="3">
        <v>7.6918669879600001</v>
      </c>
      <c r="M166" s="3">
        <v>7.6918669879600001</v>
      </c>
    </row>
    <row r="167" spans="1:13" hidden="1" outlineLevel="4" x14ac:dyDescent="0.25">
      <c r="A167" s="4" t="s">
        <v>0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collapsed="1" x14ac:dyDescent="0.25"/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2024-2049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Мельничук Дмитро Миколайович</dc:creator>
  <cp:lastModifiedBy>Чернявський Михайло Олександрович</cp:lastModifiedBy>
  <cp:lastPrinted>2024-01-03T08:38:41Z</cp:lastPrinted>
  <dcterms:created xsi:type="dcterms:W3CDTF">2024-01-03T07:50:49Z</dcterms:created>
  <dcterms:modified xsi:type="dcterms:W3CDTF">2024-01-03T12:42:32Z</dcterms:modified>
</cp:coreProperties>
</file>