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40\12040\Аналітичні довідки\12020\"/>
    </mc:Choice>
  </mc:AlternateContent>
  <bookViews>
    <workbookView xWindow="0" yWindow="0" windowWidth="16230" windowHeight="12330"/>
  </bookViews>
  <sheets>
    <sheet name="Аркуш1" sheetId="1" r:id="rId1"/>
  </sheets>
  <definedNames>
    <definedName name="_xlnm.Print_Area" localSheetId="0">Аркуш1!$A$1:$M$175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1" i="1" l="1"/>
  <c r="L171" i="1"/>
  <c r="K171" i="1"/>
  <c r="J171" i="1"/>
  <c r="I171" i="1"/>
  <c r="H171" i="1"/>
  <c r="G171" i="1"/>
  <c r="F171" i="1"/>
  <c r="E171" i="1"/>
  <c r="D171" i="1"/>
  <c r="C171" i="1"/>
  <c r="B171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M161" i="1"/>
  <c r="M160" i="1" s="1"/>
  <c r="L161" i="1"/>
  <c r="K161" i="1"/>
  <c r="J161" i="1"/>
  <c r="J160" i="1" s="1"/>
  <c r="I161" i="1"/>
  <c r="I160" i="1" s="1"/>
  <c r="H161" i="1"/>
  <c r="G161" i="1"/>
  <c r="F161" i="1"/>
  <c r="F160" i="1" s="1"/>
  <c r="E161" i="1"/>
  <c r="E160" i="1" s="1"/>
  <c r="D161" i="1"/>
  <c r="C161" i="1"/>
  <c r="B161" i="1"/>
  <c r="B160" i="1" s="1"/>
  <c r="K160" i="1"/>
  <c r="G160" i="1"/>
  <c r="C160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0" i="1"/>
  <c r="L140" i="1"/>
  <c r="K140" i="1"/>
  <c r="K139" i="1" s="1"/>
  <c r="J140" i="1"/>
  <c r="I140" i="1"/>
  <c r="H140" i="1"/>
  <c r="H139" i="1" s="1"/>
  <c r="G140" i="1"/>
  <c r="G139" i="1" s="1"/>
  <c r="G138" i="1" s="1"/>
  <c r="F140" i="1"/>
  <c r="E140" i="1"/>
  <c r="E139" i="1" s="1"/>
  <c r="D140" i="1"/>
  <c r="D139" i="1" s="1"/>
  <c r="C140" i="1"/>
  <c r="C139" i="1" s="1"/>
  <c r="C138" i="1" s="1"/>
  <c r="B140" i="1"/>
  <c r="M139" i="1"/>
  <c r="J139" i="1"/>
  <c r="F139" i="1"/>
  <c r="B139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M132" i="1"/>
  <c r="M131" i="1" s="1"/>
  <c r="L132" i="1"/>
  <c r="L131" i="1" s="1"/>
  <c r="K132" i="1"/>
  <c r="J132" i="1"/>
  <c r="I132" i="1"/>
  <c r="I131" i="1" s="1"/>
  <c r="H132" i="1"/>
  <c r="H131" i="1" s="1"/>
  <c r="G132" i="1"/>
  <c r="F132" i="1"/>
  <c r="E132" i="1"/>
  <c r="E131" i="1" s="1"/>
  <c r="D132" i="1"/>
  <c r="D131" i="1" s="1"/>
  <c r="C132" i="1"/>
  <c r="B132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M123" i="1"/>
  <c r="L123" i="1"/>
  <c r="L122" i="1" s="1"/>
  <c r="K123" i="1"/>
  <c r="K122" i="1" s="1"/>
  <c r="J123" i="1"/>
  <c r="I123" i="1"/>
  <c r="H123" i="1"/>
  <c r="H122" i="1" s="1"/>
  <c r="G123" i="1"/>
  <c r="G122" i="1" s="1"/>
  <c r="F123" i="1"/>
  <c r="E123" i="1"/>
  <c r="D123" i="1"/>
  <c r="D122" i="1" s="1"/>
  <c r="C123" i="1"/>
  <c r="C122" i="1" s="1"/>
  <c r="B123" i="1"/>
  <c r="B122" i="1" s="1"/>
  <c r="M122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M103" i="1"/>
  <c r="M102" i="1" s="1"/>
  <c r="L103" i="1"/>
  <c r="K103" i="1"/>
  <c r="K102" i="1" s="1"/>
  <c r="J103" i="1"/>
  <c r="J102" i="1" s="1"/>
  <c r="I103" i="1"/>
  <c r="I102" i="1" s="1"/>
  <c r="H103" i="1"/>
  <c r="H102" i="1" s="1"/>
  <c r="G103" i="1"/>
  <c r="F103" i="1"/>
  <c r="F102" i="1" s="1"/>
  <c r="E103" i="1"/>
  <c r="D103" i="1"/>
  <c r="C103" i="1"/>
  <c r="C102" i="1" s="1"/>
  <c r="B103" i="1"/>
  <c r="B102" i="1" s="1"/>
  <c r="G102" i="1"/>
  <c r="M98" i="1"/>
  <c r="L98" i="1"/>
  <c r="K98" i="1"/>
  <c r="J98" i="1"/>
  <c r="I98" i="1"/>
  <c r="H98" i="1"/>
  <c r="G98" i="1"/>
  <c r="F98" i="1"/>
  <c r="E98" i="1"/>
  <c r="D98" i="1"/>
  <c r="C98" i="1"/>
  <c r="B98" i="1"/>
  <c r="M92" i="1"/>
  <c r="L92" i="1"/>
  <c r="K92" i="1"/>
  <c r="J92" i="1"/>
  <c r="I92" i="1"/>
  <c r="H92" i="1"/>
  <c r="G92" i="1"/>
  <c r="F92" i="1"/>
  <c r="E92" i="1"/>
  <c r="D92" i="1"/>
  <c r="C92" i="1"/>
  <c r="B92" i="1"/>
  <c r="M88" i="1"/>
  <c r="L88" i="1"/>
  <c r="K88" i="1"/>
  <c r="J88" i="1"/>
  <c r="I88" i="1"/>
  <c r="H88" i="1"/>
  <c r="G88" i="1"/>
  <c r="F88" i="1"/>
  <c r="E88" i="1"/>
  <c r="D88" i="1"/>
  <c r="C88" i="1"/>
  <c r="B88" i="1"/>
  <c r="M82" i="1"/>
  <c r="L82" i="1"/>
  <c r="L81" i="1" s="1"/>
  <c r="K82" i="1"/>
  <c r="K81" i="1" s="1"/>
  <c r="J82" i="1"/>
  <c r="J81" i="1" s="1"/>
  <c r="I82" i="1"/>
  <c r="I81" i="1" s="1"/>
  <c r="I80" i="1" s="1"/>
  <c r="H82" i="1"/>
  <c r="H81" i="1" s="1"/>
  <c r="G82" i="1"/>
  <c r="F82" i="1"/>
  <c r="E82" i="1"/>
  <c r="D82" i="1"/>
  <c r="C82" i="1"/>
  <c r="C81" i="1" s="1"/>
  <c r="C80" i="1" s="1"/>
  <c r="B82" i="1"/>
  <c r="M81" i="1"/>
  <c r="G81" i="1"/>
  <c r="E81" i="1"/>
  <c r="M76" i="1"/>
  <c r="L76" i="1"/>
  <c r="K76" i="1"/>
  <c r="J76" i="1"/>
  <c r="I76" i="1"/>
  <c r="H76" i="1"/>
  <c r="G76" i="1"/>
  <c r="F76" i="1"/>
  <c r="E76" i="1"/>
  <c r="D76" i="1"/>
  <c r="C76" i="1"/>
  <c r="B76" i="1"/>
  <c r="M74" i="1"/>
  <c r="L74" i="1"/>
  <c r="K74" i="1"/>
  <c r="K73" i="1" s="1"/>
  <c r="J74" i="1"/>
  <c r="J73" i="1" s="1"/>
  <c r="I74" i="1"/>
  <c r="I73" i="1" s="1"/>
  <c r="H74" i="1"/>
  <c r="G74" i="1"/>
  <c r="F74" i="1"/>
  <c r="F73" i="1" s="1"/>
  <c r="E74" i="1"/>
  <c r="D74" i="1"/>
  <c r="C74" i="1"/>
  <c r="C73" i="1" s="1"/>
  <c r="B74" i="1"/>
  <c r="B73" i="1" s="1"/>
  <c r="M73" i="1"/>
  <c r="G73" i="1"/>
  <c r="E73" i="1"/>
  <c r="M69" i="1"/>
  <c r="L69" i="1"/>
  <c r="K69" i="1"/>
  <c r="J69" i="1"/>
  <c r="I69" i="1"/>
  <c r="H69" i="1"/>
  <c r="G69" i="1"/>
  <c r="F69" i="1"/>
  <c r="E69" i="1"/>
  <c r="D69" i="1"/>
  <c r="C69" i="1"/>
  <c r="B69" i="1"/>
  <c r="M67" i="1"/>
  <c r="L67" i="1"/>
  <c r="K67" i="1"/>
  <c r="J67" i="1"/>
  <c r="I67" i="1"/>
  <c r="H67" i="1"/>
  <c r="G67" i="1"/>
  <c r="F67" i="1"/>
  <c r="E67" i="1"/>
  <c r="D67" i="1"/>
  <c r="C67" i="1"/>
  <c r="B67" i="1"/>
  <c r="M65" i="1"/>
  <c r="M64" i="1" s="1"/>
  <c r="M63" i="1" s="1"/>
  <c r="L65" i="1"/>
  <c r="L64" i="1" s="1"/>
  <c r="K65" i="1"/>
  <c r="K64" i="1" s="1"/>
  <c r="J65" i="1"/>
  <c r="J64" i="1" s="1"/>
  <c r="I65" i="1"/>
  <c r="I64" i="1" s="1"/>
  <c r="H65" i="1"/>
  <c r="H64" i="1" s="1"/>
  <c r="G65" i="1"/>
  <c r="F65" i="1"/>
  <c r="F64" i="1" s="1"/>
  <c r="E65" i="1"/>
  <c r="E64" i="1" s="1"/>
  <c r="D65" i="1"/>
  <c r="D64" i="1" s="1"/>
  <c r="C65" i="1"/>
  <c r="B65" i="1"/>
  <c r="B64" i="1" s="1"/>
  <c r="B7" i="1"/>
  <c r="C7" i="1"/>
  <c r="D7" i="1"/>
  <c r="E7" i="1"/>
  <c r="F7" i="1"/>
  <c r="G7" i="1"/>
  <c r="H7" i="1"/>
  <c r="I7" i="1"/>
  <c r="J7" i="1"/>
  <c r="K7" i="1"/>
  <c r="B9" i="1"/>
  <c r="C9" i="1"/>
  <c r="D9" i="1"/>
  <c r="E9" i="1"/>
  <c r="F9" i="1"/>
  <c r="G9" i="1"/>
  <c r="H9" i="1"/>
  <c r="I9" i="1"/>
  <c r="J9" i="1"/>
  <c r="K9" i="1"/>
  <c r="B11" i="1"/>
  <c r="C11" i="1"/>
  <c r="D11" i="1"/>
  <c r="E11" i="1"/>
  <c r="F11" i="1"/>
  <c r="G11" i="1"/>
  <c r="H11" i="1"/>
  <c r="I11" i="1"/>
  <c r="J11" i="1"/>
  <c r="K11" i="1"/>
  <c r="B16" i="1"/>
  <c r="C16" i="1"/>
  <c r="D16" i="1"/>
  <c r="E16" i="1"/>
  <c r="F16" i="1"/>
  <c r="G16" i="1"/>
  <c r="H16" i="1"/>
  <c r="I16" i="1"/>
  <c r="J16" i="1"/>
  <c r="K16" i="1"/>
  <c r="B18" i="1"/>
  <c r="C18" i="1"/>
  <c r="D18" i="1"/>
  <c r="E18" i="1"/>
  <c r="F18" i="1"/>
  <c r="G18" i="1"/>
  <c r="H18" i="1"/>
  <c r="I18" i="1"/>
  <c r="J18" i="1"/>
  <c r="K18" i="1"/>
  <c r="B24" i="1"/>
  <c r="C24" i="1"/>
  <c r="D24" i="1"/>
  <c r="E24" i="1"/>
  <c r="F24" i="1"/>
  <c r="G24" i="1"/>
  <c r="H24" i="1"/>
  <c r="I24" i="1"/>
  <c r="J24" i="1"/>
  <c r="K24" i="1"/>
  <c r="B30" i="1"/>
  <c r="C30" i="1"/>
  <c r="D30" i="1"/>
  <c r="E30" i="1"/>
  <c r="F30" i="1"/>
  <c r="G30" i="1"/>
  <c r="H30" i="1"/>
  <c r="I30" i="1"/>
  <c r="J30" i="1"/>
  <c r="K30" i="1"/>
  <c r="B34" i="1"/>
  <c r="C34" i="1"/>
  <c r="D34" i="1"/>
  <c r="E34" i="1"/>
  <c r="F34" i="1"/>
  <c r="G34" i="1"/>
  <c r="H34" i="1"/>
  <c r="I34" i="1"/>
  <c r="J34" i="1"/>
  <c r="K34" i="1"/>
  <c r="B40" i="1"/>
  <c r="C40" i="1"/>
  <c r="D40" i="1"/>
  <c r="E40" i="1"/>
  <c r="F40" i="1"/>
  <c r="G40" i="1"/>
  <c r="H40" i="1"/>
  <c r="I40" i="1"/>
  <c r="J40" i="1"/>
  <c r="K40" i="1"/>
  <c r="B45" i="1"/>
  <c r="C45" i="1"/>
  <c r="D45" i="1"/>
  <c r="E45" i="1"/>
  <c r="F45" i="1"/>
  <c r="G45" i="1"/>
  <c r="H45" i="1"/>
  <c r="I45" i="1"/>
  <c r="J45" i="1"/>
  <c r="K45" i="1"/>
  <c r="B49" i="1"/>
  <c r="C49" i="1"/>
  <c r="D49" i="1"/>
  <c r="E49" i="1"/>
  <c r="F49" i="1"/>
  <c r="G49" i="1"/>
  <c r="H49" i="1"/>
  <c r="I49" i="1"/>
  <c r="J49" i="1"/>
  <c r="K49" i="1"/>
  <c r="B55" i="1"/>
  <c r="C55" i="1"/>
  <c r="D55" i="1"/>
  <c r="E55" i="1"/>
  <c r="F55" i="1"/>
  <c r="G55" i="1"/>
  <c r="H55" i="1"/>
  <c r="I55" i="1"/>
  <c r="J55" i="1"/>
  <c r="K55" i="1"/>
  <c r="M138" i="1" l="1"/>
  <c r="E138" i="1"/>
  <c r="I63" i="1"/>
  <c r="K138" i="1"/>
  <c r="F122" i="1"/>
  <c r="B131" i="1"/>
  <c r="J131" i="1"/>
  <c r="J121" i="1" s="1"/>
  <c r="G80" i="1"/>
  <c r="H80" i="1"/>
  <c r="J122" i="1"/>
  <c r="F131" i="1"/>
  <c r="F121" i="1" s="1"/>
  <c r="E63" i="1"/>
  <c r="E122" i="1"/>
  <c r="I122" i="1"/>
  <c r="D160" i="1"/>
  <c r="H160" i="1"/>
  <c r="L160" i="1"/>
  <c r="I139" i="1"/>
  <c r="I138" i="1" s="1"/>
  <c r="K80" i="1"/>
  <c r="L139" i="1"/>
  <c r="L138" i="1" s="1"/>
  <c r="B63" i="1"/>
  <c r="M80" i="1"/>
  <c r="E102" i="1"/>
  <c r="E80" i="1" s="1"/>
  <c r="I62" i="1"/>
  <c r="D81" i="1"/>
  <c r="M121" i="1"/>
  <c r="K63" i="1"/>
  <c r="C64" i="1"/>
  <c r="C63" i="1" s="1"/>
  <c r="C62" i="1" s="1"/>
  <c r="G64" i="1"/>
  <c r="G63" i="1" s="1"/>
  <c r="J80" i="1"/>
  <c r="D138" i="1"/>
  <c r="H138" i="1"/>
  <c r="M62" i="1"/>
  <c r="I121" i="1"/>
  <c r="I120" i="1" s="1"/>
  <c r="I15" i="1"/>
  <c r="E15" i="1"/>
  <c r="B81" i="1"/>
  <c r="F81" i="1"/>
  <c r="D102" i="1"/>
  <c r="L102" i="1"/>
  <c r="L80" i="1" s="1"/>
  <c r="F63" i="1"/>
  <c r="E121" i="1"/>
  <c r="E120" i="1" s="1"/>
  <c r="D73" i="1"/>
  <c r="D63" i="1" s="1"/>
  <c r="H73" i="1"/>
  <c r="H63" i="1" s="1"/>
  <c r="H62" i="1" s="1"/>
  <c r="L73" i="1"/>
  <c r="L63" i="1" s="1"/>
  <c r="J63" i="1"/>
  <c r="B121" i="1"/>
  <c r="C131" i="1"/>
  <c r="C121" i="1" s="1"/>
  <c r="C120" i="1" s="1"/>
  <c r="G131" i="1"/>
  <c r="G121" i="1" s="1"/>
  <c r="G120" i="1" s="1"/>
  <c r="K131" i="1"/>
  <c r="K121" i="1" s="1"/>
  <c r="H121" i="1"/>
  <c r="D121" i="1"/>
  <c r="D120" i="1" s="1"/>
  <c r="L121" i="1"/>
  <c r="F138" i="1"/>
  <c r="B138" i="1"/>
  <c r="J138" i="1"/>
  <c r="F80" i="1"/>
  <c r="B80" i="1"/>
  <c r="B62" i="1" s="1"/>
  <c r="G44" i="1"/>
  <c r="K44" i="1"/>
  <c r="C44" i="1"/>
  <c r="K15" i="1"/>
  <c r="G15" i="1"/>
  <c r="C15" i="1"/>
  <c r="H44" i="1"/>
  <c r="D44" i="1"/>
  <c r="J23" i="1"/>
  <c r="F23" i="1"/>
  <c r="B23" i="1"/>
  <c r="J15" i="1"/>
  <c r="F15" i="1"/>
  <c r="B15" i="1"/>
  <c r="H6" i="1"/>
  <c r="D6" i="1"/>
  <c r="I6" i="1"/>
  <c r="E6" i="1"/>
  <c r="K6" i="1"/>
  <c r="G6" i="1"/>
  <c r="C6" i="1"/>
  <c r="J44" i="1"/>
  <c r="F44" i="1"/>
  <c r="B44" i="1"/>
  <c r="H23" i="1"/>
  <c r="D23" i="1"/>
  <c r="H15" i="1"/>
  <c r="D15" i="1"/>
  <c r="J6" i="1"/>
  <c r="F6" i="1"/>
  <c r="B6" i="1"/>
  <c r="I23" i="1"/>
  <c r="K23" i="1"/>
  <c r="G23" i="1"/>
  <c r="G22" i="1" s="1"/>
  <c r="I44" i="1"/>
  <c r="E23" i="1"/>
  <c r="C23" i="1"/>
  <c r="E44" i="1"/>
  <c r="M120" i="1" l="1"/>
  <c r="E5" i="1"/>
  <c r="L62" i="1"/>
  <c r="F120" i="1"/>
  <c r="K120" i="1"/>
  <c r="I5" i="1"/>
  <c r="H120" i="1"/>
  <c r="E62" i="1"/>
  <c r="L120" i="1"/>
  <c r="G62" i="1"/>
  <c r="D80" i="1"/>
  <c r="D62" i="1" s="1"/>
  <c r="K62" i="1"/>
  <c r="B120" i="1"/>
  <c r="J62" i="1"/>
  <c r="F62" i="1"/>
  <c r="J120" i="1"/>
  <c r="F22" i="1"/>
  <c r="H5" i="1"/>
  <c r="D22" i="1"/>
  <c r="J5" i="1"/>
  <c r="H22" i="1"/>
  <c r="K5" i="1"/>
  <c r="J22" i="1"/>
  <c r="G5" i="1"/>
  <c r="G4" i="1" s="1"/>
  <c r="C22" i="1"/>
  <c r="B5" i="1"/>
  <c r="K22" i="1"/>
  <c r="F5" i="1"/>
  <c r="D5" i="1"/>
  <c r="B22" i="1"/>
  <c r="C5" i="1"/>
  <c r="E22" i="1"/>
  <c r="E4" i="1" s="1"/>
  <c r="I22" i="1"/>
  <c r="I4" i="1" s="1"/>
  <c r="F4" i="1" l="1"/>
  <c r="C4" i="1"/>
  <c r="H4" i="1"/>
  <c r="B4" i="1"/>
  <c r="D4" i="1"/>
  <c r="K4" i="1"/>
  <c r="J4" i="1"/>
</calcChain>
</file>

<file path=xl/sharedStrings.xml><?xml version="1.0" encoding="utf-8"?>
<sst xmlns="http://schemas.openxmlformats.org/spreadsheetml/2006/main" count="179" uniqueCount="28">
  <si>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</si>
  <si>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</si>
  <si>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</si>
  <si>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</si>
  <si>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</si>
  <si>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</si>
  <si>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</si>
  <si>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</si>
  <si>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</si>
  <si>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</si>
  <si>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</si>
  <si>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</si>
  <si>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</si>
  <si>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</si>
  <si>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</si>
  <si>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</si>
  <si>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</si>
  <si>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</si>
  <si>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млрд грн</t>
  </si>
  <si>
    <t>І кв</t>
  </si>
  <si>
    <t>ІІ кв</t>
  </si>
  <si>
    <t>ІІІ кв</t>
  </si>
  <si>
    <t>ІV кв</t>
  </si>
  <si>
    <t>2024*</t>
  </si>
  <si>
    <t>2025</t>
  </si>
  <si>
    <t>2049</t>
  </si>
  <si>
    <t>* без  врахування потенційної капіталізації відсотків за ОЗДП, що підлягають сплаті у дати купонних платежів за діючими угодами</t>
  </si>
  <si>
    <t>Прогнозні платежі за державним боргом у 2024-2049 роках за діючими угодами станом на 01.04.2024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</si>
</sst>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6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49" fontId="2" fillId="0" borderId="0" xfId="0" applyNumberFormat="1" applyFont="1" applyAlignment="1">
      <alignment horizontal="center"/>
    </xf>
    <xf numFmtId="0" fontId="0" fillId="0" borderId="0" xfId="0"/>
    <xf numFmtId="4" fontId="4" fillId="0" borderId="1" xfId="0" applyNumberFormat="1" applyFont="1" applyBorder="1" applyAlignment="1">
      <alignment horizontal="right"/>
    </xf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9" fontId="0" fillId="0" borderId="2" xfId="0" applyNumberFormat="1" applyBorder="1" applyAlignment="1">
      <alignment horizontal="left" indent="3"/>
    </xf>
    <xf numFmtId="49" fontId="0" fillId="0" borderId="2" xfId="0" applyNumberFormat="1" applyBorder="1" applyAlignment="1">
      <alignment horizontal="left" indent="4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indent="2"/>
    </xf>
    <xf numFmtId="4" fontId="2" fillId="2" borderId="2" xfId="0" applyNumberFormat="1" applyFont="1" applyFill="1" applyBorder="1"/>
    <xf numFmtId="49" fontId="2" fillId="0" borderId="2" xfId="0" applyNumberFormat="1" applyFont="1" applyBorder="1"/>
    <xf numFmtId="4" fontId="2" fillId="0" borderId="2" xfId="0" applyNumberFormat="1" applyFont="1" applyBorder="1"/>
    <xf numFmtId="49" fontId="2" fillId="3" borderId="2" xfId="0" applyNumberFormat="1" applyFont="1" applyFill="1" applyBorder="1" applyAlignment="1">
      <alignment horizontal="left" indent="1"/>
    </xf>
    <xf numFmtId="4" fontId="2" fillId="3" borderId="2" xfId="0" applyNumberFormat="1" applyFont="1" applyFill="1" applyBorder="1"/>
    <xf numFmtId="49" fontId="0" fillId="0" borderId="0" xfId="0" applyNumberFormat="1"/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75"/>
  <sheetViews>
    <sheetView tabSelected="1" topLeftCell="A73" zoomScale="70" zoomScaleNormal="70" workbookViewId="0">
      <selection activeCell="C24" sqref="C24"/>
    </sheetView>
  </sheetViews>
  <sheetFormatPr defaultRowHeight="15" outlineLevelRow="4" x14ac:dyDescent="0.25"/>
  <cols>
    <col min="1" max="1" width="23.85546875" style="1" bestFit="1" customWidth="1"/>
    <col min="2" max="5" width="9.140625" style="2"/>
    <col min="6" max="6" width="8.28515625" style="2" bestFit="1" customWidth="1"/>
    <col min="7" max="10" width="9.140625" style="2"/>
    <col min="11" max="34" width="8.28515625" style="2" bestFit="1" customWidth="1"/>
    <col min="35" max="35" width="9" style="2" bestFit="1" customWidth="1"/>
  </cols>
  <sheetData>
    <row r="1" spans="1:35" x14ac:dyDescent="0.25">
      <c r="A1" s="6" t="s">
        <v>27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35" x14ac:dyDescent="0.25">
      <c r="A2" s="7"/>
      <c r="B2" s="7"/>
      <c r="C2" s="7"/>
      <c r="D2" s="7"/>
      <c r="E2" s="7"/>
      <c r="F2" s="7"/>
      <c r="G2" s="7"/>
      <c r="H2" s="7"/>
      <c r="I2" s="7"/>
      <c r="J2" s="8" t="s">
        <v>18</v>
      </c>
      <c r="K2" s="8"/>
    </row>
    <row r="3" spans="1:35" s="15" customFormat="1" x14ac:dyDescent="0.25">
      <c r="A3" s="17"/>
      <c r="B3" s="18" t="s">
        <v>19</v>
      </c>
      <c r="C3" s="18" t="s">
        <v>20</v>
      </c>
      <c r="D3" s="18" t="s">
        <v>21</v>
      </c>
      <c r="E3" s="18" t="s">
        <v>22</v>
      </c>
      <c r="F3" s="17" t="s">
        <v>23</v>
      </c>
      <c r="G3" s="18" t="s">
        <v>19</v>
      </c>
      <c r="H3" s="18" t="s">
        <v>20</v>
      </c>
      <c r="I3" s="18" t="s">
        <v>21</v>
      </c>
      <c r="J3" s="18" t="s">
        <v>22</v>
      </c>
      <c r="K3" s="17" t="s">
        <v>24</v>
      </c>
    </row>
    <row r="4" spans="1:35" s="16" customFormat="1" x14ac:dyDescent="0.25">
      <c r="A4" s="21" t="s">
        <v>0</v>
      </c>
      <c r="B4" s="22">
        <f>B5+B22</f>
        <v>159.22269465850999</v>
      </c>
      <c r="C4" s="22">
        <f>C5+C22</f>
        <v>245.04312082253</v>
      </c>
      <c r="D4" s="22">
        <f>D5+D22</f>
        <v>320.61564622155998</v>
      </c>
      <c r="E4" s="22">
        <f>E5+E22</f>
        <v>295.82222577806999</v>
      </c>
      <c r="F4" s="22">
        <f>F5+F22</f>
        <v>1020.7036874806699</v>
      </c>
      <c r="G4" s="22">
        <f>G5+G22</f>
        <v>255.79392209772001</v>
      </c>
      <c r="H4" s="22">
        <f>H5+H22</f>
        <v>238.23115892280001</v>
      </c>
      <c r="I4" s="22">
        <f>I5+I22</f>
        <v>210.89778468930001</v>
      </c>
      <c r="J4" s="22">
        <f>J5+J22</f>
        <v>172.36126863663</v>
      </c>
      <c r="K4" s="22">
        <f>K5+K22</f>
        <v>877.28413434644995</v>
      </c>
    </row>
    <row r="5" spans="1:35" s="16" customFormat="1" outlineLevel="1" x14ac:dyDescent="0.25">
      <c r="A5" s="23" t="s">
        <v>1</v>
      </c>
      <c r="B5" s="24">
        <f>B6+B15</f>
        <v>114.7242976237</v>
      </c>
      <c r="C5" s="24">
        <f>C6+C15</f>
        <v>175.27486756163</v>
      </c>
      <c r="D5" s="24">
        <f>D6+D15</f>
        <v>99.528682494209988</v>
      </c>
      <c r="E5" s="24">
        <f>E6+E15</f>
        <v>200.17377247182</v>
      </c>
      <c r="F5" s="24">
        <f>F6+F15</f>
        <v>589.70162015135998</v>
      </c>
      <c r="G5" s="24">
        <f>G6+G15</f>
        <v>156.15645884747002</v>
      </c>
      <c r="H5" s="24">
        <f>H6+H15</f>
        <v>140.67959894613</v>
      </c>
      <c r="I5" s="24">
        <f>I6+I15</f>
        <v>75.339541728140006</v>
      </c>
      <c r="J5" s="24">
        <f>J6+J15</f>
        <v>112.89795900084999</v>
      </c>
      <c r="K5" s="24">
        <f>K6+K15</f>
        <v>485.07355852258996</v>
      </c>
    </row>
    <row r="6" spans="1:35" s="16" customFormat="1" outlineLevel="2" x14ac:dyDescent="0.25">
      <c r="A6" s="19" t="s">
        <v>2</v>
      </c>
      <c r="B6" s="20">
        <f>B7+B9+B11</f>
        <v>26.207921914969997</v>
      </c>
      <c r="C6" s="20">
        <f>C7+C9+C11</f>
        <v>75.551569971500001</v>
      </c>
      <c r="D6" s="20">
        <f>D7+D9+D11</f>
        <v>42.788922406959998</v>
      </c>
      <c r="E6" s="20">
        <f>E7+E9+E11</f>
        <v>60.201272821769997</v>
      </c>
      <c r="F6" s="20">
        <f>F7+F9+F11</f>
        <v>204.7496871152</v>
      </c>
      <c r="G6" s="20">
        <f>G7+G9+G11</f>
        <v>25.910742420930003</v>
      </c>
      <c r="H6" s="20">
        <f>H7+H9+H11</f>
        <v>60.610097802849999</v>
      </c>
      <c r="I6" s="20">
        <f>I7+I9+I11</f>
        <v>29.222597838199999</v>
      </c>
      <c r="J6" s="20">
        <f>J7+J9+J11</f>
        <v>45.910650910779999</v>
      </c>
      <c r="K6" s="20">
        <f>K7+K9+K11</f>
        <v>161.65408897276001</v>
      </c>
    </row>
    <row r="7" spans="1:35" outlineLevel="3" collapsed="1" x14ac:dyDescent="0.25">
      <c r="A7" s="4" t="s">
        <v>3</v>
      </c>
      <c r="B7" s="3">
        <f>SUM(B8:B8)</f>
        <v>0</v>
      </c>
      <c r="C7" s="3">
        <f>SUM(C8:C8)</f>
        <v>5.0000000000000002E-5</v>
      </c>
      <c r="D7" s="3">
        <f>SUM(D8:D8)</f>
        <v>5.0000000000000002E-5</v>
      </c>
      <c r="E7" s="3">
        <f>SUM(E8:E8)</f>
        <v>1.6464999999999999E-4</v>
      </c>
      <c r="F7" s="3">
        <f>SUM(F8:F8)</f>
        <v>2.6465000000000001E-4</v>
      </c>
      <c r="G7" s="3">
        <f>SUM(G8:G8)</f>
        <v>0</v>
      </c>
      <c r="H7" s="3">
        <f>SUM(H8:H8)</f>
        <v>0</v>
      </c>
      <c r="I7" s="3">
        <f>SUM(I8:I8)</f>
        <v>0</v>
      </c>
      <c r="J7" s="3">
        <f>SUM(J8:J8)</f>
        <v>0</v>
      </c>
      <c r="K7" s="3">
        <f>SUM(K8:K8)</f>
        <v>0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5">
      <c r="A8" s="5" t="s">
        <v>4</v>
      </c>
      <c r="B8" s="3"/>
      <c r="C8" s="3">
        <v>5.0000000000000002E-5</v>
      </c>
      <c r="D8" s="3">
        <v>5.0000000000000002E-5</v>
      </c>
      <c r="E8" s="3">
        <v>1.6464999999999999E-4</v>
      </c>
      <c r="F8" s="3">
        <v>2.6465000000000001E-4</v>
      </c>
      <c r="G8" s="3"/>
      <c r="H8" s="3"/>
      <c r="I8" s="3"/>
      <c r="J8" s="3"/>
      <c r="K8" s="3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5">
      <c r="A9" s="4" t="s">
        <v>5</v>
      </c>
      <c r="B9" s="3">
        <f>SUM(B10:B10)</f>
        <v>0</v>
      </c>
      <c r="C9" s="3">
        <f>SUM(C10:C10)</f>
        <v>3.9047918619999997E-2</v>
      </c>
      <c r="D9" s="3">
        <f>SUM(D10:D10)</f>
        <v>1.9115186999999999E-2</v>
      </c>
      <c r="E9" s="3">
        <f>SUM(E10:E10)</f>
        <v>1.869963946E-2</v>
      </c>
      <c r="F9" s="3">
        <f>SUM(F10:F10)</f>
        <v>7.6862745080000003E-2</v>
      </c>
      <c r="G9" s="3">
        <f>SUM(G10:G10)</f>
        <v>1.793561607E-2</v>
      </c>
      <c r="H9" s="3">
        <f>SUM(H10:H10)</f>
        <v>1.7722743860000001E-2</v>
      </c>
      <c r="I9" s="3">
        <f>SUM(I10:I10)</f>
        <v>1.7500813260000001E-2</v>
      </c>
      <c r="J9" s="3">
        <f>SUM(J10:J10)</f>
        <v>1.7084127229999999E-2</v>
      </c>
      <c r="K9" s="3">
        <f>SUM(K10:K10)</f>
        <v>7.0243300420000002E-2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5">
      <c r="A10" s="5" t="s">
        <v>4</v>
      </c>
      <c r="B10" s="3"/>
      <c r="C10" s="3">
        <v>3.9047918619999997E-2</v>
      </c>
      <c r="D10" s="3">
        <v>1.9115186999999999E-2</v>
      </c>
      <c r="E10" s="3">
        <v>1.869963946E-2</v>
      </c>
      <c r="F10" s="3">
        <v>7.6862745080000003E-2</v>
      </c>
      <c r="G10" s="3">
        <v>1.793561607E-2</v>
      </c>
      <c r="H10" s="3">
        <v>1.7722743860000001E-2</v>
      </c>
      <c r="I10" s="3">
        <v>1.7500813260000001E-2</v>
      </c>
      <c r="J10" s="3">
        <v>1.7084127229999999E-2</v>
      </c>
      <c r="K10" s="3">
        <v>7.0243300420000002E-2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5">
      <c r="A11" s="4" t="s">
        <v>6</v>
      </c>
      <c r="B11" s="3">
        <f>SUM(B12:B14)</f>
        <v>26.207921914969997</v>
      </c>
      <c r="C11" s="3">
        <f>SUM(C12:C14)</f>
        <v>75.51247205288</v>
      </c>
      <c r="D11" s="3">
        <f>SUM(D12:D14)</f>
        <v>42.769757219959999</v>
      </c>
      <c r="E11" s="3">
        <f>SUM(E12:E14)</f>
        <v>60.182408532309999</v>
      </c>
      <c r="F11" s="3">
        <f>SUM(F12:F14)</f>
        <v>204.67255972012001</v>
      </c>
      <c r="G11" s="3">
        <f>SUM(G12:G14)</f>
        <v>25.892806804860001</v>
      </c>
      <c r="H11" s="3">
        <f>SUM(H12:H14)</f>
        <v>60.592375058990001</v>
      </c>
      <c r="I11" s="3">
        <f>SUM(I12:I14)</f>
        <v>29.205097024939999</v>
      </c>
      <c r="J11" s="3">
        <f>SUM(J12:J14)</f>
        <v>45.89356678355</v>
      </c>
      <c r="K11" s="3">
        <f>SUM(K12:K14)</f>
        <v>161.58384567234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5">
      <c r="A12" s="5" t="s">
        <v>7</v>
      </c>
      <c r="B12" s="3">
        <v>0.47037319202</v>
      </c>
      <c r="C12" s="3">
        <v>0.36769678288000002</v>
      </c>
      <c r="D12" s="3">
        <v>0.44004834478999999</v>
      </c>
      <c r="E12" s="3"/>
      <c r="F12" s="3">
        <v>1.2781183196899999</v>
      </c>
      <c r="G12" s="3">
        <v>0.37137195881000001</v>
      </c>
      <c r="H12" s="3"/>
      <c r="I12" s="3">
        <v>0.11651520948999999</v>
      </c>
      <c r="J12" s="3"/>
      <c r="K12" s="3">
        <v>0.48788716830000001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5">
      <c r="A13" s="5" t="s">
        <v>4</v>
      </c>
      <c r="B13" s="3">
        <v>24.602622914369999</v>
      </c>
      <c r="C13" s="3">
        <v>74.34948992967</v>
      </c>
      <c r="D13" s="3">
        <v>41.038519497830002</v>
      </c>
      <c r="E13" s="3">
        <v>57.960113608210001</v>
      </c>
      <c r="F13" s="3">
        <v>197.95074595008001</v>
      </c>
      <c r="G13" s="3">
        <v>24.817903099350001</v>
      </c>
      <c r="H13" s="3">
        <v>60.3001477002</v>
      </c>
      <c r="I13" s="3">
        <v>29.088581815449999</v>
      </c>
      <c r="J13" s="3">
        <v>45.89356678355</v>
      </c>
      <c r="K13" s="3">
        <v>160.10019939854999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5">
      <c r="A14" s="5" t="s">
        <v>8</v>
      </c>
      <c r="B14" s="3">
        <v>1.13492580858</v>
      </c>
      <c r="C14" s="3">
        <v>0.79528534032999998</v>
      </c>
      <c r="D14" s="3">
        <v>1.2911893773400001</v>
      </c>
      <c r="E14" s="3">
        <v>2.2222949240999998</v>
      </c>
      <c r="F14" s="3">
        <v>5.4436954503499999</v>
      </c>
      <c r="G14" s="3">
        <v>0.70353174669999996</v>
      </c>
      <c r="H14" s="3">
        <v>0.29222735879</v>
      </c>
      <c r="I14" s="3"/>
      <c r="J14" s="3"/>
      <c r="K14" s="3">
        <v>0.99575910549000002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6" customFormat="1" outlineLevel="2" x14ac:dyDescent="0.25">
      <c r="A15" s="19" t="s">
        <v>9</v>
      </c>
      <c r="B15" s="20">
        <f>B16+B18</f>
        <v>88.516375708729996</v>
      </c>
      <c r="C15" s="20">
        <f>C16+C18</f>
        <v>99.723297590129988</v>
      </c>
      <c r="D15" s="20">
        <f>D16+D18</f>
        <v>56.739760087249998</v>
      </c>
      <c r="E15" s="20">
        <f>E16+E18</f>
        <v>139.97249965005</v>
      </c>
      <c r="F15" s="20">
        <f>F16+F18</f>
        <v>384.95193303615997</v>
      </c>
      <c r="G15" s="20">
        <f>G16+G18</f>
        <v>130.24571642654001</v>
      </c>
      <c r="H15" s="20">
        <f>H16+H18</f>
        <v>80.069501143279993</v>
      </c>
      <c r="I15" s="20">
        <f>I16+I18</f>
        <v>46.116943889940003</v>
      </c>
      <c r="J15" s="20">
        <f>J16+J18</f>
        <v>66.987308090069988</v>
      </c>
      <c r="K15" s="20">
        <f>K16+K18</f>
        <v>323.41946954982996</v>
      </c>
    </row>
    <row r="16" spans="1:35" outlineLevel="3" collapsed="1" x14ac:dyDescent="0.25">
      <c r="A16" s="4" t="s">
        <v>5</v>
      </c>
      <c r="B16" s="3">
        <f>SUM(B17:B17)</f>
        <v>0</v>
      </c>
      <c r="C16" s="3">
        <f>SUM(C17:C17)</f>
        <v>6.6126261239999998E-2</v>
      </c>
      <c r="D16" s="3">
        <f>SUM(D17:D17)</f>
        <v>3.3063130619999999E-2</v>
      </c>
      <c r="E16" s="3">
        <f>SUM(E17:E17)</f>
        <v>3.3063130619999999E-2</v>
      </c>
      <c r="F16" s="3">
        <f>SUM(F17:F17)</f>
        <v>0.13225252248</v>
      </c>
      <c r="G16" s="3">
        <f>SUM(G17:G17)</f>
        <v>3.3063130619999999E-2</v>
      </c>
      <c r="H16" s="3">
        <f>SUM(H17:H17)</f>
        <v>3.3063130619999999E-2</v>
      </c>
      <c r="I16" s="3">
        <f>SUM(I17:I17)</f>
        <v>3.3063130619999999E-2</v>
      </c>
      <c r="J16" s="3">
        <f>SUM(J17:J17)</f>
        <v>3.3063130619999999E-2</v>
      </c>
      <c r="K16" s="3">
        <f>SUM(K17:K17)</f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5">
      <c r="A17" s="5" t="s">
        <v>4</v>
      </c>
      <c r="B17" s="3"/>
      <c r="C17" s="3">
        <v>6.6126261239999998E-2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5">
      <c r="A18" s="4" t="s">
        <v>6</v>
      </c>
      <c r="B18" s="3">
        <f>SUM(B19:B21)</f>
        <v>88.516375708729996</v>
      </c>
      <c r="C18" s="3">
        <f>SUM(C19:C21)</f>
        <v>99.657171328889987</v>
      </c>
      <c r="D18" s="3">
        <f>SUM(D19:D21)</f>
        <v>56.706696956629997</v>
      </c>
      <c r="E18" s="3">
        <f>SUM(E19:E21)</f>
        <v>139.93943651942999</v>
      </c>
      <c r="F18" s="3">
        <f>SUM(F19:F21)</f>
        <v>384.81968051368</v>
      </c>
      <c r="G18" s="3">
        <f>SUM(G19:G21)</f>
        <v>130.21265329592001</v>
      </c>
      <c r="H18" s="3">
        <f>SUM(H19:H21)</f>
        <v>80.03643801266</v>
      </c>
      <c r="I18" s="3">
        <f>SUM(I19:I21)</f>
        <v>46.083880759320003</v>
      </c>
      <c r="J18" s="3">
        <f>SUM(J19:J21)</f>
        <v>66.954244959449994</v>
      </c>
      <c r="K18" s="3">
        <f>SUM(K19:K21)</f>
        <v>323.28721702734998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5">
      <c r="A19" s="5" t="s">
        <v>7</v>
      </c>
      <c r="B19" s="3">
        <v>22.841867672429998</v>
      </c>
      <c r="C19" s="3">
        <v>12.244927034730001</v>
      </c>
      <c r="D19" s="3">
        <v>3.3885196447000001</v>
      </c>
      <c r="E19" s="3"/>
      <c r="F19" s="3">
        <v>38.47531435186</v>
      </c>
      <c r="G19" s="3">
        <v>15.683492265690001</v>
      </c>
      <c r="H19" s="3"/>
      <c r="I19" s="3">
        <v>9.3212167593200004</v>
      </c>
      <c r="J19" s="3"/>
      <c r="K19" s="3">
        <v>25.004709025010001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5">
      <c r="A20" s="5" t="s">
        <v>4</v>
      </c>
      <c r="B20" s="3">
        <v>35.422222473040001</v>
      </c>
      <c r="C20" s="3">
        <v>75.157095498779995</v>
      </c>
      <c r="D20" s="3">
        <v>39.435554052519997</v>
      </c>
      <c r="E20" s="3">
        <v>98.379244907239993</v>
      </c>
      <c r="F20" s="3">
        <v>248.39411693157999</v>
      </c>
      <c r="G20" s="3">
        <v>84.303921000000003</v>
      </c>
      <c r="H20" s="3">
        <v>67.385902999999999</v>
      </c>
      <c r="I20" s="3">
        <v>36.762664000000001</v>
      </c>
      <c r="J20" s="3">
        <v>66.954244959449994</v>
      </c>
      <c r="K20" s="3">
        <v>255.40673295945001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5">
      <c r="A21" s="5" t="s">
        <v>8</v>
      </c>
      <c r="B21" s="3">
        <v>30.252285563259999</v>
      </c>
      <c r="C21" s="3">
        <v>12.25514879538</v>
      </c>
      <c r="D21" s="3">
        <v>13.88262325941</v>
      </c>
      <c r="E21" s="3">
        <v>41.560191612190003</v>
      </c>
      <c r="F21" s="3">
        <v>97.950249230240004</v>
      </c>
      <c r="G21" s="3">
        <v>30.225240030230001</v>
      </c>
      <c r="H21" s="3">
        <v>12.650535012660001</v>
      </c>
      <c r="I21" s="3"/>
      <c r="J21" s="3"/>
      <c r="K21" s="3">
        <v>42.875775042889998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6" customFormat="1" outlineLevel="1" x14ac:dyDescent="0.25">
      <c r="A22" s="23" t="s">
        <v>10</v>
      </c>
      <c r="B22" s="24">
        <f>B23+B44</f>
        <v>44.498397034810004</v>
      </c>
      <c r="C22" s="24">
        <f>C23+C44</f>
        <v>69.768253260899996</v>
      </c>
      <c r="D22" s="24">
        <f>D23+D44</f>
        <v>221.08696372735</v>
      </c>
      <c r="E22" s="24">
        <f>E23+E44</f>
        <v>95.648453306249991</v>
      </c>
      <c r="F22" s="24">
        <f>F23+F44</f>
        <v>431.00206732930997</v>
      </c>
      <c r="G22" s="24">
        <f>G23+G44</f>
        <v>99.637463250249994</v>
      </c>
      <c r="H22" s="24">
        <f>H23+H44</f>
        <v>97.551559976670006</v>
      </c>
      <c r="I22" s="24">
        <f>I23+I44</f>
        <v>135.55824296116</v>
      </c>
      <c r="J22" s="24">
        <f>J23+J44</f>
        <v>59.46330963578</v>
      </c>
      <c r="K22" s="24">
        <f>K23+K44</f>
        <v>392.21057582385998</v>
      </c>
    </row>
    <row r="23" spans="1:35" s="16" customFormat="1" outlineLevel="2" x14ac:dyDescent="0.25">
      <c r="A23" s="19" t="s">
        <v>2</v>
      </c>
      <c r="B23" s="20">
        <f>B24+B30+B34+B40</f>
        <v>17.677294116680002</v>
      </c>
      <c r="C23" s="20">
        <f>C24+C30+C34+C40</f>
        <v>21.10980124364</v>
      </c>
      <c r="D23" s="20">
        <f>D24+D30+D34+D40</f>
        <v>150.44442738121001</v>
      </c>
      <c r="E23" s="20">
        <f>E24+E30+E34+E40</f>
        <v>60.38493446316</v>
      </c>
      <c r="F23" s="20">
        <f>F24+F30+F34+F40</f>
        <v>249.61645720468999</v>
      </c>
      <c r="G23" s="20">
        <f>G24+G30+G34+G40</f>
        <v>59.762118074450001</v>
      </c>
      <c r="H23" s="20">
        <f>H24+H30+H34+H40</f>
        <v>59.683119147640006</v>
      </c>
      <c r="I23" s="20">
        <f>I24+I30+I34+I40</f>
        <v>46.322294989410004</v>
      </c>
      <c r="J23" s="20">
        <f>J24+J30+J34+J40</f>
        <v>33.28102522396</v>
      </c>
      <c r="K23" s="20">
        <f>K24+K30+K34+K40</f>
        <v>199.04855743546</v>
      </c>
    </row>
    <row r="24" spans="1:35" outlineLevel="3" collapsed="1" x14ac:dyDescent="0.25">
      <c r="A24" s="4" t="s">
        <v>3</v>
      </c>
      <c r="B24" s="3">
        <f>SUM(B25:B29)</f>
        <v>0.16219883364000001</v>
      </c>
      <c r="C24" s="3">
        <f>SUM(C25:C29)</f>
        <v>0.21751345885000001</v>
      </c>
      <c r="D24" s="3">
        <f>SUM(D25:D29)</f>
        <v>9.9930293819399996</v>
      </c>
      <c r="E24" s="3">
        <f>SUM(E25:E29)</f>
        <v>0.51469152688999997</v>
      </c>
      <c r="F24" s="3">
        <f>SUM(F25:F29)</f>
        <v>10.88743320132</v>
      </c>
      <c r="G24" s="3">
        <f>SUM(G25:G29)</f>
        <v>0.11236923864999999</v>
      </c>
      <c r="H24" s="3">
        <f>SUM(H25:H29)</f>
        <v>18.836347800319999</v>
      </c>
      <c r="I24" s="3">
        <f>SUM(I25:I29)</f>
        <v>2.7832500019999998E-2</v>
      </c>
      <c r="J24" s="3">
        <f>SUM(J25:J29)</f>
        <v>4.3734375039999995E-2</v>
      </c>
      <c r="K24" s="3">
        <f>SUM(K25:K29)</f>
        <v>19.020283914030003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5">
      <c r="A25" s="5" t="s">
        <v>7</v>
      </c>
      <c r="B25" s="3">
        <v>3.3701173899999999E-3</v>
      </c>
      <c r="C25" s="3">
        <v>2.6486999999999999E-3</v>
      </c>
      <c r="D25" s="3">
        <v>2.7141000000000001E-3</v>
      </c>
      <c r="E25" s="3">
        <v>2.8449E-3</v>
      </c>
      <c r="F25" s="3">
        <v>1.157781739E-2</v>
      </c>
      <c r="G25" s="3">
        <v>2.20725E-3</v>
      </c>
      <c r="H25" s="3">
        <v>1.2262499999999999E-3</v>
      </c>
      <c r="I25" s="3">
        <v>1.2262499999999999E-3</v>
      </c>
      <c r="J25" s="3">
        <v>1.2262499999999999E-3</v>
      </c>
      <c r="K25" s="3">
        <v>5.8859999999999997E-3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5">
      <c r="A26" s="5" t="s">
        <v>11</v>
      </c>
      <c r="B26" s="3">
        <v>4.7549990610000002E-2</v>
      </c>
      <c r="C26" s="3"/>
      <c r="D26" s="3"/>
      <c r="E26" s="3"/>
      <c r="F26" s="3">
        <v>4.7549990610000002E-2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5">
      <c r="A27" s="5" t="s">
        <v>12</v>
      </c>
      <c r="B27" s="3"/>
      <c r="C27" s="3"/>
      <c r="D27" s="3"/>
      <c r="E27" s="3">
        <v>1.877025E-3</v>
      </c>
      <c r="F27" s="3">
        <v>1.877025E-3</v>
      </c>
      <c r="G27" s="3"/>
      <c r="H27" s="3"/>
      <c r="I27" s="3"/>
      <c r="J27" s="3"/>
      <c r="K27" s="3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5">
      <c r="A28" s="5" t="s">
        <v>4</v>
      </c>
      <c r="B28" s="3"/>
      <c r="C28" s="3">
        <v>6.4999999999999996E-6</v>
      </c>
      <c r="D28" s="3"/>
      <c r="E28" s="3">
        <v>0</v>
      </c>
      <c r="F28" s="3">
        <v>6.4999999999999996E-6</v>
      </c>
      <c r="G28" s="3"/>
      <c r="H28" s="3">
        <v>6.4999999999999996E-6</v>
      </c>
      <c r="I28" s="3"/>
      <c r="J28" s="3"/>
      <c r="K28" s="3">
        <v>6.4999999999999996E-6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25">
      <c r="A29" s="5" t="s">
        <v>8</v>
      </c>
      <c r="B29" s="3">
        <v>0.11127872564000001</v>
      </c>
      <c r="C29" s="3">
        <v>0.21485825885000001</v>
      </c>
      <c r="D29" s="3">
        <v>9.9903152819399992</v>
      </c>
      <c r="E29" s="3">
        <v>0.50996960188999996</v>
      </c>
      <c r="F29" s="3">
        <v>10.826421868320001</v>
      </c>
      <c r="G29" s="3">
        <v>0.11016198865</v>
      </c>
      <c r="H29" s="3">
        <v>18.835115050319999</v>
      </c>
      <c r="I29" s="3">
        <v>2.660625002E-2</v>
      </c>
      <c r="J29" s="3">
        <v>4.2508125039999997E-2</v>
      </c>
      <c r="K29" s="3">
        <v>19.014391414030001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25">
      <c r="A30" s="4" t="s">
        <v>13</v>
      </c>
      <c r="B30" s="3">
        <f>SUM(B31:B33)</f>
        <v>0.43713093931999997</v>
      </c>
      <c r="C30" s="3">
        <f>SUM(C31:C33)</f>
        <v>0.31890809957999999</v>
      </c>
      <c r="D30" s="3">
        <f>SUM(D31:D33)</f>
        <v>118.83494344361</v>
      </c>
      <c r="E30" s="3">
        <f>SUM(E31:E33)</f>
        <v>33.175597277550004</v>
      </c>
      <c r="F30" s="3">
        <f>SUM(F31:F33)</f>
        <v>152.76657976006001</v>
      </c>
      <c r="G30" s="3">
        <f>SUM(G31:G33)</f>
        <v>33.294581193589998</v>
      </c>
      <c r="H30" s="3">
        <f>SUM(H31:H33)</f>
        <v>17.27511237461</v>
      </c>
      <c r="I30" s="3">
        <f>SUM(I31:I33)</f>
        <v>23.290569319559999</v>
      </c>
      <c r="J30" s="3">
        <f>SUM(J31:J33)</f>
        <v>6.5479257500800001</v>
      </c>
      <c r="K30" s="3">
        <f>SUM(K31:K33)</f>
        <v>80.408188637839999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5">
      <c r="A31" s="5" t="s">
        <v>7</v>
      </c>
      <c r="B31" s="3">
        <v>0.43682153368999999</v>
      </c>
      <c r="C31" s="3">
        <v>0.31857903708000002</v>
      </c>
      <c r="D31" s="3">
        <v>1.8946044720299999</v>
      </c>
      <c r="E31" s="3">
        <v>0.57048314867000005</v>
      </c>
      <c r="F31" s="3">
        <v>3.2204881914699999</v>
      </c>
      <c r="G31" s="3">
        <v>10.582377858179999</v>
      </c>
      <c r="H31" s="3">
        <v>11.05732174339</v>
      </c>
      <c r="I31" s="3">
        <v>0.57206699665000005</v>
      </c>
      <c r="J31" s="3">
        <v>0.33013511886000002</v>
      </c>
      <c r="K31" s="3">
        <v>22.541901717079998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25">
      <c r="A32" s="5" t="s">
        <v>11</v>
      </c>
      <c r="B32" s="3">
        <v>3.0940562999999999E-4</v>
      </c>
      <c r="C32" s="3">
        <v>3.2906249999999998E-4</v>
      </c>
      <c r="D32" s="3">
        <v>0.35662658496999999</v>
      </c>
      <c r="E32" s="3">
        <v>3.5343750000000002E-4</v>
      </c>
      <c r="F32" s="3">
        <v>0.35761849060000001</v>
      </c>
      <c r="G32" s="3">
        <v>0.38040453808000002</v>
      </c>
      <c r="H32" s="3">
        <v>3.6562500000000001E-4</v>
      </c>
      <c r="I32" s="3">
        <v>0.38670352557999998</v>
      </c>
      <c r="J32" s="3">
        <v>3.6562500000000001E-4</v>
      </c>
      <c r="K32" s="3">
        <v>0.76783931366000002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idden="1" outlineLevel="4" x14ac:dyDescent="0.25">
      <c r="A33" s="5" t="s">
        <v>8</v>
      </c>
      <c r="B33" s="3"/>
      <c r="C33" s="3"/>
      <c r="D33" s="3">
        <v>116.58371238661</v>
      </c>
      <c r="E33" s="3">
        <v>32.604760691380001</v>
      </c>
      <c r="F33" s="3">
        <v>149.18847307799001</v>
      </c>
      <c r="G33" s="3">
        <v>22.331798797329999</v>
      </c>
      <c r="H33" s="3">
        <v>6.21742500622</v>
      </c>
      <c r="I33" s="3">
        <v>22.331798797329999</v>
      </c>
      <c r="J33" s="3">
        <v>6.21742500622</v>
      </c>
      <c r="K33" s="3">
        <v>57.098447607099999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outlineLevel="3" collapsed="1" x14ac:dyDescent="0.25">
      <c r="A34" s="4" t="s">
        <v>14</v>
      </c>
      <c r="B34" s="3">
        <f>SUM(B35:B39)</f>
        <v>5.065341072E-2</v>
      </c>
      <c r="C34" s="3">
        <f>SUM(C35:C39)</f>
        <v>1.06447620097</v>
      </c>
      <c r="D34" s="3">
        <f>SUM(D35:D39)</f>
        <v>0.12303481734000001</v>
      </c>
      <c r="E34" s="3">
        <f>SUM(E35:E39)</f>
        <v>1.13625206674</v>
      </c>
      <c r="F34" s="3">
        <f>SUM(F35:F39)</f>
        <v>2.3744164957699998</v>
      </c>
      <c r="G34" s="3">
        <f>SUM(G35:G39)</f>
        <v>0.13055410369000001</v>
      </c>
      <c r="H34" s="3">
        <f>SUM(H35:H39)</f>
        <v>1.1686412483699999</v>
      </c>
      <c r="I34" s="3">
        <f>SUM(I35:I39)</f>
        <v>0.12854080612999999</v>
      </c>
      <c r="J34" s="3">
        <f>SUM(J35:J39)</f>
        <v>1.17247034733</v>
      </c>
      <c r="K34" s="3">
        <f>SUM(K35:K39)</f>
        <v>2.6002065055199997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5">
      <c r="A35" s="5" t="s">
        <v>15</v>
      </c>
      <c r="B35" s="3"/>
      <c r="C35" s="3">
        <v>0.24246551112</v>
      </c>
      <c r="D35" s="3"/>
      <c r="E35" s="3">
        <v>0.26042591963</v>
      </c>
      <c r="F35" s="3">
        <v>0.50289143074999998</v>
      </c>
      <c r="G35" s="3"/>
      <c r="H35" s="3">
        <v>0.26940612380000001</v>
      </c>
      <c r="I35" s="3"/>
      <c r="J35" s="3">
        <v>0.27088637707000002</v>
      </c>
      <c r="K35" s="3">
        <v>0.54029250087000003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5">
      <c r="A36" s="5" t="s">
        <v>7</v>
      </c>
      <c r="B36" s="3">
        <v>5.065341072E-2</v>
      </c>
      <c r="C36" s="3">
        <v>0.38495046813</v>
      </c>
      <c r="D36" s="3">
        <v>9.0886809910000005E-2</v>
      </c>
      <c r="E36" s="3">
        <v>0.40656682618000001</v>
      </c>
      <c r="F36" s="3">
        <v>0.93305751494</v>
      </c>
      <c r="G36" s="3">
        <v>9.7821854710000003E-2</v>
      </c>
      <c r="H36" s="3">
        <v>0.42045119512000001</v>
      </c>
      <c r="I36" s="3">
        <v>9.6850546999999995E-2</v>
      </c>
      <c r="J36" s="3">
        <v>0.42147962003</v>
      </c>
      <c r="K36" s="3">
        <v>1.0366032168599999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5">
      <c r="A37" s="5" t="s">
        <v>11</v>
      </c>
      <c r="B37" s="3"/>
      <c r="C37" s="3">
        <v>4.3509454600000001E-3</v>
      </c>
      <c r="D37" s="3"/>
      <c r="E37" s="3">
        <v>3.5049282900000002E-3</v>
      </c>
      <c r="F37" s="3">
        <v>7.8558737500000007E-3</v>
      </c>
      <c r="G37" s="3"/>
      <c r="H37" s="3">
        <v>2.4039826299999999E-3</v>
      </c>
      <c r="I37" s="3"/>
      <c r="J37" s="3">
        <v>0</v>
      </c>
      <c r="K37" s="3">
        <v>2.4039826299999999E-3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25">
      <c r="A38" s="5" t="s">
        <v>12</v>
      </c>
      <c r="B38" s="3">
        <v>0</v>
      </c>
      <c r="C38" s="3">
        <v>0.17797474849</v>
      </c>
      <c r="D38" s="3">
        <v>3.214800743E-2</v>
      </c>
      <c r="E38" s="3">
        <v>0.19215064031000001</v>
      </c>
      <c r="F38" s="3">
        <v>0.40227339623000002</v>
      </c>
      <c r="G38" s="3">
        <v>3.2732248980000003E-2</v>
      </c>
      <c r="H38" s="3">
        <v>0.19488824028999999</v>
      </c>
      <c r="I38" s="3">
        <v>3.1690259130000002E-2</v>
      </c>
      <c r="J38" s="3">
        <v>0.19706598605</v>
      </c>
      <c r="K38" s="3">
        <v>0.45637673444999999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idden="1" outlineLevel="4" x14ac:dyDescent="0.25">
      <c r="A39" s="5" t="s">
        <v>8</v>
      </c>
      <c r="B39" s="3"/>
      <c r="C39" s="3">
        <v>0.25473452777</v>
      </c>
      <c r="D39" s="3"/>
      <c r="E39" s="3">
        <v>0.27360375233000001</v>
      </c>
      <c r="F39" s="3">
        <v>0.52833828009999995</v>
      </c>
      <c r="G39" s="3"/>
      <c r="H39" s="3">
        <v>0.28149170653</v>
      </c>
      <c r="I39" s="3"/>
      <c r="J39" s="3">
        <v>0.28303836418</v>
      </c>
      <c r="K39" s="3">
        <v>0.56453007071000005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outlineLevel="3" collapsed="1" x14ac:dyDescent="0.25">
      <c r="A40" s="4" t="s">
        <v>16</v>
      </c>
      <c r="B40" s="3">
        <f>SUM(B41:B43)</f>
        <v>17.027310933000003</v>
      </c>
      <c r="C40" s="3">
        <f>SUM(C41:C43)</f>
        <v>19.508903484240001</v>
      </c>
      <c r="D40" s="3">
        <f>SUM(D41:D43)</f>
        <v>21.49341973832</v>
      </c>
      <c r="E40" s="3">
        <f>SUM(E41:E43)</f>
        <v>25.55839359198</v>
      </c>
      <c r="F40" s="3">
        <f>SUM(F41:F43)</f>
        <v>83.588027747539996</v>
      </c>
      <c r="G40" s="3">
        <f>SUM(G41:G43)</f>
        <v>26.22461353852</v>
      </c>
      <c r="H40" s="3">
        <f>SUM(H41:H43)</f>
        <v>22.403017724340003</v>
      </c>
      <c r="I40" s="3">
        <f>SUM(I41:I43)</f>
        <v>22.875352363700003</v>
      </c>
      <c r="J40" s="3">
        <f>SUM(J41:J43)</f>
        <v>25.516894751510002</v>
      </c>
      <c r="K40" s="3">
        <f>SUM(K41:K43)</f>
        <v>97.019878378070004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5">
      <c r="A41" s="5" t="s">
        <v>7</v>
      </c>
      <c r="B41" s="3">
        <v>1.9225305453199999</v>
      </c>
      <c r="C41" s="3">
        <v>4.2487876711399997</v>
      </c>
      <c r="D41" s="3">
        <v>3.2237535982400001</v>
      </c>
      <c r="E41" s="3">
        <v>7.9958878608599999</v>
      </c>
      <c r="F41" s="3">
        <v>17.390959675560001</v>
      </c>
      <c r="G41" s="3">
        <v>6.1755559887700002</v>
      </c>
      <c r="H41" s="3">
        <v>4.5152757658900002</v>
      </c>
      <c r="I41" s="3">
        <v>3.41096670708</v>
      </c>
      <c r="J41" s="3">
        <v>8.1078328482799993</v>
      </c>
      <c r="K41" s="3">
        <v>22.209631310020001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25">
      <c r="A42" s="5" t="s">
        <v>8</v>
      </c>
      <c r="B42" s="3">
        <v>7.1935764825900002</v>
      </c>
      <c r="C42" s="3">
        <v>5.6360425020199996</v>
      </c>
      <c r="D42" s="3">
        <v>8.2430080009500006</v>
      </c>
      <c r="E42" s="3">
        <v>7.3359928731700004</v>
      </c>
      <c r="F42" s="3">
        <v>28.408619858729999</v>
      </c>
      <c r="G42" s="3">
        <v>9.6032127709699999</v>
      </c>
      <c r="H42" s="3">
        <v>8.2552526974300005</v>
      </c>
      <c r="I42" s="3">
        <v>10.007514077090001</v>
      </c>
      <c r="J42" s="3">
        <v>8.1546833781599997</v>
      </c>
      <c r="K42" s="3">
        <v>36.020662923650001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hidden="1" outlineLevel="4" x14ac:dyDescent="0.25">
      <c r="A43" s="5" t="s">
        <v>17</v>
      </c>
      <c r="B43" s="3">
        <v>7.9112039050899998</v>
      </c>
      <c r="C43" s="3">
        <v>9.6240733110800001</v>
      </c>
      <c r="D43" s="3">
        <v>10.026658139129999</v>
      </c>
      <c r="E43" s="3">
        <v>10.22651285795</v>
      </c>
      <c r="F43" s="3">
        <v>37.78844821325</v>
      </c>
      <c r="G43" s="3">
        <v>10.44584477878</v>
      </c>
      <c r="H43" s="3">
        <v>9.6324892610199999</v>
      </c>
      <c r="I43" s="3">
        <v>9.4568715795300005</v>
      </c>
      <c r="J43" s="3">
        <v>9.2543785250700008</v>
      </c>
      <c r="K43" s="3">
        <v>38.789584144400003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s="16" customFormat="1" outlineLevel="2" x14ac:dyDescent="0.25">
      <c r="A44" s="19" t="s">
        <v>9</v>
      </c>
      <c r="B44" s="20">
        <f>B45+B49+B55</f>
        <v>26.821102918130002</v>
      </c>
      <c r="C44" s="20">
        <f>C45+C49+C55</f>
        <v>48.658452017259997</v>
      </c>
      <c r="D44" s="20">
        <f>D45+D49+D55</f>
        <v>70.642536346139991</v>
      </c>
      <c r="E44" s="20">
        <f>E45+E49+E55</f>
        <v>35.263518843089997</v>
      </c>
      <c r="F44" s="20">
        <f>F45+F49+F55</f>
        <v>181.38561012462</v>
      </c>
      <c r="G44" s="20">
        <f>G45+G49+G55</f>
        <v>39.8753451758</v>
      </c>
      <c r="H44" s="20">
        <f>H45+H49+H55</f>
        <v>37.86844082903</v>
      </c>
      <c r="I44" s="20">
        <f>I45+I49+I55</f>
        <v>89.235947971749994</v>
      </c>
      <c r="J44" s="20">
        <f>J45+J49+J55</f>
        <v>26.18228441182</v>
      </c>
      <c r="K44" s="20">
        <f>K45+K49+K55</f>
        <v>193.16201838839999</v>
      </c>
    </row>
    <row r="45" spans="1:35" outlineLevel="3" collapsed="1" x14ac:dyDescent="0.25">
      <c r="A45" s="4" t="s">
        <v>13</v>
      </c>
      <c r="B45" s="3">
        <f>SUM(B46:B48)</f>
        <v>1.81881882333</v>
      </c>
      <c r="C45" s="3">
        <f>SUM(C46:C48)</f>
        <v>2.6634458625500002</v>
      </c>
      <c r="D45" s="3">
        <f>SUM(D46:D48)</f>
        <v>42.434550820319998</v>
      </c>
      <c r="E45" s="3">
        <f>SUM(E46:E48)</f>
        <v>13.99630936942</v>
      </c>
      <c r="F45" s="3">
        <f>SUM(F46:F48)</f>
        <v>60.913124875619999</v>
      </c>
      <c r="G45" s="3">
        <f>SUM(G46:G48)</f>
        <v>5.2064990403799998</v>
      </c>
      <c r="H45" s="3">
        <f>SUM(H46:H48)</f>
        <v>2.5363973342000001</v>
      </c>
      <c r="I45" s="3">
        <f>SUM(I46:I48)</f>
        <v>68.26652858864</v>
      </c>
      <c r="J45" s="3">
        <f>SUM(J46:J48)</f>
        <v>2.1348884303700002</v>
      </c>
      <c r="K45" s="3">
        <f>SUM(K46:K48)</f>
        <v>78.144313393589997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25">
      <c r="A46" s="5" t="s">
        <v>7</v>
      </c>
      <c r="B46" s="3">
        <v>1.81881882333</v>
      </c>
      <c r="C46" s="3">
        <v>2.6634458625500002</v>
      </c>
      <c r="D46" s="3">
        <v>4.5718597540600001</v>
      </c>
      <c r="E46" s="3">
        <v>13.99630936942</v>
      </c>
      <c r="F46" s="3">
        <v>23.050433809360001</v>
      </c>
      <c r="G46" s="3">
        <v>5.2064990403799998</v>
      </c>
      <c r="H46" s="3">
        <v>2.5363973342000001</v>
      </c>
      <c r="I46" s="3">
        <v>7.2811335276499998</v>
      </c>
      <c r="J46" s="3">
        <v>2.1348884303700002</v>
      </c>
      <c r="K46" s="3">
        <v>17.158918332599999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idden="1" outlineLevel="4" x14ac:dyDescent="0.25">
      <c r="A47" s="5" t="s">
        <v>11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5">
      <c r="A48" s="5" t="s">
        <v>8</v>
      </c>
      <c r="B48" s="3"/>
      <c r="C48" s="3"/>
      <c r="D48" s="3">
        <v>37.862691066259998</v>
      </c>
      <c r="E48" s="3"/>
      <c r="F48" s="3">
        <v>37.862691066259998</v>
      </c>
      <c r="G48" s="3"/>
      <c r="H48" s="3"/>
      <c r="I48" s="3">
        <v>60.985395060990001</v>
      </c>
      <c r="J48" s="3"/>
      <c r="K48" s="3">
        <v>60.985395060990001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outlineLevel="3" collapsed="1" x14ac:dyDescent="0.25">
      <c r="A49" s="4" t="s">
        <v>14</v>
      </c>
      <c r="B49" s="3">
        <f>SUM(B50:B54)</f>
        <v>0.14859312763999999</v>
      </c>
      <c r="C49" s="3">
        <f>SUM(C50:C54)</f>
        <v>1.4535597826100002</v>
      </c>
      <c r="D49" s="3">
        <f>SUM(D50:D54)</f>
        <v>0.47556221184000003</v>
      </c>
      <c r="E49" s="3">
        <f>SUM(E50:E54)</f>
        <v>1.59493002989</v>
      </c>
      <c r="F49" s="3">
        <f>SUM(F50:F54)</f>
        <v>3.6726451519800003</v>
      </c>
      <c r="G49" s="3">
        <f>SUM(G50:G54)</f>
        <v>0.60737013102000004</v>
      </c>
      <c r="H49" s="3">
        <f>SUM(H50:H54)</f>
        <v>1.8056090086700001</v>
      </c>
      <c r="I49" s="3">
        <f>SUM(I50:I54)</f>
        <v>0.58201491952999995</v>
      </c>
      <c r="J49" s="3">
        <f>SUM(J50:J54)</f>
        <v>1.47014206847</v>
      </c>
      <c r="K49" s="3">
        <f>SUM(K50:K54)</f>
        <v>4.4651361276900001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5">
      <c r="A50" s="5" t="s">
        <v>15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25">
      <c r="A51" s="5" t="s">
        <v>7</v>
      </c>
      <c r="B51" s="3">
        <v>0.14859312763999999</v>
      </c>
      <c r="C51" s="3">
        <v>0.65942714923000001</v>
      </c>
      <c r="D51" s="3">
        <v>0.2823141415</v>
      </c>
      <c r="E51" s="3">
        <v>0.74197275612000002</v>
      </c>
      <c r="F51" s="3">
        <v>1.8323071744899999</v>
      </c>
      <c r="G51" s="3">
        <v>0.39782403081000001</v>
      </c>
      <c r="H51" s="3">
        <v>0.76515021369000003</v>
      </c>
      <c r="I51" s="3">
        <v>0.37246881931999998</v>
      </c>
      <c r="J51" s="3">
        <v>0.73636111518000003</v>
      </c>
      <c r="K51" s="3">
        <v>2.2718041790000001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25">
      <c r="A52" s="5" t="s">
        <v>11</v>
      </c>
      <c r="B52" s="3"/>
      <c r="C52" s="3">
        <v>0.13818653272</v>
      </c>
      <c r="D52" s="3"/>
      <c r="E52" s="3">
        <v>0.14842257232</v>
      </c>
      <c r="F52" s="3">
        <v>0.28660910503999998</v>
      </c>
      <c r="G52" s="3"/>
      <c r="H52" s="3">
        <v>0.30708118263</v>
      </c>
      <c r="I52" s="3"/>
      <c r="J52" s="3"/>
      <c r="K52" s="3">
        <v>0.30708118263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idden="1" outlineLevel="4" x14ac:dyDescent="0.25">
      <c r="A53" s="5" t="s">
        <v>12</v>
      </c>
      <c r="B53" s="3">
        <v>0</v>
      </c>
      <c r="C53" s="3">
        <v>0.65594610066000003</v>
      </c>
      <c r="D53" s="3">
        <v>0.19324807033999999</v>
      </c>
      <c r="E53" s="3">
        <v>0.70453470144999997</v>
      </c>
      <c r="F53" s="3">
        <v>1.55372887245</v>
      </c>
      <c r="G53" s="3">
        <v>0.20954610021</v>
      </c>
      <c r="H53" s="3">
        <v>0.73337761234999999</v>
      </c>
      <c r="I53" s="3">
        <v>0.20954610021</v>
      </c>
      <c r="J53" s="3">
        <v>0.73378095329000004</v>
      </c>
      <c r="K53" s="3">
        <v>1.8862507660600001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5">
      <c r="A54" s="5" t="s">
        <v>8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outlineLevel="3" collapsed="1" x14ac:dyDescent="0.25">
      <c r="A55" s="4" t="s">
        <v>16</v>
      </c>
      <c r="B55" s="3">
        <f>SUM(B56:B58)</f>
        <v>24.853690967160002</v>
      </c>
      <c r="C55" s="3">
        <f>SUM(C56:C58)</f>
        <v>44.541446372099998</v>
      </c>
      <c r="D55" s="3">
        <f>SUM(D56:D58)</f>
        <v>27.73242331398</v>
      </c>
      <c r="E55" s="3">
        <f>SUM(E56:E58)</f>
        <v>19.672279443779999</v>
      </c>
      <c r="F55" s="3">
        <f>SUM(F56:F58)</f>
        <v>116.79984009702</v>
      </c>
      <c r="G55" s="3">
        <f>SUM(G56:G58)</f>
        <v>34.061476004399999</v>
      </c>
      <c r="H55" s="3">
        <f>SUM(H56:H58)</f>
        <v>33.526434486159999</v>
      </c>
      <c r="I55" s="3">
        <f>SUM(I56:I58)</f>
        <v>20.387404463579998</v>
      </c>
      <c r="J55" s="3">
        <f>SUM(J56:J58)</f>
        <v>22.577253912979998</v>
      </c>
      <c r="K55" s="3">
        <f>SUM(K56:K58)</f>
        <v>110.55256886712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25">
      <c r="A56" s="5" t="s">
        <v>7</v>
      </c>
      <c r="B56" s="3">
        <v>0.55557955049999996</v>
      </c>
      <c r="C56" s="3">
        <v>29.411138912310001</v>
      </c>
      <c r="D56" s="3">
        <v>0.69280910461</v>
      </c>
      <c r="E56" s="3">
        <v>3.3952020929</v>
      </c>
      <c r="F56" s="3">
        <v>34.05472966032</v>
      </c>
      <c r="G56" s="3">
        <v>0.77605823866000001</v>
      </c>
      <c r="H56" s="3">
        <v>5.2392686949599998</v>
      </c>
      <c r="I56" s="3">
        <v>0.77602158260999998</v>
      </c>
      <c r="J56" s="3">
        <v>5.6262995435200001</v>
      </c>
      <c r="K56" s="3">
        <v>12.41764805975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hidden="1" outlineLevel="4" x14ac:dyDescent="0.25">
      <c r="A57" s="5" t="s">
        <v>8</v>
      </c>
      <c r="B57" s="3">
        <v>6.6078078816600003</v>
      </c>
      <c r="C57" s="3">
        <v>4.8787449495399997</v>
      </c>
      <c r="D57" s="3">
        <v>7.5947840251900001</v>
      </c>
      <c r="E57" s="3">
        <v>5.26613982831</v>
      </c>
      <c r="F57" s="3">
        <v>24.347476684699998</v>
      </c>
      <c r="G57" s="3">
        <v>8.40378715636</v>
      </c>
      <c r="H57" s="3">
        <v>5.4611126433699999</v>
      </c>
      <c r="I57" s="3">
        <v>8.1759547445299994</v>
      </c>
      <c r="J57" s="3">
        <v>5.5155262330200001</v>
      </c>
      <c r="K57" s="3">
        <v>27.556380777280001</v>
      </c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hidden="1" outlineLevel="4" x14ac:dyDescent="0.25">
      <c r="A58" s="5" t="s">
        <v>17</v>
      </c>
      <c r="B58" s="3">
        <v>17.690303535000002</v>
      </c>
      <c r="C58" s="3">
        <v>10.25156251025</v>
      </c>
      <c r="D58" s="3">
        <v>19.444830184179999</v>
      </c>
      <c r="E58" s="3">
        <v>11.01093752257</v>
      </c>
      <c r="F58" s="3">
        <v>58.397633751999997</v>
      </c>
      <c r="G58" s="3">
        <v>24.88163060938</v>
      </c>
      <c r="H58" s="3">
        <v>22.826053147829999</v>
      </c>
      <c r="I58" s="3">
        <v>11.435428136440001</v>
      </c>
      <c r="J58" s="3">
        <v>11.435428136440001</v>
      </c>
      <c r="K58" s="3">
        <v>70.578540030089997</v>
      </c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x14ac:dyDescent="0.25">
      <c r="A59" s="25" t="s">
        <v>26</v>
      </c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1" spans="1:35" s="15" customFormat="1" x14ac:dyDescent="0.25">
      <c r="A61" s="17"/>
      <c r="B61" s="17">
        <v>2026</v>
      </c>
      <c r="C61" s="17">
        <v>2027</v>
      </c>
      <c r="D61" s="17">
        <v>2028</v>
      </c>
      <c r="E61" s="17">
        <v>2029</v>
      </c>
      <c r="F61" s="17">
        <v>2030</v>
      </c>
      <c r="G61" s="17">
        <v>2031</v>
      </c>
      <c r="H61" s="17">
        <v>2032</v>
      </c>
      <c r="I61" s="17">
        <v>2033</v>
      </c>
      <c r="J61" s="17">
        <v>2034</v>
      </c>
      <c r="K61" s="17">
        <v>2035</v>
      </c>
      <c r="L61" s="17">
        <v>2036</v>
      </c>
      <c r="M61" s="17">
        <v>2037</v>
      </c>
    </row>
    <row r="62" spans="1:35" s="16" customFormat="1" x14ac:dyDescent="0.25">
      <c r="A62" s="21" t="s">
        <v>0</v>
      </c>
      <c r="B62" s="22">
        <f>B63+B80</f>
        <v>638.33958069969003</v>
      </c>
      <c r="C62" s="22">
        <f>C63+C80</f>
        <v>539.31917394976995</v>
      </c>
      <c r="D62" s="22">
        <f>D63+D80</f>
        <v>479.45596817556998</v>
      </c>
      <c r="E62" s="22">
        <f>E63+E80</f>
        <v>450.04302932947996</v>
      </c>
      <c r="F62" s="22">
        <f>F63+F80</f>
        <v>420.79719542303002</v>
      </c>
      <c r="G62" s="22">
        <f>G63+G80</f>
        <v>443.31801522615996</v>
      </c>
      <c r="H62" s="22">
        <f>H63+H80</f>
        <v>405.57470444482999</v>
      </c>
      <c r="I62" s="22">
        <f>I63+I80</f>
        <v>356.98878669850001</v>
      </c>
      <c r="J62" s="22">
        <f>J63+J80</f>
        <v>318.5445053295</v>
      </c>
      <c r="K62" s="22">
        <f>K63+K80</f>
        <v>413.93771892588995</v>
      </c>
      <c r="L62" s="22">
        <f>L63+L80</f>
        <v>286.41845318378</v>
      </c>
      <c r="M62" s="22">
        <f>M63+M80</f>
        <v>320.52578944494002</v>
      </c>
    </row>
    <row r="63" spans="1:35" s="16" customFormat="1" outlineLevel="1" x14ac:dyDescent="0.25">
      <c r="A63" s="23" t="s">
        <v>1</v>
      </c>
      <c r="B63" s="24">
        <f>B64+B73</f>
        <v>258.28704060666001</v>
      </c>
      <c r="C63" s="24">
        <f>C64+C73</f>
        <v>201.62320975045</v>
      </c>
      <c r="D63" s="24">
        <f>D64+D73</f>
        <v>123.43561856796001</v>
      </c>
      <c r="E63" s="24">
        <f>E64+E73</f>
        <v>114.24359912329</v>
      </c>
      <c r="F63" s="24">
        <f>F64+F73</f>
        <v>124.62738249716</v>
      </c>
      <c r="G63" s="24">
        <f>G64+G73</f>
        <v>142.44281677014999</v>
      </c>
      <c r="H63" s="24">
        <f>H64+H73</f>
        <v>124.71376255626001</v>
      </c>
      <c r="I63" s="24">
        <f>I64+I73</f>
        <v>131.51786156049002</v>
      </c>
      <c r="J63" s="24">
        <f>J64+J73</f>
        <v>109.82853095196</v>
      </c>
      <c r="K63" s="24">
        <f>K64+K73</f>
        <v>128.35599091276001</v>
      </c>
      <c r="L63" s="24">
        <f>L64+L73</f>
        <v>137.80448430499999</v>
      </c>
      <c r="M63" s="24">
        <f>M64+M73</f>
        <v>177.05293981900002</v>
      </c>
    </row>
    <row r="64" spans="1:35" s="16" customFormat="1" outlineLevel="2" x14ac:dyDescent="0.25">
      <c r="A64" s="19" t="s">
        <v>2</v>
      </c>
      <c r="B64" s="20">
        <f>B65+B67+B69</f>
        <v>126.54382249941</v>
      </c>
      <c r="C64" s="20">
        <f>C65+C67+C69</f>
        <v>105.89343105466</v>
      </c>
      <c r="D64" s="20">
        <f>D65+D67+D69</f>
        <v>92.172686045480006</v>
      </c>
      <c r="E64" s="20">
        <f>E65+E67+E69</f>
        <v>89.730666600809997</v>
      </c>
      <c r="F64" s="20">
        <f>F65+F67+F69</f>
        <v>87.57732897468</v>
      </c>
      <c r="G64" s="20">
        <f>G65+G67+G69</f>
        <v>84.251766258559996</v>
      </c>
      <c r="H64" s="20">
        <f>H65+H67+H69</f>
        <v>79.682811033779998</v>
      </c>
      <c r="I64" s="20">
        <f>I65+I67+I69</f>
        <v>78.537745038010002</v>
      </c>
      <c r="J64" s="20">
        <f>J65+J67+J69</f>
        <v>67.598534429479997</v>
      </c>
      <c r="K64" s="20">
        <f>K65+K67+K69</f>
        <v>64.285994389780001</v>
      </c>
      <c r="L64" s="20">
        <f>L65+L67+L69</f>
        <v>53.883440305000001</v>
      </c>
      <c r="M64" s="20">
        <f>M65+M67+M69</f>
        <v>44.955195818999997</v>
      </c>
    </row>
    <row r="65" spans="1:13" s="9" customFormat="1" outlineLevel="3" collapsed="1" x14ac:dyDescent="0.25">
      <c r="A65" s="13" t="s">
        <v>3</v>
      </c>
      <c r="B65" s="12">
        <f>SUM(B66:B66)</f>
        <v>0</v>
      </c>
      <c r="C65" s="12">
        <f>SUM(C66:C66)</f>
        <v>0</v>
      </c>
      <c r="D65" s="12">
        <f>SUM(D66:D66)</f>
        <v>0</v>
      </c>
      <c r="E65" s="12">
        <f>SUM(E66:E66)</f>
        <v>0</v>
      </c>
      <c r="F65" s="12">
        <f>SUM(F66:F66)</f>
        <v>0</v>
      </c>
      <c r="G65" s="12">
        <f>SUM(G66:G66)</f>
        <v>0</v>
      </c>
      <c r="H65" s="12">
        <f>SUM(H66:H66)</f>
        <v>0</v>
      </c>
      <c r="I65" s="12">
        <f>SUM(I66:I66)</f>
        <v>0</v>
      </c>
      <c r="J65" s="12">
        <f>SUM(J66:J66)</f>
        <v>0</v>
      </c>
      <c r="K65" s="12">
        <f>SUM(K66:K66)</f>
        <v>0</v>
      </c>
      <c r="L65" s="12">
        <f>SUM(L66:L66)</f>
        <v>0</v>
      </c>
      <c r="M65" s="12">
        <f>SUM(M66:M66)</f>
        <v>0</v>
      </c>
    </row>
    <row r="66" spans="1:13" s="9" customFormat="1" hidden="1" outlineLevel="4" x14ac:dyDescent="0.25">
      <c r="A66" s="14" t="s">
        <v>4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1:13" s="9" customFormat="1" outlineLevel="3" collapsed="1" x14ac:dyDescent="0.25">
      <c r="A67" s="13" t="s">
        <v>5</v>
      </c>
      <c r="B67" s="12">
        <f>SUM(B68:B68)</f>
        <v>6.3630674289999994E-2</v>
      </c>
      <c r="C67" s="12">
        <f>SUM(C68:C68)</f>
        <v>5.7018048170000002E-2</v>
      </c>
      <c r="D67" s="12">
        <f>SUM(D68:D68)</f>
        <v>5.0412240580000003E-2</v>
      </c>
      <c r="E67" s="12">
        <f>SUM(E68:E68)</f>
        <v>4.3792795910000001E-2</v>
      </c>
      <c r="F67" s="12">
        <f>SUM(F68:F68)</f>
        <v>3.7180169780000001E-2</v>
      </c>
      <c r="G67" s="12">
        <f>SUM(G68:G68)</f>
        <v>3.0567543660000002E-2</v>
      </c>
      <c r="H67" s="12">
        <f>SUM(H68:H68)</f>
        <v>2.3961736080000001E-2</v>
      </c>
      <c r="I67" s="12">
        <f>SUM(I68:I68)</f>
        <v>1.7342291409999998E-2</v>
      </c>
      <c r="J67" s="12">
        <f>SUM(J68:J68)</f>
        <v>1.072966528E-2</v>
      </c>
      <c r="K67" s="12">
        <f>SUM(K68:K68)</f>
        <v>4.1170391799999996E-3</v>
      </c>
      <c r="L67" s="12">
        <f>SUM(L68:L68)</f>
        <v>0</v>
      </c>
      <c r="M67" s="12">
        <f>SUM(M68:M68)</f>
        <v>0</v>
      </c>
    </row>
    <row r="68" spans="1:13" s="9" customFormat="1" hidden="1" outlineLevel="4" x14ac:dyDescent="0.25">
      <c r="A68" s="14" t="s">
        <v>4</v>
      </c>
      <c r="B68" s="12">
        <v>6.3630674289999994E-2</v>
      </c>
      <c r="C68" s="12">
        <v>5.7018048170000002E-2</v>
      </c>
      <c r="D68" s="12">
        <v>5.0412240580000003E-2</v>
      </c>
      <c r="E68" s="12">
        <v>4.3792795910000001E-2</v>
      </c>
      <c r="F68" s="12">
        <v>3.7180169780000001E-2</v>
      </c>
      <c r="G68" s="12">
        <v>3.0567543660000002E-2</v>
      </c>
      <c r="H68" s="12">
        <v>2.3961736080000001E-2</v>
      </c>
      <c r="I68" s="12">
        <v>1.7342291409999998E-2</v>
      </c>
      <c r="J68" s="12">
        <v>1.072966528E-2</v>
      </c>
      <c r="K68" s="12">
        <v>4.1170391799999996E-3</v>
      </c>
      <c r="L68" s="12"/>
      <c r="M68" s="12"/>
    </row>
    <row r="69" spans="1:13" s="9" customFormat="1" outlineLevel="3" collapsed="1" x14ac:dyDescent="0.25">
      <c r="A69" s="13" t="s">
        <v>6</v>
      </c>
      <c r="B69" s="12">
        <f>SUM(B70:B72)</f>
        <v>126.48019182512</v>
      </c>
      <c r="C69" s="12">
        <f>SUM(C70:C72)</f>
        <v>105.83641300649001</v>
      </c>
      <c r="D69" s="12">
        <f>SUM(D70:D72)</f>
        <v>92.122273804900004</v>
      </c>
      <c r="E69" s="12">
        <f>SUM(E70:E72)</f>
        <v>89.686873804900003</v>
      </c>
      <c r="F69" s="12">
        <f>SUM(F70:F72)</f>
        <v>87.540148804899999</v>
      </c>
      <c r="G69" s="12">
        <f>SUM(G70:G72)</f>
        <v>84.221198714899998</v>
      </c>
      <c r="H69" s="12">
        <f>SUM(H70:H72)</f>
        <v>79.658849297700002</v>
      </c>
      <c r="I69" s="12">
        <f>SUM(I70:I72)</f>
        <v>78.520402746599999</v>
      </c>
      <c r="J69" s="12">
        <f>SUM(J70:J72)</f>
        <v>67.587804764200001</v>
      </c>
      <c r="K69" s="12">
        <f>SUM(K70:K72)</f>
        <v>64.281877350599999</v>
      </c>
      <c r="L69" s="12">
        <f>SUM(L70:L72)</f>
        <v>53.883440305000001</v>
      </c>
      <c r="M69" s="12">
        <f>SUM(M70:M72)</f>
        <v>44.955195818999997</v>
      </c>
    </row>
    <row r="70" spans="1:13" s="9" customFormat="1" hidden="1" outlineLevel="4" x14ac:dyDescent="0.25">
      <c r="A70" s="14" t="s">
        <v>7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1:13" s="9" customFormat="1" hidden="1" outlineLevel="4" x14ac:dyDescent="0.25">
      <c r="A71" s="14" t="s">
        <v>4</v>
      </c>
      <c r="B71" s="12">
        <v>126.48019182512</v>
      </c>
      <c r="C71" s="12">
        <v>105.83641300649001</v>
      </c>
      <c r="D71" s="12">
        <v>92.122273804900004</v>
      </c>
      <c r="E71" s="12">
        <v>89.686873804900003</v>
      </c>
      <c r="F71" s="12">
        <v>87.540148804899999</v>
      </c>
      <c r="G71" s="12">
        <v>84.221198714899998</v>
      </c>
      <c r="H71" s="12">
        <v>79.658849297700002</v>
      </c>
      <c r="I71" s="12">
        <v>78.520402746599999</v>
      </c>
      <c r="J71" s="12">
        <v>67.587804764200001</v>
      </c>
      <c r="K71" s="12">
        <v>64.281877350599999</v>
      </c>
      <c r="L71" s="12">
        <v>53.883440305000001</v>
      </c>
      <c r="M71" s="12">
        <v>44.955195818999997</v>
      </c>
    </row>
    <row r="72" spans="1:13" s="9" customFormat="1" hidden="1" outlineLevel="4" x14ac:dyDescent="0.25">
      <c r="A72" s="14" t="s">
        <v>8</v>
      </c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1:13" s="16" customFormat="1" outlineLevel="2" x14ac:dyDescent="0.25">
      <c r="A73" s="19" t="s">
        <v>9</v>
      </c>
      <c r="B73" s="20">
        <f>B74+B76</f>
        <v>131.74321810725002</v>
      </c>
      <c r="C73" s="20">
        <f>C74+C76</f>
        <v>95.729778695790003</v>
      </c>
      <c r="D73" s="20">
        <f>D74+D76</f>
        <v>31.262932522480003</v>
      </c>
      <c r="E73" s="20">
        <f>E74+E76</f>
        <v>24.512932522480003</v>
      </c>
      <c r="F73" s="20">
        <f>F74+F76</f>
        <v>37.050053522479999</v>
      </c>
      <c r="G73" s="20">
        <f>G74+G76</f>
        <v>58.191050511589999</v>
      </c>
      <c r="H73" s="20">
        <f>H74+H76</f>
        <v>45.030951522480002</v>
      </c>
      <c r="I73" s="20">
        <f>I74+I76</f>
        <v>52.980116522480003</v>
      </c>
      <c r="J73" s="20">
        <f>J74+J76</f>
        <v>42.22999652248</v>
      </c>
      <c r="K73" s="20">
        <f>K74+K76</f>
        <v>64.069996522980006</v>
      </c>
      <c r="L73" s="20">
        <f>L74+L76</f>
        <v>83.921043999999995</v>
      </c>
      <c r="M73" s="20">
        <f>M74+M76</f>
        <v>132.09774400000001</v>
      </c>
    </row>
    <row r="74" spans="1:13" s="9" customFormat="1" outlineLevel="3" collapsed="1" x14ac:dyDescent="0.25">
      <c r="A74" s="13" t="s">
        <v>5</v>
      </c>
      <c r="B74" s="12">
        <f>SUM(B75:B75)</f>
        <v>0.13225252248</v>
      </c>
      <c r="C74" s="12">
        <f>SUM(C75:C75)</f>
        <v>0.13225252248</v>
      </c>
      <c r="D74" s="12">
        <f>SUM(D75:D75)</f>
        <v>0.13225252248</v>
      </c>
      <c r="E74" s="12">
        <f>SUM(E75:E75)</f>
        <v>0.13225252248</v>
      </c>
      <c r="F74" s="12">
        <f>SUM(F75:F75)</f>
        <v>0.13225252248</v>
      </c>
      <c r="G74" s="12">
        <f>SUM(G75:G75)</f>
        <v>0.13225252248</v>
      </c>
      <c r="H74" s="12">
        <f>SUM(H75:H75)</f>
        <v>0.13225252248</v>
      </c>
      <c r="I74" s="12">
        <f>SUM(I75:I75)</f>
        <v>0.13225252248</v>
      </c>
      <c r="J74" s="12">
        <f>SUM(J75:J75)</f>
        <v>0.13225252248</v>
      </c>
      <c r="K74" s="12">
        <f>SUM(K75:K75)</f>
        <v>0.13225252298000001</v>
      </c>
      <c r="L74" s="12">
        <f>SUM(L75:L75)</f>
        <v>0</v>
      </c>
      <c r="M74" s="12">
        <f>SUM(M75:M75)</f>
        <v>0</v>
      </c>
    </row>
    <row r="75" spans="1:13" s="9" customFormat="1" hidden="1" outlineLevel="4" x14ac:dyDescent="0.25">
      <c r="A75" s="14" t="s">
        <v>4</v>
      </c>
      <c r="B75" s="12">
        <v>0.13225252248</v>
      </c>
      <c r="C75" s="12">
        <v>0.13225252248</v>
      </c>
      <c r="D75" s="12">
        <v>0.13225252248</v>
      </c>
      <c r="E75" s="12">
        <v>0.13225252248</v>
      </c>
      <c r="F75" s="12">
        <v>0.13225252248</v>
      </c>
      <c r="G75" s="12">
        <v>0.13225252248</v>
      </c>
      <c r="H75" s="12">
        <v>0.13225252248</v>
      </c>
      <c r="I75" s="12">
        <v>0.13225252248</v>
      </c>
      <c r="J75" s="12">
        <v>0.13225252248</v>
      </c>
      <c r="K75" s="12">
        <v>0.13225252298000001</v>
      </c>
      <c r="L75" s="12"/>
      <c r="M75" s="12"/>
    </row>
    <row r="76" spans="1:13" s="9" customFormat="1" outlineLevel="3" collapsed="1" x14ac:dyDescent="0.25">
      <c r="A76" s="13" t="s">
        <v>6</v>
      </c>
      <c r="B76" s="12">
        <f>SUM(B77:B79)</f>
        <v>131.61096558477001</v>
      </c>
      <c r="C76" s="12">
        <f>SUM(C77:C79)</f>
        <v>95.597526173310001</v>
      </c>
      <c r="D76" s="12">
        <f>SUM(D77:D79)</f>
        <v>31.130680000000002</v>
      </c>
      <c r="E76" s="12">
        <f>SUM(E77:E79)</f>
        <v>24.380680000000002</v>
      </c>
      <c r="F76" s="12">
        <f>SUM(F77:F79)</f>
        <v>36.917800999999997</v>
      </c>
      <c r="G76" s="12">
        <f>SUM(G77:G79)</f>
        <v>58.058797989109998</v>
      </c>
      <c r="H76" s="12">
        <f>SUM(H77:H79)</f>
        <v>44.898699000000001</v>
      </c>
      <c r="I76" s="12">
        <f>SUM(I77:I79)</f>
        <v>52.847864000000001</v>
      </c>
      <c r="J76" s="12">
        <f>SUM(J77:J79)</f>
        <v>42.097743999999999</v>
      </c>
      <c r="K76" s="12">
        <f>SUM(K77:K79)</f>
        <v>63.937744000000002</v>
      </c>
      <c r="L76" s="12">
        <f>SUM(L77:L79)</f>
        <v>83.921043999999995</v>
      </c>
      <c r="M76" s="12">
        <f>SUM(M77:M79)</f>
        <v>132.09774400000001</v>
      </c>
    </row>
    <row r="77" spans="1:13" s="9" customFormat="1" hidden="1" outlineLevel="4" x14ac:dyDescent="0.25">
      <c r="A77" s="14" t="s">
        <v>7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1:13" s="9" customFormat="1" hidden="1" outlineLevel="4" x14ac:dyDescent="0.25">
      <c r="A78" s="14" t="s">
        <v>4</v>
      </c>
      <c r="B78" s="12">
        <v>131.61096558477001</v>
      </c>
      <c r="C78" s="12">
        <v>95.597526173310001</v>
      </c>
      <c r="D78" s="12">
        <v>31.130680000000002</v>
      </c>
      <c r="E78" s="12">
        <v>24.380680000000002</v>
      </c>
      <c r="F78" s="12">
        <v>36.917800999999997</v>
      </c>
      <c r="G78" s="12">
        <v>58.058797989109998</v>
      </c>
      <c r="H78" s="12">
        <v>44.898699000000001</v>
      </c>
      <c r="I78" s="12">
        <v>52.847864000000001</v>
      </c>
      <c r="J78" s="12">
        <v>42.097743999999999</v>
      </c>
      <c r="K78" s="12">
        <v>63.937744000000002</v>
      </c>
      <c r="L78" s="12">
        <v>83.921043999999995</v>
      </c>
      <c r="M78" s="12">
        <v>132.09774400000001</v>
      </c>
    </row>
    <row r="79" spans="1:13" s="9" customFormat="1" hidden="1" outlineLevel="4" x14ac:dyDescent="0.25">
      <c r="A79" s="14" t="s">
        <v>8</v>
      </c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1:13" s="16" customFormat="1" outlineLevel="1" x14ac:dyDescent="0.25">
      <c r="A80" s="23" t="s">
        <v>10</v>
      </c>
      <c r="B80" s="24">
        <f>B81+B102</f>
        <v>380.05254009303002</v>
      </c>
      <c r="C80" s="24">
        <f>C81+C102</f>
        <v>337.69596419931997</v>
      </c>
      <c r="D80" s="24">
        <f>D81+D102</f>
        <v>356.02034960761</v>
      </c>
      <c r="E80" s="24">
        <f>E81+E102</f>
        <v>335.79943020618998</v>
      </c>
      <c r="F80" s="24">
        <f>F81+F102</f>
        <v>296.16981292587002</v>
      </c>
      <c r="G80" s="24">
        <f>G81+G102</f>
        <v>300.87519845600997</v>
      </c>
      <c r="H80" s="24">
        <f>H81+H102</f>
        <v>280.86094188856998</v>
      </c>
      <c r="I80" s="24">
        <f>I81+I102</f>
        <v>225.47092513801002</v>
      </c>
      <c r="J80" s="24">
        <f>J81+J102</f>
        <v>208.71597437753999</v>
      </c>
      <c r="K80" s="24">
        <f>K81+K102</f>
        <v>285.58172801312998</v>
      </c>
      <c r="L80" s="24">
        <f>L81+L102</f>
        <v>148.61396887878001</v>
      </c>
      <c r="M80" s="24">
        <f>M81+M102</f>
        <v>143.47284962594</v>
      </c>
    </row>
    <row r="81" spans="1:13" s="16" customFormat="1" outlineLevel="2" x14ac:dyDescent="0.25">
      <c r="A81" s="19" t="s">
        <v>2</v>
      </c>
      <c r="B81" s="20">
        <f>B82+B88+B92+B98</f>
        <v>147.69735637547001</v>
      </c>
      <c r="C81" s="20">
        <f>C82+C88+C92+C98</f>
        <v>132.15208768363999</v>
      </c>
      <c r="D81" s="20">
        <f>D82+D88+D92+D98</f>
        <v>118.97454902057001</v>
      </c>
      <c r="E81" s="20">
        <f>E82+E88+E92+E98</f>
        <v>106.38506763222</v>
      </c>
      <c r="F81" s="20">
        <f>F82+F88+F92+F98</f>
        <v>92.862987160269995</v>
      </c>
      <c r="G81" s="20">
        <f>G82+G88+G92+G98</f>
        <v>69.142930441269996</v>
      </c>
      <c r="H81" s="20">
        <f>H82+H88+H92+H98</f>
        <v>59.463866746880001</v>
      </c>
      <c r="I81" s="20">
        <f>I82+I88+I92+I98</f>
        <v>51.629460796160004</v>
      </c>
      <c r="J81" s="20">
        <f>J82+J88+J92+J98</f>
        <v>44.601610818099999</v>
      </c>
      <c r="K81" s="20">
        <f>K82+K88+K92+K98</f>
        <v>35.7015009904</v>
      </c>
      <c r="L81" s="20">
        <f>L82+L88+L92+L98</f>
        <v>30.328135947819998</v>
      </c>
      <c r="M81" s="20">
        <f>M82+M88+M92+M98</f>
        <v>28.616274221719998</v>
      </c>
    </row>
    <row r="82" spans="1:13" s="9" customFormat="1" outlineLevel="3" collapsed="1" x14ac:dyDescent="0.25">
      <c r="A82" s="13" t="s">
        <v>3</v>
      </c>
      <c r="B82" s="12">
        <f>SUM(B83:B87)</f>
        <v>0.39094852422999998</v>
      </c>
      <c r="C82" s="12">
        <f>SUM(C83:C87)</f>
        <v>0.12232435267</v>
      </c>
      <c r="D82" s="12">
        <f>SUM(D83:D87)</f>
        <v>0.12145035005</v>
      </c>
      <c r="E82" s="12">
        <f>SUM(E83:E87)</f>
        <v>0.11750182505000001</v>
      </c>
      <c r="F82" s="12">
        <f>SUM(F83:F87)</f>
        <v>0.1135331401</v>
      </c>
      <c r="G82" s="12">
        <f>SUM(G83:G87)</f>
        <v>0.1135331401</v>
      </c>
      <c r="H82" s="12">
        <f>SUM(H83:H87)</f>
        <v>0.11264370009999999</v>
      </c>
      <c r="I82" s="12">
        <f>SUM(I83:I87)</f>
        <v>0.11264370009999999</v>
      </c>
      <c r="J82" s="12">
        <f>SUM(J83:J87)</f>
        <v>0.11264370009999999</v>
      </c>
      <c r="K82" s="12">
        <f>SUM(K83:K87)</f>
        <v>0.11199600010000001</v>
      </c>
      <c r="L82" s="12">
        <f>SUM(L83:L87)</f>
        <v>0.11199600010000001</v>
      </c>
      <c r="M82" s="12">
        <f>SUM(M83:M87)</f>
        <v>0.11199600010000001</v>
      </c>
    </row>
    <row r="83" spans="1:13" s="9" customFormat="1" hidden="1" outlineLevel="4" x14ac:dyDescent="0.25">
      <c r="A83" s="14" t="s">
        <v>7</v>
      </c>
      <c r="B83" s="12">
        <v>5.6243999999999999E-3</v>
      </c>
      <c r="C83" s="12">
        <v>5.5328399999999998E-3</v>
      </c>
      <c r="D83" s="12">
        <v>5.4936000000000004E-3</v>
      </c>
      <c r="E83" s="12">
        <v>1.5450749999999999E-3</v>
      </c>
      <c r="F83" s="12">
        <v>8.8944000000000002E-4</v>
      </c>
      <c r="G83" s="12">
        <v>8.8944000000000002E-4</v>
      </c>
      <c r="H83" s="12"/>
      <c r="I83" s="12"/>
      <c r="J83" s="12"/>
      <c r="K83" s="12"/>
      <c r="L83" s="12"/>
      <c r="M83" s="12"/>
    </row>
    <row r="84" spans="1:13" s="9" customFormat="1" hidden="1" outlineLevel="4" x14ac:dyDescent="0.25">
      <c r="A84" s="14" t="s">
        <v>11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1:13" s="9" customFormat="1" hidden="1" outlineLevel="4" x14ac:dyDescent="0.25">
      <c r="A85" s="14" t="s">
        <v>12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1:13" s="9" customFormat="1" hidden="1" outlineLevel="4" x14ac:dyDescent="0.25">
      <c r="A86" s="14" t="s">
        <v>4</v>
      </c>
      <c r="B86" s="12">
        <v>6.4999999999999996E-6</v>
      </c>
      <c r="C86" s="12">
        <v>6.4999999999999996E-6</v>
      </c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1:13" s="9" customFormat="1" hidden="1" outlineLevel="4" x14ac:dyDescent="0.25">
      <c r="A87" s="14" t="s">
        <v>8</v>
      </c>
      <c r="B87" s="12">
        <v>0.38531762422999999</v>
      </c>
      <c r="C87" s="12">
        <v>0.11678501266999999</v>
      </c>
      <c r="D87" s="12">
        <v>0.11595675005</v>
      </c>
      <c r="E87" s="12">
        <v>0.11595675005</v>
      </c>
      <c r="F87" s="12">
        <v>0.11264370009999999</v>
      </c>
      <c r="G87" s="12">
        <v>0.11264370009999999</v>
      </c>
      <c r="H87" s="12">
        <v>0.11264370009999999</v>
      </c>
      <c r="I87" s="12">
        <v>0.11264370009999999</v>
      </c>
      <c r="J87" s="12">
        <v>0.11264370009999999</v>
      </c>
      <c r="K87" s="12">
        <v>0.11199600010000001</v>
      </c>
      <c r="L87" s="12">
        <v>0.11199600010000001</v>
      </c>
      <c r="M87" s="12">
        <v>0.11199600010000001</v>
      </c>
    </row>
    <row r="88" spans="1:13" s="9" customFormat="1" outlineLevel="3" collapsed="1" x14ac:dyDescent="0.25">
      <c r="A88" s="13" t="s">
        <v>13</v>
      </c>
      <c r="B88" s="12">
        <f>SUM(B89:B91)</f>
        <v>57.912255411700002</v>
      </c>
      <c r="C88" s="12">
        <f>SUM(C89:C91)</f>
        <v>48.896288387030005</v>
      </c>
      <c r="D88" s="12">
        <f>SUM(D89:D91)</f>
        <v>43.910402883659998</v>
      </c>
      <c r="E88" s="12">
        <f>SUM(E89:E91)</f>
        <v>36.256806630350006</v>
      </c>
      <c r="F88" s="12">
        <f>SUM(F89:F91)</f>
        <v>30.97964347289</v>
      </c>
      <c r="G88" s="12">
        <f>SUM(G89:G91)</f>
        <v>22.071480851559997</v>
      </c>
      <c r="H88" s="12">
        <f>SUM(H89:H91)</f>
        <v>19.528143904190003</v>
      </c>
      <c r="I88" s="12">
        <f>SUM(I89:I91)</f>
        <v>15.895415502660001</v>
      </c>
      <c r="J88" s="12">
        <f>SUM(J89:J91)</f>
        <v>11.310693474880001</v>
      </c>
      <c r="K88" s="12">
        <f>SUM(K89:K91)</f>
        <v>4.0045152962200001</v>
      </c>
      <c r="L88" s="12">
        <f>SUM(L89:L91)</f>
        <v>8.8324816060000005E-2</v>
      </c>
      <c r="M88" s="12">
        <f>SUM(M89:M91)</f>
        <v>1.7559930540000001E-2</v>
      </c>
    </row>
    <row r="89" spans="1:13" s="9" customFormat="1" hidden="1" outlineLevel="4" x14ac:dyDescent="0.25">
      <c r="A89" s="14" t="s">
        <v>7</v>
      </c>
      <c r="B89" s="12">
        <v>8.5843934266400002</v>
      </c>
      <c r="C89" s="12">
        <v>6.1878748022699996</v>
      </c>
      <c r="D89" s="12">
        <v>5.8823447407699998</v>
      </c>
      <c r="E89" s="12">
        <v>2.5920333926499999</v>
      </c>
      <c r="F89" s="12">
        <v>2.4794487999300001</v>
      </c>
      <c r="G89" s="12">
        <v>2.4603030177799998</v>
      </c>
      <c r="H89" s="12">
        <v>2.4401358720999999</v>
      </c>
      <c r="I89" s="12">
        <v>6.3143337900000004E-3</v>
      </c>
      <c r="J89" s="12">
        <v>4.5771414E-3</v>
      </c>
      <c r="K89" s="12"/>
      <c r="L89" s="12"/>
      <c r="M89" s="12"/>
    </row>
    <row r="90" spans="1:13" s="9" customFormat="1" hidden="1" outlineLevel="4" x14ac:dyDescent="0.25">
      <c r="A90" s="14" t="s">
        <v>11</v>
      </c>
      <c r="B90" s="12">
        <v>0.73371311973999997</v>
      </c>
      <c r="C90" s="12">
        <v>0.72176895529999996</v>
      </c>
      <c r="D90" s="12">
        <v>0.66471837295000002</v>
      </c>
      <c r="E90" s="12">
        <v>0.59132816948</v>
      </c>
      <c r="F90" s="12">
        <v>0.50494824831999996</v>
      </c>
      <c r="G90" s="12">
        <v>0.43546341690000001</v>
      </c>
      <c r="H90" s="12">
        <v>0.36702561737</v>
      </c>
      <c r="I90" s="12">
        <v>0.29649375513999998</v>
      </c>
      <c r="J90" s="12">
        <v>0.22700892372000001</v>
      </c>
      <c r="K90" s="12">
        <v>0.15752409282999999</v>
      </c>
      <c r="L90" s="12">
        <v>8.8324816060000005E-2</v>
      </c>
      <c r="M90" s="12">
        <v>1.7559930540000001E-2</v>
      </c>
    </row>
    <row r="91" spans="1:13" s="9" customFormat="1" hidden="1" outlineLevel="4" x14ac:dyDescent="0.25">
      <c r="A91" s="14" t="s">
        <v>8</v>
      </c>
      <c r="B91" s="12">
        <v>48.594148865320001</v>
      </c>
      <c r="C91" s="12">
        <v>41.986644629460002</v>
      </c>
      <c r="D91" s="12">
        <v>37.363339769939998</v>
      </c>
      <c r="E91" s="12">
        <v>33.073445068220003</v>
      </c>
      <c r="F91" s="12">
        <v>27.995246424640001</v>
      </c>
      <c r="G91" s="12">
        <v>19.175714416879998</v>
      </c>
      <c r="H91" s="12">
        <v>16.720982414720002</v>
      </c>
      <c r="I91" s="12">
        <v>15.592607413730001</v>
      </c>
      <c r="J91" s="12">
        <v>11.079107409760001</v>
      </c>
      <c r="K91" s="12">
        <v>3.84699120339</v>
      </c>
      <c r="L91" s="12"/>
      <c r="M91" s="12"/>
    </row>
    <row r="92" spans="1:13" s="9" customFormat="1" outlineLevel="3" collapsed="1" x14ac:dyDescent="0.25">
      <c r="A92" s="13" t="s">
        <v>14</v>
      </c>
      <c r="B92" s="12">
        <f>SUM(B93:B97)</f>
        <v>2.4609657671599998</v>
      </c>
      <c r="C92" s="12">
        <f>SUM(C93:C97)</f>
        <v>4.6018218434399998</v>
      </c>
      <c r="D92" s="12">
        <f>SUM(D93:D97)</f>
        <v>4.4574959660499998</v>
      </c>
      <c r="E92" s="12">
        <f>SUM(E93:E97)</f>
        <v>4.772735388860001</v>
      </c>
      <c r="F92" s="12">
        <f>SUM(F93:F97)</f>
        <v>4.0132412455999997</v>
      </c>
      <c r="G92" s="12">
        <f>SUM(G93:G97)</f>
        <v>3.3880498595300002</v>
      </c>
      <c r="H92" s="12">
        <f>SUM(H93:H97)</f>
        <v>1.55686672867</v>
      </c>
      <c r="I92" s="12">
        <f>SUM(I93:I97)</f>
        <v>0.79866358787000002</v>
      </c>
      <c r="J92" s="12">
        <f>SUM(J93:J97)</f>
        <v>0.52871805800000005</v>
      </c>
      <c r="K92" s="12">
        <f>SUM(K93:K97)</f>
        <v>0.42067368396000004</v>
      </c>
      <c r="L92" s="12">
        <f>SUM(L93:L97)</f>
        <v>0.35666887843999995</v>
      </c>
      <c r="M92" s="12">
        <f>SUM(M93:M97)</f>
        <v>0.29297160006</v>
      </c>
    </row>
    <row r="93" spans="1:13" s="9" customFormat="1" hidden="1" outlineLevel="4" x14ac:dyDescent="0.25">
      <c r="A93" s="14" t="s">
        <v>15</v>
      </c>
      <c r="B93" s="12">
        <v>0.51627949897000003</v>
      </c>
      <c r="C93" s="12">
        <v>1.58956097898</v>
      </c>
      <c r="D93" s="12">
        <v>1.54731631003</v>
      </c>
      <c r="E93" s="12">
        <v>2.0375005268100002</v>
      </c>
      <c r="F93" s="12">
        <v>1.52650958949</v>
      </c>
      <c r="G93" s="12">
        <v>1.0705736487399999</v>
      </c>
      <c r="H93" s="12">
        <v>0.61712544548000003</v>
      </c>
      <c r="I93" s="12">
        <v>0.23330557858000001</v>
      </c>
      <c r="J93" s="12">
        <v>3.7429808330000001E-2</v>
      </c>
      <c r="K93" s="12"/>
      <c r="L93" s="12"/>
      <c r="M93" s="12"/>
    </row>
    <row r="94" spans="1:13" s="9" customFormat="1" hidden="1" outlineLevel="4" x14ac:dyDescent="0.25">
      <c r="A94" s="14" t="s">
        <v>7</v>
      </c>
      <c r="B94" s="12">
        <v>0.97813456543999999</v>
      </c>
      <c r="C94" s="12">
        <v>1.2646879280800001</v>
      </c>
      <c r="D94" s="12">
        <v>1.26278454292</v>
      </c>
      <c r="E94" s="12">
        <v>1.1053915876</v>
      </c>
      <c r="F94" s="12">
        <v>0.91797828537000004</v>
      </c>
      <c r="G94" s="12">
        <v>0.76324652786000002</v>
      </c>
      <c r="H94" s="12">
        <v>0.33590180367</v>
      </c>
      <c r="I94" s="12">
        <v>0.24419335604</v>
      </c>
      <c r="J94" s="12">
        <v>0.19521102442999999</v>
      </c>
      <c r="K94" s="12">
        <v>0.14767723171</v>
      </c>
      <c r="L94" s="12">
        <v>0.10082972421</v>
      </c>
      <c r="M94" s="12">
        <v>5.351669849E-2</v>
      </c>
    </row>
    <row r="95" spans="1:13" s="9" customFormat="1" hidden="1" outlineLevel="4" x14ac:dyDescent="0.25">
      <c r="A95" s="14" t="s">
        <v>11</v>
      </c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1:13" s="9" customFormat="1" hidden="1" outlineLevel="4" x14ac:dyDescent="0.25">
      <c r="A96" s="14" t="s">
        <v>12</v>
      </c>
      <c r="B96" s="12">
        <v>0.42711185900999998</v>
      </c>
      <c r="C96" s="12">
        <v>0.95534108097000003</v>
      </c>
      <c r="D96" s="12">
        <v>0.93984814488000001</v>
      </c>
      <c r="E96" s="12">
        <v>0.92890109477000005</v>
      </c>
      <c r="F96" s="12">
        <v>0.89279753739000001</v>
      </c>
      <c r="G96" s="12">
        <v>0.88323327605000002</v>
      </c>
      <c r="H96" s="12">
        <v>0.34721802936000001</v>
      </c>
      <c r="I96" s="12">
        <v>0.32116465324999999</v>
      </c>
      <c r="J96" s="12">
        <v>0.29607722524000002</v>
      </c>
      <c r="K96" s="12">
        <v>0.27299645225000002</v>
      </c>
      <c r="L96" s="12">
        <v>0.25583915422999998</v>
      </c>
      <c r="M96" s="12">
        <v>0.23945490156999999</v>
      </c>
    </row>
    <row r="97" spans="1:13" s="9" customFormat="1" hidden="1" outlineLevel="4" x14ac:dyDescent="0.25">
      <c r="A97" s="14" t="s">
        <v>8</v>
      </c>
      <c r="B97" s="12">
        <v>0.53943984373999998</v>
      </c>
      <c r="C97" s="12">
        <v>0.79223185540999996</v>
      </c>
      <c r="D97" s="12">
        <v>0.70754696821999996</v>
      </c>
      <c r="E97" s="12">
        <v>0.70094217968000005</v>
      </c>
      <c r="F97" s="12">
        <v>0.67595583334999998</v>
      </c>
      <c r="G97" s="12">
        <v>0.67099640687999995</v>
      </c>
      <c r="H97" s="12">
        <v>0.25662145015999999</v>
      </c>
      <c r="I97" s="12"/>
      <c r="J97" s="12"/>
      <c r="K97" s="12"/>
      <c r="L97" s="12"/>
      <c r="M97" s="12"/>
    </row>
    <row r="98" spans="1:13" s="9" customFormat="1" outlineLevel="3" collapsed="1" x14ac:dyDescent="0.25">
      <c r="A98" s="13" t="s">
        <v>16</v>
      </c>
      <c r="B98" s="12">
        <f>SUM(B99:B101)</f>
        <v>86.933186672380003</v>
      </c>
      <c r="C98" s="12">
        <f>SUM(C99:C101)</f>
        <v>78.531653100499994</v>
      </c>
      <c r="D98" s="12">
        <f>SUM(D99:D101)</f>
        <v>70.48519982081001</v>
      </c>
      <c r="E98" s="12">
        <f>SUM(E99:E101)</f>
        <v>65.238023787960003</v>
      </c>
      <c r="F98" s="12">
        <f>SUM(F99:F101)</f>
        <v>57.756569301679988</v>
      </c>
      <c r="G98" s="12">
        <f>SUM(G99:G101)</f>
        <v>43.569866590079997</v>
      </c>
      <c r="H98" s="12">
        <f>SUM(H99:H101)</f>
        <v>38.266212413920002</v>
      </c>
      <c r="I98" s="12">
        <f>SUM(I99:I101)</f>
        <v>34.822738005529999</v>
      </c>
      <c r="J98" s="12">
        <f>SUM(J99:J101)</f>
        <v>32.649555585119998</v>
      </c>
      <c r="K98" s="12">
        <f>SUM(K99:K101)</f>
        <v>31.16431601012</v>
      </c>
      <c r="L98" s="12">
        <f>SUM(L99:L101)</f>
        <v>29.77114625322</v>
      </c>
      <c r="M98" s="12">
        <f>SUM(M99:M101)</f>
        <v>28.193746691019996</v>
      </c>
    </row>
    <row r="99" spans="1:13" s="9" customFormat="1" hidden="1" outlineLevel="4" x14ac:dyDescent="0.25">
      <c r="A99" s="14" t="s">
        <v>7</v>
      </c>
      <c r="B99" s="12">
        <v>20.682169961650001</v>
      </c>
      <c r="C99" s="12">
        <v>19.402015086620001</v>
      </c>
      <c r="D99" s="12">
        <v>18.71205526808</v>
      </c>
      <c r="E99" s="12">
        <v>18.083141890010001</v>
      </c>
      <c r="F99" s="12">
        <v>16.175515206219998</v>
      </c>
      <c r="G99" s="12">
        <v>13.783445313610001</v>
      </c>
      <c r="H99" s="12">
        <v>11.47149574963</v>
      </c>
      <c r="I99" s="12">
        <v>10.807055914699999</v>
      </c>
      <c r="J99" s="12">
        <v>10.2299189119</v>
      </c>
      <c r="K99" s="12">
        <v>9.9050756793300003</v>
      </c>
      <c r="L99" s="12">
        <v>9.6195084113</v>
      </c>
      <c r="M99" s="12">
        <v>9.2563196583699998</v>
      </c>
    </row>
    <row r="100" spans="1:13" s="9" customFormat="1" hidden="1" outlineLevel="4" x14ac:dyDescent="0.25">
      <c r="A100" s="14" t="s">
        <v>8</v>
      </c>
      <c r="B100" s="12">
        <v>33.809553628170001</v>
      </c>
      <c r="C100" s="12">
        <v>31.85719457031</v>
      </c>
      <c r="D100" s="12">
        <v>27.628643781160001</v>
      </c>
      <c r="E100" s="12">
        <v>25.854455577540001</v>
      </c>
      <c r="F100" s="12">
        <v>23.453573767639998</v>
      </c>
      <c r="G100" s="12">
        <v>21.687678291849998</v>
      </c>
      <c r="H100" s="12">
        <v>20.091231811909999</v>
      </c>
      <c r="I100" s="12">
        <v>18.390407782880001</v>
      </c>
      <c r="J100" s="12">
        <v>17.1600463119</v>
      </c>
      <c r="K100" s="12">
        <v>15.999649969469999</v>
      </c>
      <c r="L100" s="12">
        <v>14.879703396589999</v>
      </c>
      <c r="M100" s="12">
        <v>13.68133022554</v>
      </c>
    </row>
    <row r="101" spans="1:13" s="9" customFormat="1" hidden="1" outlineLevel="4" x14ac:dyDescent="0.25">
      <c r="A101" s="14" t="s">
        <v>17</v>
      </c>
      <c r="B101" s="12">
        <v>32.441463082559999</v>
      </c>
      <c r="C101" s="12">
        <v>27.272443443570001</v>
      </c>
      <c r="D101" s="12">
        <v>24.144500771570002</v>
      </c>
      <c r="E101" s="12">
        <v>21.300426320410001</v>
      </c>
      <c r="F101" s="12">
        <v>18.127480327819999</v>
      </c>
      <c r="G101" s="12">
        <v>8.0987429846199994</v>
      </c>
      <c r="H101" s="12">
        <v>6.7034848523799999</v>
      </c>
      <c r="I101" s="12">
        <v>5.6252743079499998</v>
      </c>
      <c r="J101" s="12">
        <v>5.2595903613199999</v>
      </c>
      <c r="K101" s="12">
        <v>5.2595903613199999</v>
      </c>
      <c r="L101" s="12">
        <v>5.2719344453300003</v>
      </c>
      <c r="M101" s="12">
        <v>5.2560968071099996</v>
      </c>
    </row>
    <row r="102" spans="1:13" s="16" customFormat="1" outlineLevel="2" x14ac:dyDescent="0.25">
      <c r="A102" s="19" t="s">
        <v>9</v>
      </c>
      <c r="B102" s="20">
        <f>B103+B107+B113</f>
        <v>232.35518371756001</v>
      </c>
      <c r="C102" s="20">
        <f>C103+C107+C113</f>
        <v>205.54387651568001</v>
      </c>
      <c r="D102" s="20">
        <f>D103+D107+D113</f>
        <v>237.04580058703999</v>
      </c>
      <c r="E102" s="20">
        <f>E103+E107+E113</f>
        <v>229.41436257396998</v>
      </c>
      <c r="F102" s="20">
        <f>F103+F107+F113</f>
        <v>203.3068257656</v>
      </c>
      <c r="G102" s="20">
        <f>G103+G107+G113</f>
        <v>231.73226801473999</v>
      </c>
      <c r="H102" s="20">
        <f>H103+H107+H113</f>
        <v>221.39707514168998</v>
      </c>
      <c r="I102" s="20">
        <f>I103+I107+I113</f>
        <v>173.84146434185001</v>
      </c>
      <c r="J102" s="20">
        <f>J103+J107+J113</f>
        <v>164.11436355943999</v>
      </c>
      <c r="K102" s="20">
        <f>K103+K107+K113</f>
        <v>249.88022702273</v>
      </c>
      <c r="L102" s="20">
        <f>L103+L107+L113</f>
        <v>118.28583293096001</v>
      </c>
      <c r="M102" s="20">
        <f>M103+M107+M113</f>
        <v>114.85657540422001</v>
      </c>
    </row>
    <row r="103" spans="1:13" s="9" customFormat="1" outlineLevel="3" collapsed="1" x14ac:dyDescent="0.25">
      <c r="A103" s="13" t="s">
        <v>13</v>
      </c>
      <c r="B103" s="12">
        <f>SUM(B104:B106)</f>
        <v>107.17972532309</v>
      </c>
      <c r="C103" s="12">
        <f>SUM(C104:C106)</f>
        <v>62.475932536709998</v>
      </c>
      <c r="D103" s="12">
        <f>SUM(D104:D106)</f>
        <v>107.80376257309</v>
      </c>
      <c r="E103" s="12">
        <f>SUM(E104:E106)</f>
        <v>57.659898269709998</v>
      </c>
      <c r="F103" s="12">
        <f>SUM(F104:F106)</f>
        <v>66.801238567349998</v>
      </c>
      <c r="G103" s="12">
        <f>SUM(G104:G106)</f>
        <v>72.800489896179997</v>
      </c>
      <c r="H103" s="12">
        <f>SUM(H104:H106)</f>
        <v>56.869741201260005</v>
      </c>
      <c r="I103" s="12">
        <f>SUM(I104:I106)</f>
        <v>62.479741206200003</v>
      </c>
      <c r="J103" s="12">
        <f>SUM(J104:J106)</f>
        <v>62.479741213320004</v>
      </c>
      <c r="K103" s="12">
        <f>SUM(K104:K106)</f>
        <v>107.24157609436999</v>
      </c>
      <c r="L103" s="12">
        <f>SUM(L104:L106)</f>
        <v>1.16157600102</v>
      </c>
      <c r="M103" s="12">
        <f>SUM(M104:M106)</f>
        <v>1.16157600102</v>
      </c>
    </row>
    <row r="104" spans="1:13" s="9" customFormat="1" hidden="1" outlineLevel="4" x14ac:dyDescent="0.25">
      <c r="A104" s="14" t="s">
        <v>7</v>
      </c>
      <c r="B104" s="12">
        <v>17.35027450275</v>
      </c>
      <c r="C104" s="12">
        <v>6.2640123450800003</v>
      </c>
      <c r="D104" s="12">
        <v>51.254542550469999</v>
      </c>
      <c r="E104" s="12">
        <v>1.56339624727</v>
      </c>
      <c r="F104" s="12">
        <v>0.35966250888000001</v>
      </c>
      <c r="G104" s="12">
        <v>0.23891383232999999</v>
      </c>
      <c r="H104" s="12">
        <v>55.708165200240003</v>
      </c>
      <c r="I104" s="12">
        <v>0.11816515131999999</v>
      </c>
      <c r="J104" s="12">
        <v>0.11816515844</v>
      </c>
      <c r="K104" s="12"/>
      <c r="L104" s="12"/>
      <c r="M104" s="12"/>
    </row>
    <row r="105" spans="1:13" s="9" customFormat="1" hidden="1" outlineLevel="4" x14ac:dyDescent="0.25">
      <c r="A105" s="14" t="s">
        <v>11</v>
      </c>
      <c r="B105" s="12"/>
      <c r="C105" s="12"/>
      <c r="D105" s="12">
        <v>1.1957400004800001</v>
      </c>
      <c r="E105" s="12">
        <v>1.1957400004800001</v>
      </c>
      <c r="F105" s="12">
        <v>1.16157600102</v>
      </c>
      <c r="G105" s="12">
        <v>1.16157600102</v>
      </c>
      <c r="H105" s="12">
        <v>1.16157600102</v>
      </c>
      <c r="I105" s="12">
        <v>1.16157600102</v>
      </c>
      <c r="J105" s="12">
        <v>1.16157600102</v>
      </c>
      <c r="K105" s="12">
        <v>1.16157600102</v>
      </c>
      <c r="L105" s="12">
        <v>1.16157600102</v>
      </c>
      <c r="M105" s="12">
        <v>1.16157600102</v>
      </c>
    </row>
    <row r="106" spans="1:13" s="9" customFormat="1" hidden="1" outlineLevel="4" x14ac:dyDescent="0.25">
      <c r="A106" s="14" t="s">
        <v>8</v>
      </c>
      <c r="B106" s="12">
        <v>89.82945082034</v>
      </c>
      <c r="C106" s="12">
        <v>56.21192019163</v>
      </c>
      <c r="D106" s="12">
        <v>55.353480022139998</v>
      </c>
      <c r="E106" s="12">
        <v>54.900762021959999</v>
      </c>
      <c r="F106" s="12">
        <v>65.280000057449996</v>
      </c>
      <c r="G106" s="12">
        <v>71.400000062830003</v>
      </c>
      <c r="H106" s="12"/>
      <c r="I106" s="12">
        <v>61.200000053860002</v>
      </c>
      <c r="J106" s="12">
        <v>61.200000053860002</v>
      </c>
      <c r="K106" s="12">
        <v>106.08000009334999</v>
      </c>
      <c r="L106" s="12"/>
      <c r="M106" s="12"/>
    </row>
    <row r="107" spans="1:13" s="9" customFormat="1" outlineLevel="3" collapsed="1" x14ac:dyDescent="0.25">
      <c r="A107" s="13" t="s">
        <v>14</v>
      </c>
      <c r="B107" s="12">
        <f>SUM(B108:B112)</f>
        <v>6.6613472487200003</v>
      </c>
      <c r="C107" s="12">
        <f>SUM(C108:C112)</f>
        <v>37.743643510360002</v>
      </c>
      <c r="D107" s="12">
        <f>SUM(D108:D112)</f>
        <v>35.045041665759996</v>
      </c>
      <c r="E107" s="12">
        <f>SUM(E108:E112)</f>
        <v>40.266834430279999</v>
      </c>
      <c r="F107" s="12">
        <f>SUM(F108:F112)</f>
        <v>41.095731435829997</v>
      </c>
      <c r="G107" s="12">
        <f>SUM(G108:G112)</f>
        <v>40.192114310680005</v>
      </c>
      <c r="H107" s="12">
        <f>SUM(H108:H112)</f>
        <v>54.41876548466</v>
      </c>
      <c r="I107" s="12">
        <f>SUM(I108:I112)</f>
        <v>26.04812096985</v>
      </c>
      <c r="J107" s="12">
        <f>SUM(J108:J112)</f>
        <v>14.731588780949998</v>
      </c>
      <c r="K107" s="12">
        <f>SUM(K108:K112)</f>
        <v>9.2857693230200002</v>
      </c>
      <c r="L107" s="12">
        <f>SUM(L108:L112)</f>
        <v>8.0555497703800008</v>
      </c>
      <c r="M107" s="12">
        <f>SUM(M108:M112)</f>
        <v>7.07081263256</v>
      </c>
    </row>
    <row r="108" spans="1:13" s="9" customFormat="1" hidden="1" outlineLevel="4" x14ac:dyDescent="0.25">
      <c r="A108" s="14" t="s">
        <v>15</v>
      </c>
      <c r="B108" s="12">
        <v>2.6516666612600002</v>
      </c>
      <c r="C108" s="12">
        <v>29.47605004783</v>
      </c>
      <c r="D108" s="12">
        <v>25.123000009639998</v>
      </c>
      <c r="E108" s="12">
        <v>30.3030000115</v>
      </c>
      <c r="F108" s="12">
        <v>29.437200025300001</v>
      </c>
      <c r="G108" s="12">
        <v>29.437200025300001</v>
      </c>
      <c r="H108" s="12">
        <v>26.921200024400001</v>
      </c>
      <c r="I108" s="12">
        <v>16.102400013770001</v>
      </c>
      <c r="J108" s="12">
        <v>5.0320000066399997</v>
      </c>
      <c r="K108" s="12"/>
      <c r="L108" s="12"/>
      <c r="M108" s="12"/>
    </row>
    <row r="109" spans="1:13" s="9" customFormat="1" hidden="1" outlineLevel="4" x14ac:dyDescent="0.25">
      <c r="A109" s="14" t="s">
        <v>7</v>
      </c>
      <c r="B109" s="12">
        <v>2.2068777795400001</v>
      </c>
      <c r="C109" s="12">
        <v>6.1545832709099999</v>
      </c>
      <c r="D109" s="12">
        <v>7.4676198144799999</v>
      </c>
      <c r="E109" s="12">
        <v>7.2484525288199997</v>
      </c>
      <c r="F109" s="12">
        <v>8.1715152701499996</v>
      </c>
      <c r="G109" s="12">
        <v>7.2678981450000002</v>
      </c>
      <c r="H109" s="12">
        <v>6.5496877187000004</v>
      </c>
      <c r="I109" s="12">
        <v>5.0241637127400001</v>
      </c>
      <c r="J109" s="12">
        <v>4.9187209470899997</v>
      </c>
      <c r="K109" s="12">
        <v>4.8355793760700001</v>
      </c>
      <c r="L109" s="12">
        <v>4.8355793765200001</v>
      </c>
      <c r="M109" s="12">
        <v>3.8508422386999999</v>
      </c>
    </row>
    <row r="110" spans="1:13" s="9" customFormat="1" hidden="1" outlineLevel="4" x14ac:dyDescent="0.25">
      <c r="A110" s="14" t="s">
        <v>11</v>
      </c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1:13" s="9" customFormat="1" hidden="1" outlineLevel="4" x14ac:dyDescent="0.25">
      <c r="A111" s="14" t="s">
        <v>12</v>
      </c>
      <c r="B111" s="12">
        <v>1.80280280792</v>
      </c>
      <c r="C111" s="12">
        <v>2.10901237717</v>
      </c>
      <c r="D111" s="12">
        <v>2.4504523846800002</v>
      </c>
      <c r="E111" s="12">
        <v>2.711412433</v>
      </c>
      <c r="F111" s="12">
        <v>3.4831600964799998</v>
      </c>
      <c r="G111" s="12">
        <v>3.4831600964799998</v>
      </c>
      <c r="H111" s="12">
        <v>4.9215576513399997</v>
      </c>
      <c r="I111" s="12">
        <v>4.9215572433399997</v>
      </c>
      <c r="J111" s="12">
        <v>4.7808678272199998</v>
      </c>
      <c r="K111" s="12">
        <v>4.4501899469500001</v>
      </c>
      <c r="L111" s="12">
        <v>3.2199703938600002</v>
      </c>
      <c r="M111" s="12">
        <v>3.2199703938600002</v>
      </c>
    </row>
    <row r="112" spans="1:13" s="9" customFormat="1" hidden="1" outlineLevel="4" x14ac:dyDescent="0.25">
      <c r="A112" s="14" t="s">
        <v>8</v>
      </c>
      <c r="B112" s="12"/>
      <c r="C112" s="12">
        <v>3.9978144499999996E-3</v>
      </c>
      <c r="D112" s="12">
        <v>3.9694569600000002E-3</v>
      </c>
      <c r="E112" s="12">
        <v>3.9694569600000002E-3</v>
      </c>
      <c r="F112" s="12">
        <v>3.8560438999999998E-3</v>
      </c>
      <c r="G112" s="12">
        <v>3.8560438999999998E-3</v>
      </c>
      <c r="H112" s="12">
        <v>16.02632009022</v>
      </c>
      <c r="I112" s="12"/>
      <c r="J112" s="12"/>
      <c r="K112" s="12"/>
      <c r="L112" s="12"/>
      <c r="M112" s="12"/>
    </row>
    <row r="113" spans="1:13" s="9" customFormat="1" outlineLevel="3" collapsed="1" x14ac:dyDescent="0.25">
      <c r="A113" s="13" t="s">
        <v>16</v>
      </c>
      <c r="B113" s="12">
        <f>SUM(B114:B116)</f>
        <v>118.51411114574999</v>
      </c>
      <c r="C113" s="12">
        <f>SUM(C114:C116)</f>
        <v>105.32430046861001</v>
      </c>
      <c r="D113" s="12">
        <f>SUM(D114:D116)</f>
        <v>94.196996348189998</v>
      </c>
      <c r="E113" s="12">
        <f>SUM(E114:E116)</f>
        <v>131.48762987397998</v>
      </c>
      <c r="F113" s="12">
        <f>SUM(F114:F116)</f>
        <v>95.409855762419994</v>
      </c>
      <c r="G113" s="12">
        <f>SUM(G114:G116)</f>
        <v>118.73966380787999</v>
      </c>
      <c r="H113" s="12">
        <f>SUM(H114:H116)</f>
        <v>110.10856845577</v>
      </c>
      <c r="I113" s="12">
        <f>SUM(I114:I116)</f>
        <v>85.313602165800006</v>
      </c>
      <c r="J113" s="12">
        <f>SUM(J114:J116)</f>
        <v>86.903033565169991</v>
      </c>
      <c r="K113" s="12">
        <f>SUM(K114:K116)</f>
        <v>133.35288160534</v>
      </c>
      <c r="L113" s="12">
        <f>SUM(L114:L116)</f>
        <v>109.06870715956001</v>
      </c>
      <c r="M113" s="12">
        <f>SUM(M114:M116)</f>
        <v>106.62418677064001</v>
      </c>
    </row>
    <row r="114" spans="1:13" s="9" customFormat="1" hidden="1" outlineLevel="4" x14ac:dyDescent="0.25">
      <c r="A114" s="14" t="s">
        <v>7</v>
      </c>
      <c r="B114" s="12">
        <v>19.567271251899999</v>
      </c>
      <c r="C114" s="12">
        <v>29.728566065790002</v>
      </c>
      <c r="D114" s="12">
        <v>29.424399004630001</v>
      </c>
      <c r="E114" s="12">
        <v>65.648100275339999</v>
      </c>
      <c r="F114" s="12">
        <v>29.508418736989999</v>
      </c>
      <c r="G114" s="12">
        <v>53.730265239360001</v>
      </c>
      <c r="H114" s="12">
        <v>48.508199771820003</v>
      </c>
      <c r="I114" s="12">
        <v>40.466442893310003</v>
      </c>
      <c r="J114" s="12">
        <v>68.158679015649994</v>
      </c>
      <c r="K114" s="12">
        <v>114.806101056</v>
      </c>
      <c r="L114" s="12">
        <v>90.521926610220007</v>
      </c>
      <c r="M114" s="12">
        <v>88.639204482370005</v>
      </c>
    </row>
    <row r="115" spans="1:13" s="9" customFormat="1" hidden="1" outlineLevel="4" x14ac:dyDescent="0.25">
      <c r="A115" s="14" t="s">
        <v>8</v>
      </c>
      <c r="B115" s="12">
        <v>26.041845039689999</v>
      </c>
      <c r="C115" s="12">
        <v>26.96140449856</v>
      </c>
      <c r="D115" s="12">
        <v>26.939238828459999</v>
      </c>
      <c r="E115" s="12">
        <v>28.00617108354</v>
      </c>
      <c r="F115" s="12">
        <v>29.149031593090001</v>
      </c>
      <c r="G115" s="12">
        <v>28.25699313618</v>
      </c>
      <c r="H115" s="12">
        <v>24.84796325161</v>
      </c>
      <c r="I115" s="12">
        <v>20.376354550959999</v>
      </c>
      <c r="J115" s="12">
        <v>18.744354549520001</v>
      </c>
      <c r="K115" s="12">
        <v>18.546780549339999</v>
      </c>
      <c r="L115" s="12">
        <v>18.546780549339999</v>
      </c>
      <c r="M115" s="12">
        <v>17.98498228827</v>
      </c>
    </row>
    <row r="116" spans="1:13" s="9" customFormat="1" hidden="1" outlineLevel="4" x14ac:dyDescent="0.25">
      <c r="A116" s="14" t="s">
        <v>17</v>
      </c>
      <c r="B116" s="12">
        <v>72.904994854159995</v>
      </c>
      <c r="C116" s="12">
        <v>48.634329904259999</v>
      </c>
      <c r="D116" s="12">
        <v>37.833358515100002</v>
      </c>
      <c r="E116" s="12">
        <v>37.833358515100002</v>
      </c>
      <c r="F116" s="12">
        <v>36.752405432339998</v>
      </c>
      <c r="G116" s="12">
        <v>36.752405432339998</v>
      </c>
      <c r="H116" s="12">
        <v>36.752405432339998</v>
      </c>
      <c r="I116" s="12">
        <v>24.470804721530001</v>
      </c>
      <c r="J116" s="12"/>
      <c r="K116" s="12"/>
      <c r="L116" s="12"/>
      <c r="M116" s="12"/>
    </row>
    <row r="117" spans="1:13" s="9" customFormat="1" x14ac:dyDescent="0.25">
      <c r="A117" s="10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</row>
    <row r="119" spans="1:13" s="15" customFormat="1" x14ac:dyDescent="0.25">
      <c r="A119" s="17"/>
      <c r="B119" s="17">
        <v>2038</v>
      </c>
      <c r="C119" s="17">
        <v>2039</v>
      </c>
      <c r="D119" s="17">
        <v>2040</v>
      </c>
      <c r="E119" s="17">
        <v>2041</v>
      </c>
      <c r="F119" s="17">
        <v>2042</v>
      </c>
      <c r="G119" s="17">
        <v>2043</v>
      </c>
      <c r="H119" s="17">
        <v>2044</v>
      </c>
      <c r="I119" s="17">
        <v>2045</v>
      </c>
      <c r="J119" s="17">
        <v>2046</v>
      </c>
      <c r="K119" s="17">
        <v>2047</v>
      </c>
      <c r="L119" s="17">
        <v>2048</v>
      </c>
      <c r="M119" s="17" t="s">
        <v>25</v>
      </c>
    </row>
    <row r="120" spans="1:13" s="16" customFormat="1" x14ac:dyDescent="0.25">
      <c r="A120" s="21" t="s">
        <v>0</v>
      </c>
      <c r="B120" s="22">
        <f>B121+B138</f>
        <v>167.25636679844001</v>
      </c>
      <c r="C120" s="22">
        <f>C121+C138</f>
        <v>160.08874366751999</v>
      </c>
      <c r="D120" s="22">
        <f>D121+D138</f>
        <v>175.45756375079</v>
      </c>
      <c r="E120" s="22">
        <f>E121+E138</f>
        <v>126.41154788338001</v>
      </c>
      <c r="F120" s="22">
        <f>F121+F138</f>
        <v>210.06843186532998</v>
      </c>
      <c r="G120" s="22">
        <f>G121+G138</f>
        <v>114.52520269090002</v>
      </c>
      <c r="H120" s="22">
        <f>H121+H138</f>
        <v>110.73528676856</v>
      </c>
      <c r="I120" s="22">
        <f>I121+I138</f>
        <v>108.19613640893999</v>
      </c>
      <c r="J120" s="22">
        <f>J121+J138</f>
        <v>105.35969910505</v>
      </c>
      <c r="K120" s="22">
        <f>K121+K138</f>
        <v>102.61671593030999</v>
      </c>
      <c r="L120" s="22">
        <f>L121+L138</f>
        <v>87.426660050750002</v>
      </c>
      <c r="M120" s="22">
        <f>M121+M138</f>
        <v>86.629299121650007</v>
      </c>
    </row>
    <row r="121" spans="1:13" s="16" customFormat="1" outlineLevel="1" x14ac:dyDescent="0.25">
      <c r="A121" s="23" t="s">
        <v>1</v>
      </c>
      <c r="B121" s="24">
        <f>B122+B131</f>
        <v>57.534285722999996</v>
      </c>
      <c r="C121" s="24">
        <f>C122+C131</f>
        <v>53.965631627</v>
      </c>
      <c r="D121" s="24">
        <f>D122+D131</f>
        <v>50.396977530999997</v>
      </c>
      <c r="E121" s="24">
        <f>E122+E131</f>
        <v>31.828323435000001</v>
      </c>
      <c r="F121" s="24">
        <f>F122+F131</f>
        <v>30.509669338999998</v>
      </c>
      <c r="G121" s="24">
        <f>G122+G131</f>
        <v>29.191015243000002</v>
      </c>
      <c r="H121" s="24">
        <f>H122+H131</f>
        <v>27.872361146999999</v>
      </c>
      <c r="I121" s="24">
        <f>I122+I131</f>
        <v>26.553707051</v>
      </c>
      <c r="J121" s="24">
        <f>J122+J131</f>
        <v>25.235052955</v>
      </c>
      <c r="K121" s="24">
        <f>K122+K131</f>
        <v>23.916405859000001</v>
      </c>
      <c r="L121" s="24">
        <f>L122+L131</f>
        <v>10.5</v>
      </c>
      <c r="M121" s="24">
        <f>M122+M131</f>
        <v>10.5</v>
      </c>
    </row>
    <row r="122" spans="1:13" s="16" customFormat="1" outlineLevel="2" x14ac:dyDescent="0.25">
      <c r="A122" s="19" t="s">
        <v>2</v>
      </c>
      <c r="B122" s="20">
        <f>B123+B125+B127</f>
        <v>30.436541723000001</v>
      </c>
      <c r="C122" s="20">
        <f>C123+C125+C127</f>
        <v>26.867887627000002</v>
      </c>
      <c r="D122" s="20">
        <f>D123+D125+D127</f>
        <v>23.299233530999999</v>
      </c>
      <c r="E122" s="20">
        <f>E123+E125+E127</f>
        <v>19.730579434999999</v>
      </c>
      <c r="F122" s="20">
        <f>F123+F125+F127</f>
        <v>18.411925339</v>
      </c>
      <c r="G122" s="20">
        <f>G123+G125+G127</f>
        <v>17.093271243</v>
      </c>
      <c r="H122" s="20">
        <f>H123+H125+H127</f>
        <v>15.774617147000001</v>
      </c>
      <c r="I122" s="20">
        <f>I123+I125+I127</f>
        <v>14.455963050999999</v>
      </c>
      <c r="J122" s="20">
        <f>J123+J125+J127</f>
        <v>13.137308955</v>
      </c>
      <c r="K122" s="20">
        <f>K123+K125+K127</f>
        <v>11.818654859</v>
      </c>
      <c r="L122" s="20">
        <f>L123+L125+L127</f>
        <v>10.5</v>
      </c>
      <c r="M122" s="20">
        <f>M123+M125+M127</f>
        <v>10.5</v>
      </c>
    </row>
    <row r="123" spans="1:13" s="9" customFormat="1" outlineLevel="3" collapsed="1" x14ac:dyDescent="0.25">
      <c r="A123" s="13" t="s">
        <v>3</v>
      </c>
      <c r="B123" s="12">
        <f>SUM(B124:B124)</f>
        <v>0</v>
      </c>
      <c r="C123" s="12">
        <f>SUM(C124:C124)</f>
        <v>0</v>
      </c>
      <c r="D123" s="12">
        <f>SUM(D124:D124)</f>
        <v>0</v>
      </c>
      <c r="E123" s="12">
        <f>SUM(E124:E124)</f>
        <v>0</v>
      </c>
      <c r="F123" s="12">
        <f>SUM(F124:F124)</f>
        <v>0</v>
      </c>
      <c r="G123" s="12">
        <f>SUM(G124:G124)</f>
        <v>0</v>
      </c>
      <c r="H123" s="12">
        <f>SUM(H124:H124)</f>
        <v>0</v>
      </c>
      <c r="I123" s="12">
        <f>SUM(I124:I124)</f>
        <v>0</v>
      </c>
      <c r="J123" s="12">
        <f>SUM(J124:J124)</f>
        <v>0</v>
      </c>
      <c r="K123" s="12">
        <f>SUM(K124:K124)</f>
        <v>0</v>
      </c>
      <c r="L123" s="12">
        <f>SUM(L124:L124)</f>
        <v>0</v>
      </c>
      <c r="M123" s="12">
        <f>SUM(M124:M124)</f>
        <v>0</v>
      </c>
    </row>
    <row r="124" spans="1:13" s="9" customFormat="1" hidden="1" outlineLevel="4" x14ac:dyDescent="0.25">
      <c r="A124" s="14" t="s">
        <v>4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1:13" s="9" customFormat="1" outlineLevel="3" collapsed="1" x14ac:dyDescent="0.25">
      <c r="A125" s="13" t="s">
        <v>5</v>
      </c>
      <c r="B125" s="12">
        <f>SUM(B126:B126)</f>
        <v>0</v>
      </c>
      <c r="C125" s="12">
        <f>SUM(C126:C126)</f>
        <v>0</v>
      </c>
      <c r="D125" s="12">
        <f>SUM(D126:D126)</f>
        <v>0</v>
      </c>
      <c r="E125" s="12">
        <f>SUM(E126:E126)</f>
        <v>0</v>
      </c>
      <c r="F125" s="12">
        <f>SUM(F126:F126)</f>
        <v>0</v>
      </c>
      <c r="G125" s="12">
        <f>SUM(G126:G126)</f>
        <v>0</v>
      </c>
      <c r="H125" s="12">
        <f>SUM(H126:H126)</f>
        <v>0</v>
      </c>
      <c r="I125" s="12">
        <f>SUM(I126:I126)</f>
        <v>0</v>
      </c>
      <c r="J125" s="12">
        <f>SUM(J126:J126)</f>
        <v>0</v>
      </c>
      <c r="K125" s="12">
        <f>SUM(K126:K126)</f>
        <v>0</v>
      </c>
      <c r="L125" s="12">
        <f>SUM(L126:L126)</f>
        <v>0</v>
      </c>
      <c r="M125" s="12">
        <f>SUM(M126:M126)</f>
        <v>0</v>
      </c>
    </row>
    <row r="126" spans="1:13" s="9" customFormat="1" hidden="1" outlineLevel="4" x14ac:dyDescent="0.25">
      <c r="A126" s="14" t="s">
        <v>4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1:13" s="9" customFormat="1" outlineLevel="3" collapsed="1" x14ac:dyDescent="0.25">
      <c r="A127" s="13" t="s">
        <v>6</v>
      </c>
      <c r="B127" s="12">
        <f>SUM(B128:B130)</f>
        <v>30.436541723000001</v>
      </c>
      <c r="C127" s="12">
        <f>SUM(C128:C130)</f>
        <v>26.867887627000002</v>
      </c>
      <c r="D127" s="12">
        <f>SUM(D128:D130)</f>
        <v>23.299233530999999</v>
      </c>
      <c r="E127" s="12">
        <f>SUM(E128:E130)</f>
        <v>19.730579434999999</v>
      </c>
      <c r="F127" s="12">
        <f>SUM(F128:F130)</f>
        <v>18.411925339</v>
      </c>
      <c r="G127" s="12">
        <f>SUM(G128:G130)</f>
        <v>17.093271243</v>
      </c>
      <c r="H127" s="12">
        <f>SUM(H128:H130)</f>
        <v>15.774617147000001</v>
      </c>
      <c r="I127" s="12">
        <f>SUM(I128:I130)</f>
        <v>14.455963050999999</v>
      </c>
      <c r="J127" s="12">
        <f>SUM(J128:J130)</f>
        <v>13.137308955</v>
      </c>
      <c r="K127" s="12">
        <f>SUM(K128:K130)</f>
        <v>11.818654859</v>
      </c>
      <c r="L127" s="12">
        <f>SUM(L128:L130)</f>
        <v>10.5</v>
      </c>
      <c r="M127" s="12">
        <f>SUM(M128:M130)</f>
        <v>10.5</v>
      </c>
    </row>
    <row r="128" spans="1:13" s="9" customFormat="1" hidden="1" outlineLevel="4" x14ac:dyDescent="0.25">
      <c r="A128" s="14" t="s">
        <v>7</v>
      </c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1:13" s="9" customFormat="1" hidden="1" outlineLevel="4" x14ac:dyDescent="0.25">
      <c r="A129" s="14" t="s">
        <v>4</v>
      </c>
      <c r="B129" s="12">
        <v>30.436541723000001</v>
      </c>
      <c r="C129" s="12">
        <v>26.867887627000002</v>
      </c>
      <c r="D129" s="12">
        <v>23.299233530999999</v>
      </c>
      <c r="E129" s="12">
        <v>19.730579434999999</v>
      </c>
      <c r="F129" s="12">
        <v>18.411925339</v>
      </c>
      <c r="G129" s="12">
        <v>17.093271243</v>
      </c>
      <c r="H129" s="12">
        <v>15.774617147000001</v>
      </c>
      <c r="I129" s="12">
        <v>14.455963050999999</v>
      </c>
      <c r="J129" s="12">
        <v>13.137308955</v>
      </c>
      <c r="K129" s="12">
        <v>11.818654859</v>
      </c>
      <c r="L129" s="12">
        <v>10.5</v>
      </c>
      <c r="M129" s="12">
        <v>10.5</v>
      </c>
    </row>
    <row r="130" spans="1:13" s="9" customFormat="1" hidden="1" outlineLevel="4" x14ac:dyDescent="0.25">
      <c r="A130" s="14" t="s">
        <v>8</v>
      </c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1:13" s="16" customFormat="1" outlineLevel="2" x14ac:dyDescent="0.25">
      <c r="A131" s="19" t="s">
        <v>9</v>
      </c>
      <c r="B131" s="20">
        <f>B132+B134</f>
        <v>27.097743999999999</v>
      </c>
      <c r="C131" s="20">
        <f>C132+C134</f>
        <v>27.097743999999999</v>
      </c>
      <c r="D131" s="20">
        <f>D132+D134</f>
        <v>27.097743999999999</v>
      </c>
      <c r="E131" s="20">
        <f>E132+E134</f>
        <v>12.097744</v>
      </c>
      <c r="F131" s="20">
        <f>F132+F134</f>
        <v>12.097744</v>
      </c>
      <c r="G131" s="20">
        <f>G132+G134</f>
        <v>12.097744</v>
      </c>
      <c r="H131" s="20">
        <f>H132+H134</f>
        <v>12.097744</v>
      </c>
      <c r="I131" s="20">
        <f>I132+I134</f>
        <v>12.097744</v>
      </c>
      <c r="J131" s="20">
        <f>J132+J134</f>
        <v>12.097744</v>
      </c>
      <c r="K131" s="20">
        <f>K132+K134</f>
        <v>12.097751000000001</v>
      </c>
      <c r="L131" s="20">
        <f>L132+L134</f>
        <v>0</v>
      </c>
      <c r="M131" s="20">
        <f>M132+M134</f>
        <v>0</v>
      </c>
    </row>
    <row r="132" spans="1:13" s="9" customFormat="1" outlineLevel="3" collapsed="1" x14ac:dyDescent="0.25">
      <c r="A132" s="13" t="s">
        <v>5</v>
      </c>
      <c r="B132" s="12">
        <f>SUM(B133:B133)</f>
        <v>0</v>
      </c>
      <c r="C132" s="12">
        <f>SUM(C133:C133)</f>
        <v>0</v>
      </c>
      <c r="D132" s="12">
        <f>SUM(D133:D133)</f>
        <v>0</v>
      </c>
      <c r="E132" s="12">
        <f>SUM(E133:E133)</f>
        <v>0</v>
      </c>
      <c r="F132" s="12">
        <f>SUM(F133:F133)</f>
        <v>0</v>
      </c>
      <c r="G132" s="12">
        <f>SUM(G133:G133)</f>
        <v>0</v>
      </c>
      <c r="H132" s="12">
        <f>SUM(H133:H133)</f>
        <v>0</v>
      </c>
      <c r="I132" s="12">
        <f>SUM(I133:I133)</f>
        <v>0</v>
      </c>
      <c r="J132" s="12">
        <f>SUM(J133:J133)</f>
        <v>0</v>
      </c>
      <c r="K132" s="12">
        <f>SUM(K133:K133)</f>
        <v>0</v>
      </c>
      <c r="L132" s="12">
        <f>SUM(L133:L133)</f>
        <v>0</v>
      </c>
      <c r="M132" s="12">
        <f>SUM(M133:M133)</f>
        <v>0</v>
      </c>
    </row>
    <row r="133" spans="1:13" s="9" customFormat="1" hidden="1" outlineLevel="4" x14ac:dyDescent="0.25">
      <c r="A133" s="14" t="s">
        <v>4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1:13" s="9" customFormat="1" outlineLevel="3" collapsed="1" x14ac:dyDescent="0.25">
      <c r="A134" s="13" t="s">
        <v>6</v>
      </c>
      <c r="B134" s="12">
        <f>SUM(B135:B137)</f>
        <v>27.097743999999999</v>
      </c>
      <c r="C134" s="12">
        <f>SUM(C135:C137)</f>
        <v>27.097743999999999</v>
      </c>
      <c r="D134" s="12">
        <f>SUM(D135:D137)</f>
        <v>27.097743999999999</v>
      </c>
      <c r="E134" s="12">
        <f>SUM(E135:E137)</f>
        <v>12.097744</v>
      </c>
      <c r="F134" s="12">
        <f>SUM(F135:F137)</f>
        <v>12.097744</v>
      </c>
      <c r="G134" s="12">
        <f>SUM(G135:G137)</f>
        <v>12.097744</v>
      </c>
      <c r="H134" s="12">
        <f>SUM(H135:H137)</f>
        <v>12.097744</v>
      </c>
      <c r="I134" s="12">
        <f>SUM(I135:I137)</f>
        <v>12.097744</v>
      </c>
      <c r="J134" s="12">
        <f>SUM(J135:J137)</f>
        <v>12.097744</v>
      </c>
      <c r="K134" s="12">
        <f>SUM(K135:K137)</f>
        <v>12.097751000000001</v>
      </c>
      <c r="L134" s="12">
        <f>SUM(L135:L137)</f>
        <v>0</v>
      </c>
      <c r="M134" s="12">
        <f>SUM(M135:M137)</f>
        <v>0</v>
      </c>
    </row>
    <row r="135" spans="1:13" s="9" customFormat="1" hidden="1" outlineLevel="4" x14ac:dyDescent="0.25">
      <c r="A135" s="14" t="s">
        <v>7</v>
      </c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1:13" s="9" customFormat="1" hidden="1" outlineLevel="4" x14ac:dyDescent="0.25">
      <c r="A136" s="14" t="s">
        <v>4</v>
      </c>
      <c r="B136" s="12">
        <v>27.097743999999999</v>
      </c>
      <c r="C136" s="12">
        <v>27.097743999999999</v>
      </c>
      <c r="D136" s="12">
        <v>27.097743999999999</v>
      </c>
      <c r="E136" s="12">
        <v>12.097744</v>
      </c>
      <c r="F136" s="12">
        <v>12.097744</v>
      </c>
      <c r="G136" s="12">
        <v>12.097744</v>
      </c>
      <c r="H136" s="12">
        <v>12.097744</v>
      </c>
      <c r="I136" s="12">
        <v>12.097744</v>
      </c>
      <c r="J136" s="12">
        <v>12.097744</v>
      </c>
      <c r="K136" s="12">
        <v>12.097751000000001</v>
      </c>
      <c r="L136" s="12"/>
      <c r="M136" s="12"/>
    </row>
    <row r="137" spans="1:13" s="9" customFormat="1" hidden="1" outlineLevel="4" x14ac:dyDescent="0.25">
      <c r="A137" s="14" t="s">
        <v>8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1:13" s="16" customFormat="1" outlineLevel="1" x14ac:dyDescent="0.25">
      <c r="A138" s="23" t="s">
        <v>10</v>
      </c>
      <c r="B138" s="24">
        <f>B139+B160</f>
        <v>109.72208107544</v>
      </c>
      <c r="C138" s="24">
        <f>C139+C160</f>
        <v>106.12311204052</v>
      </c>
      <c r="D138" s="24">
        <f>D139+D160</f>
        <v>125.06058621979</v>
      </c>
      <c r="E138" s="24">
        <f>E139+E160</f>
        <v>94.583224448380008</v>
      </c>
      <c r="F138" s="24">
        <f>F139+F160</f>
        <v>179.55876252632999</v>
      </c>
      <c r="G138" s="24">
        <f>G139+G160</f>
        <v>85.334187447900007</v>
      </c>
      <c r="H138" s="24">
        <f>H139+H160</f>
        <v>82.862925621559995</v>
      </c>
      <c r="I138" s="24">
        <f>I139+I160</f>
        <v>81.642429357939989</v>
      </c>
      <c r="J138" s="24">
        <f>J139+J160</f>
        <v>80.124646150049998</v>
      </c>
      <c r="K138" s="24">
        <f>K139+K160</f>
        <v>78.70031007131</v>
      </c>
      <c r="L138" s="24">
        <f>L139+L160</f>
        <v>76.926660050750002</v>
      </c>
      <c r="M138" s="24">
        <f>M139+M160</f>
        <v>76.129299121650007</v>
      </c>
    </row>
    <row r="139" spans="1:13" s="16" customFormat="1" outlineLevel="2" x14ac:dyDescent="0.25">
      <c r="A139" s="19" t="s">
        <v>2</v>
      </c>
      <c r="B139" s="20">
        <f>B140+B146+B150+B156</f>
        <v>26.936330232910002</v>
      </c>
      <c r="C139" s="20">
        <f>C140+C146+C150+C156</f>
        <v>25.607409569550001</v>
      </c>
      <c r="D139" s="20">
        <f>D140+D146+D150+D156</f>
        <v>24.41380322877</v>
      </c>
      <c r="E139" s="20">
        <f>E140+E146+E150+E156</f>
        <v>20.767767164529999</v>
      </c>
      <c r="F139" s="20">
        <f>F140+F146+F150+F156</f>
        <v>19.827698235710002</v>
      </c>
      <c r="G139" s="20">
        <f>G140+G146+G150+G156</f>
        <v>15.985647412220002</v>
      </c>
      <c r="H139" s="20">
        <f>H140+H146+H150+H156</f>
        <v>15.199034160089999</v>
      </c>
      <c r="I139" s="20">
        <f>I140+I146+I150+I156</f>
        <v>14.437768536330003</v>
      </c>
      <c r="J139" s="20">
        <f>J140+J146+J150+J156</f>
        <v>13.717948144860001</v>
      </c>
      <c r="K139" s="20">
        <f>K140+K146+K150+K156</f>
        <v>12.995309297109999</v>
      </c>
      <c r="L139" s="20">
        <f>L140+L146+L150+L156</f>
        <v>12.330135874770001</v>
      </c>
      <c r="M139" s="20">
        <f>M140+M146+M150+M156</f>
        <v>11.641063371</v>
      </c>
    </row>
    <row r="140" spans="1:13" s="9" customFormat="1" outlineLevel="3" collapsed="1" x14ac:dyDescent="0.25">
      <c r="A140" s="13" t="s">
        <v>3</v>
      </c>
      <c r="B140" s="12">
        <f>SUM(B141:B145)</f>
        <v>0.11199600010000001</v>
      </c>
      <c r="C140" s="12">
        <f>SUM(C141:C145)</f>
        <v>0.11199600010000001</v>
      </c>
      <c r="D140" s="12">
        <f>SUM(D141:D145)</f>
        <v>0.11199600010000001</v>
      </c>
      <c r="E140" s="12">
        <f>SUM(E141:E145)</f>
        <v>0.1115880001</v>
      </c>
      <c r="F140" s="12">
        <f>SUM(F141:F145)</f>
        <v>0.1115880001</v>
      </c>
      <c r="G140" s="12">
        <f>SUM(G141:G145)</f>
        <v>0.1115880001</v>
      </c>
      <c r="H140" s="12">
        <f>SUM(H141:H145)</f>
        <v>0.1115880001</v>
      </c>
      <c r="I140" s="12">
        <f>SUM(I141:I145)</f>
        <v>0.1115880001</v>
      </c>
      <c r="J140" s="12">
        <f>SUM(J141:J145)</f>
        <v>0.1115880001</v>
      </c>
      <c r="K140" s="12">
        <f>SUM(K141:K145)</f>
        <v>0.1115880001</v>
      </c>
      <c r="L140" s="12">
        <f>SUM(L141:L145)</f>
        <v>0.1115880001</v>
      </c>
      <c r="M140" s="12">
        <f>SUM(M141:M145)</f>
        <v>0.1115880001</v>
      </c>
    </row>
    <row r="141" spans="1:13" s="9" customFormat="1" hidden="1" outlineLevel="4" x14ac:dyDescent="0.25">
      <c r="A141" s="14" t="s">
        <v>7</v>
      </c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1:13" s="9" customFormat="1" hidden="1" outlineLevel="4" x14ac:dyDescent="0.25">
      <c r="A142" s="14" t="s">
        <v>11</v>
      </c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1:13" s="9" customFormat="1" hidden="1" outlineLevel="4" x14ac:dyDescent="0.25">
      <c r="A143" s="14" t="s">
        <v>12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1:13" s="9" customFormat="1" hidden="1" outlineLevel="4" x14ac:dyDescent="0.25">
      <c r="A144" s="14" t="s">
        <v>4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1:13" s="9" customFormat="1" hidden="1" outlineLevel="4" x14ac:dyDescent="0.25">
      <c r="A145" s="14" t="s">
        <v>8</v>
      </c>
      <c r="B145" s="12">
        <v>0.11199600010000001</v>
      </c>
      <c r="C145" s="12">
        <v>0.11199600010000001</v>
      </c>
      <c r="D145" s="12">
        <v>0.11199600010000001</v>
      </c>
      <c r="E145" s="12">
        <v>0.1115880001</v>
      </c>
      <c r="F145" s="12">
        <v>0.1115880001</v>
      </c>
      <c r="G145" s="12">
        <v>0.1115880001</v>
      </c>
      <c r="H145" s="12">
        <v>0.1115880001</v>
      </c>
      <c r="I145" s="12">
        <v>0.1115880001</v>
      </c>
      <c r="J145" s="12">
        <v>0.1115880001</v>
      </c>
      <c r="K145" s="12">
        <v>0.1115880001</v>
      </c>
      <c r="L145" s="12">
        <v>0.1115880001</v>
      </c>
      <c r="M145" s="12">
        <v>0.1115880001</v>
      </c>
    </row>
    <row r="146" spans="1:13" s="9" customFormat="1" outlineLevel="3" collapsed="1" x14ac:dyDescent="0.25">
      <c r="A146" s="13" t="s">
        <v>13</v>
      </c>
      <c r="B146" s="12">
        <f>SUM(B147:B149)</f>
        <v>0</v>
      </c>
      <c r="C146" s="12">
        <f>SUM(C147:C149)</f>
        <v>0</v>
      </c>
      <c r="D146" s="12">
        <f>SUM(D147:D149)</f>
        <v>0</v>
      </c>
      <c r="E146" s="12">
        <f>SUM(E147:E149)</f>
        <v>0</v>
      </c>
      <c r="F146" s="12">
        <f>SUM(F147:F149)</f>
        <v>0</v>
      </c>
      <c r="G146" s="12">
        <f>SUM(G147:G149)</f>
        <v>0</v>
      </c>
      <c r="H146" s="12">
        <f>SUM(H147:H149)</f>
        <v>0</v>
      </c>
      <c r="I146" s="12">
        <f>SUM(I147:I149)</f>
        <v>0</v>
      </c>
      <c r="J146" s="12">
        <f>SUM(J147:J149)</f>
        <v>0</v>
      </c>
      <c r="K146" s="12">
        <f>SUM(K147:K149)</f>
        <v>0</v>
      </c>
      <c r="L146" s="12">
        <f>SUM(L147:L149)</f>
        <v>0</v>
      </c>
      <c r="M146" s="12">
        <f>SUM(M147:M149)</f>
        <v>0</v>
      </c>
    </row>
    <row r="147" spans="1:13" s="9" customFormat="1" hidden="1" outlineLevel="4" x14ac:dyDescent="0.25">
      <c r="A147" s="14" t="s">
        <v>7</v>
      </c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1:13" s="9" customFormat="1" hidden="1" outlineLevel="4" x14ac:dyDescent="0.25">
      <c r="A148" s="14" t="s">
        <v>11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1:13" s="9" customFormat="1" hidden="1" outlineLevel="4" x14ac:dyDescent="0.25">
      <c r="A149" s="14" t="s">
        <v>8</v>
      </c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1:13" s="9" customFormat="1" outlineLevel="3" collapsed="1" x14ac:dyDescent="0.25">
      <c r="A150" s="13" t="s">
        <v>14</v>
      </c>
      <c r="B150" s="12">
        <f>SUM(B151:B155)</f>
        <v>0.25463761139999996</v>
      </c>
      <c r="C150" s="12">
        <f>SUM(C151:C155)</f>
        <v>0.23604816468000001</v>
      </c>
      <c r="D150" s="12">
        <f>SUM(D151:D155)</f>
        <v>0.21801259806000001</v>
      </c>
      <c r="E150" s="12">
        <f>SUM(E151:E155)</f>
        <v>0.19886922471999999</v>
      </c>
      <c r="F150" s="12">
        <f>SUM(F151:F155)</f>
        <v>0.18027977717999999</v>
      </c>
      <c r="G150" s="12">
        <f>SUM(G151:G155)</f>
        <v>0.16169037408</v>
      </c>
      <c r="H150" s="12">
        <f>SUM(H151:H155)</f>
        <v>0.14347809031</v>
      </c>
      <c r="I150" s="12">
        <f>SUM(I151:I155)</f>
        <v>0.12451129981</v>
      </c>
      <c r="J150" s="12">
        <f>SUM(J151:J155)</f>
        <v>0.10703719363</v>
      </c>
      <c r="K150" s="12">
        <f>SUM(K151:K155)</f>
        <v>8.995388239999999E-2</v>
      </c>
      <c r="L150" s="12">
        <f>SUM(L151:L155)</f>
        <v>7.3128818940000007E-2</v>
      </c>
      <c r="M150" s="12">
        <f>SUM(M151:M155)</f>
        <v>5.5902377920000003E-2</v>
      </c>
    </row>
    <row r="151" spans="1:13" s="9" customFormat="1" hidden="1" outlineLevel="4" x14ac:dyDescent="0.25">
      <c r="A151" s="14" t="s">
        <v>15</v>
      </c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1:13" s="9" customFormat="1" hidden="1" outlineLevel="4" x14ac:dyDescent="0.25">
      <c r="A152" s="14" t="s">
        <v>7</v>
      </c>
      <c r="B152" s="12">
        <v>3.0857154719999998E-2</v>
      </c>
      <c r="C152" s="12">
        <v>2.794215165E-2</v>
      </c>
      <c r="D152" s="12">
        <v>2.5042996599999999E-2</v>
      </c>
      <c r="E152" s="12">
        <v>2.211210102E-2</v>
      </c>
      <c r="F152" s="12">
        <v>1.9197097949999999E-2</v>
      </c>
      <c r="G152" s="12">
        <v>1.6282138889999999E-2</v>
      </c>
      <c r="H152" s="12">
        <v>1.337804125E-2</v>
      </c>
      <c r="I152" s="12">
        <v>1.045195355E-2</v>
      </c>
      <c r="J152" s="12">
        <v>8.6522922300000006E-3</v>
      </c>
      <c r="K152" s="12">
        <v>7.2434254700000002E-3</v>
      </c>
      <c r="L152" s="12">
        <v>5.8983222599999999E-3</v>
      </c>
      <c r="M152" s="12">
        <v>4.5408086800000002E-3</v>
      </c>
    </row>
    <row r="153" spans="1:13" s="9" customFormat="1" hidden="1" outlineLevel="4" x14ac:dyDescent="0.25">
      <c r="A153" s="14" t="s">
        <v>11</v>
      </c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1:13" s="9" customFormat="1" hidden="1" outlineLevel="4" x14ac:dyDescent="0.25">
      <c r="A154" s="14" t="s">
        <v>12</v>
      </c>
      <c r="B154" s="12">
        <v>0.22378045667999999</v>
      </c>
      <c r="C154" s="12">
        <v>0.20810601303000001</v>
      </c>
      <c r="D154" s="12">
        <v>0.19296960146</v>
      </c>
      <c r="E154" s="12">
        <v>0.17675712369999999</v>
      </c>
      <c r="F154" s="12">
        <v>0.16108267923</v>
      </c>
      <c r="G154" s="12">
        <v>0.14540823519000001</v>
      </c>
      <c r="H154" s="12">
        <v>0.13010004906</v>
      </c>
      <c r="I154" s="12">
        <v>0.11405934626</v>
      </c>
      <c r="J154" s="12">
        <v>9.8384901400000002E-2</v>
      </c>
      <c r="K154" s="12">
        <v>8.2710456929999995E-2</v>
      </c>
      <c r="L154" s="12">
        <v>6.7230496680000001E-2</v>
      </c>
      <c r="M154" s="12">
        <v>5.1361569240000002E-2</v>
      </c>
    </row>
    <row r="155" spans="1:13" s="9" customFormat="1" hidden="1" outlineLevel="4" x14ac:dyDescent="0.25">
      <c r="A155" s="14" t="s">
        <v>8</v>
      </c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1:13" s="9" customFormat="1" outlineLevel="3" collapsed="1" x14ac:dyDescent="0.25">
      <c r="A156" s="13" t="s">
        <v>16</v>
      </c>
      <c r="B156" s="12">
        <f>SUM(B157:B159)</f>
        <v>26.569696621410003</v>
      </c>
      <c r="C156" s="12">
        <f>SUM(C157:C159)</f>
        <v>25.259365404770001</v>
      </c>
      <c r="D156" s="12">
        <f>SUM(D157:D159)</f>
        <v>24.083794630610001</v>
      </c>
      <c r="E156" s="12">
        <f>SUM(E157:E159)</f>
        <v>20.457309939710001</v>
      </c>
      <c r="F156" s="12">
        <f>SUM(F157:F159)</f>
        <v>19.535830458430002</v>
      </c>
      <c r="G156" s="12">
        <f>SUM(G157:G159)</f>
        <v>15.712369038040002</v>
      </c>
      <c r="H156" s="12">
        <f>SUM(H157:H159)</f>
        <v>14.943968069679999</v>
      </c>
      <c r="I156" s="12">
        <f>SUM(I157:I159)</f>
        <v>14.201669236420003</v>
      </c>
      <c r="J156" s="12">
        <f>SUM(J157:J159)</f>
        <v>13.499322951130001</v>
      </c>
      <c r="K156" s="12">
        <f>SUM(K157:K159)</f>
        <v>12.793767414609999</v>
      </c>
      <c r="L156" s="12">
        <f>SUM(L157:L159)</f>
        <v>12.145419055730001</v>
      </c>
      <c r="M156" s="12">
        <f>SUM(M157:M159)</f>
        <v>11.473572992979999</v>
      </c>
    </row>
    <row r="157" spans="1:13" s="9" customFormat="1" hidden="1" outlineLevel="4" x14ac:dyDescent="0.25">
      <c r="A157" s="14" t="s">
        <v>7</v>
      </c>
      <c r="B157" s="12">
        <v>8.7359169113000004</v>
      </c>
      <c r="C157" s="12">
        <v>8.4500781794800002</v>
      </c>
      <c r="D157" s="12">
        <v>8.1726762548699998</v>
      </c>
      <c r="E157" s="12">
        <v>7.5085726909300003</v>
      </c>
      <c r="F157" s="12">
        <v>7.3659854353099998</v>
      </c>
      <c r="G157" s="12">
        <v>4.2224169899200001</v>
      </c>
      <c r="H157" s="12">
        <v>4.0822315944999996</v>
      </c>
      <c r="I157" s="12">
        <v>4.0259584213700004</v>
      </c>
      <c r="J157" s="12">
        <v>3.9807327481199999</v>
      </c>
      <c r="K157" s="12">
        <v>3.9362010515299999</v>
      </c>
      <c r="L157" s="12">
        <v>3.9134634936400001</v>
      </c>
      <c r="M157" s="12">
        <v>3.9026418657000002</v>
      </c>
    </row>
    <row r="158" spans="1:13" s="9" customFormat="1" hidden="1" outlineLevel="4" x14ac:dyDescent="0.25">
      <c r="A158" s="14" t="s">
        <v>8</v>
      </c>
      <c r="B158" s="12">
        <v>12.57418934879</v>
      </c>
      <c r="C158" s="12">
        <v>11.54969686397</v>
      </c>
      <c r="D158" s="12">
        <v>10.639183930410001</v>
      </c>
      <c r="E158" s="12">
        <v>9.7182940892499996</v>
      </c>
      <c r="F158" s="12">
        <v>8.9394018635899997</v>
      </c>
      <c r="G158" s="12">
        <v>8.2595088885900001</v>
      </c>
      <c r="H158" s="12">
        <v>7.6224427858399997</v>
      </c>
      <c r="I158" s="12">
        <v>6.9452676555200004</v>
      </c>
      <c r="J158" s="12">
        <v>6.2881470434800004</v>
      </c>
      <c r="K158" s="12">
        <v>5.6271232035500001</v>
      </c>
      <c r="L158" s="12">
        <v>4.9926618727500003</v>
      </c>
      <c r="M158" s="12">
        <v>4.3404879677499997</v>
      </c>
    </row>
    <row r="159" spans="1:13" s="9" customFormat="1" hidden="1" outlineLevel="4" x14ac:dyDescent="0.25">
      <c r="A159" s="14" t="s">
        <v>17</v>
      </c>
      <c r="B159" s="12">
        <v>5.2595903613199999</v>
      </c>
      <c r="C159" s="12">
        <v>5.2595903613199999</v>
      </c>
      <c r="D159" s="12">
        <v>5.2719344453300003</v>
      </c>
      <c r="E159" s="12">
        <v>3.2304431595300001</v>
      </c>
      <c r="F159" s="12">
        <v>3.2304431595300001</v>
      </c>
      <c r="G159" s="12">
        <v>3.2304431595300001</v>
      </c>
      <c r="H159" s="12">
        <v>3.2392936893400002</v>
      </c>
      <c r="I159" s="12">
        <v>3.2304431595300001</v>
      </c>
      <c r="J159" s="12">
        <v>3.2304431595300001</v>
      </c>
      <c r="K159" s="12">
        <v>3.2304431595300001</v>
      </c>
      <c r="L159" s="12">
        <v>3.2392936893400002</v>
      </c>
      <c r="M159" s="12">
        <v>3.2304431595300001</v>
      </c>
    </row>
    <row r="160" spans="1:13" s="16" customFormat="1" outlineLevel="2" x14ac:dyDescent="0.25">
      <c r="A160" s="19" t="s">
        <v>9</v>
      </c>
      <c r="B160" s="20">
        <f>B161+B165+B171</f>
        <v>82.785750842529993</v>
      </c>
      <c r="C160" s="20">
        <f>C161+C165+C171</f>
        <v>80.515702470969998</v>
      </c>
      <c r="D160" s="20">
        <f>D161+D165+D171</f>
        <v>100.64678299102</v>
      </c>
      <c r="E160" s="20">
        <f>E161+E165+E171</f>
        <v>73.815457283850009</v>
      </c>
      <c r="F160" s="20">
        <f>F161+F165+F171</f>
        <v>159.73106429062</v>
      </c>
      <c r="G160" s="20">
        <f>G161+G165+G171</f>
        <v>69.348540035680003</v>
      </c>
      <c r="H160" s="20">
        <f>H161+H165+H171</f>
        <v>67.663891461470001</v>
      </c>
      <c r="I160" s="20">
        <f>I161+I165+I171</f>
        <v>67.204660821609991</v>
      </c>
      <c r="J160" s="20">
        <f>J161+J165+J171</f>
        <v>66.406698005189995</v>
      </c>
      <c r="K160" s="20">
        <f>K161+K165+K171</f>
        <v>65.705000774200002</v>
      </c>
      <c r="L160" s="20">
        <f>L161+L165+L171</f>
        <v>64.596524175979994</v>
      </c>
      <c r="M160" s="20">
        <f>M161+M165+M171</f>
        <v>64.488235750650006</v>
      </c>
    </row>
    <row r="161" spans="1:13" s="9" customFormat="1" outlineLevel="3" collapsed="1" x14ac:dyDescent="0.25">
      <c r="A161" s="13" t="s">
        <v>13</v>
      </c>
      <c r="B161" s="12">
        <f>SUM(B162:B164)</f>
        <v>0</v>
      </c>
      <c r="C161" s="12">
        <f>SUM(C162:C164)</f>
        <v>0</v>
      </c>
      <c r="D161" s="12">
        <f>SUM(D162:D164)</f>
        <v>0</v>
      </c>
      <c r="E161" s="12">
        <f>SUM(E162:E164)</f>
        <v>0</v>
      </c>
      <c r="F161" s="12">
        <f>SUM(F162:F164)</f>
        <v>0</v>
      </c>
      <c r="G161" s="12">
        <f>SUM(G162:G164)</f>
        <v>0</v>
      </c>
      <c r="H161" s="12">
        <f>SUM(H162:H164)</f>
        <v>0</v>
      </c>
      <c r="I161" s="12">
        <f>SUM(I162:I164)</f>
        <v>0</v>
      </c>
      <c r="J161" s="12">
        <f>SUM(J162:J164)</f>
        <v>0</v>
      </c>
      <c r="K161" s="12">
        <f>SUM(K162:K164)</f>
        <v>0</v>
      </c>
      <c r="L161" s="12">
        <f>SUM(L162:L164)</f>
        <v>0</v>
      </c>
      <c r="M161" s="12">
        <f>SUM(M162:M164)</f>
        <v>0</v>
      </c>
    </row>
    <row r="162" spans="1:13" s="9" customFormat="1" hidden="1" outlineLevel="4" x14ac:dyDescent="0.25">
      <c r="A162" s="14" t="s">
        <v>7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</row>
    <row r="163" spans="1:13" s="9" customFormat="1" hidden="1" outlineLevel="4" x14ac:dyDescent="0.25">
      <c r="A163" s="14" t="s">
        <v>11</v>
      </c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</row>
    <row r="164" spans="1:13" s="9" customFormat="1" hidden="1" outlineLevel="4" x14ac:dyDescent="0.25">
      <c r="A164" s="14" t="s">
        <v>8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</row>
    <row r="165" spans="1:13" s="9" customFormat="1" outlineLevel="3" collapsed="1" x14ac:dyDescent="0.25">
      <c r="A165" s="13" t="s">
        <v>14</v>
      </c>
      <c r="B165" s="12">
        <f>SUM(B166:B170)</f>
        <v>3.8942411975400004</v>
      </c>
      <c r="C165" s="12">
        <f>SUM(C166:C170)</f>
        <v>3.8942411975400004</v>
      </c>
      <c r="D165" s="12">
        <f>SUM(D166:D170)</f>
        <v>3.89424119799</v>
      </c>
      <c r="E165" s="12">
        <f>SUM(E166:E170)</f>
        <v>3.8942411988900001</v>
      </c>
      <c r="F165" s="12">
        <f>SUM(F166:F170)</f>
        <v>3.8942411993400001</v>
      </c>
      <c r="G165" s="12">
        <f>SUM(G166:G170)</f>
        <v>3.8942411993400001</v>
      </c>
      <c r="H165" s="12">
        <f>SUM(H166:H170)</f>
        <v>3.8942411993400001</v>
      </c>
      <c r="I165" s="12">
        <f>SUM(I166:I170)</f>
        <v>3.8530390818200004</v>
      </c>
      <c r="J165" s="12">
        <f>SUM(J166:J170)</f>
        <v>3.8118369785400001</v>
      </c>
      <c r="K165" s="12">
        <f>SUM(K166:K170)</f>
        <v>3.8016084185400003</v>
      </c>
      <c r="L165" s="12">
        <f>SUM(L166:L170)</f>
        <v>3.8016084185400003</v>
      </c>
      <c r="M165" s="12">
        <f>SUM(M166:M170)</f>
        <v>3.7967432493300004</v>
      </c>
    </row>
    <row r="166" spans="1:13" s="9" customFormat="1" hidden="1" outlineLevel="4" x14ac:dyDescent="0.25">
      <c r="A166" s="14" t="s">
        <v>15</v>
      </c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</row>
    <row r="167" spans="1:13" s="9" customFormat="1" hidden="1" outlineLevel="4" x14ac:dyDescent="0.25">
      <c r="A167" s="14" t="s">
        <v>7</v>
      </c>
      <c r="B167" s="12">
        <v>0.67427080368000003</v>
      </c>
      <c r="C167" s="12">
        <v>0.67427080368000003</v>
      </c>
      <c r="D167" s="12">
        <v>0.67427080412999996</v>
      </c>
      <c r="E167" s="12">
        <v>0.67427080503000003</v>
      </c>
      <c r="F167" s="12">
        <v>0.67427080547999996</v>
      </c>
      <c r="G167" s="12">
        <v>0.67427080547999996</v>
      </c>
      <c r="H167" s="12">
        <v>0.67427080547999996</v>
      </c>
      <c r="I167" s="12">
        <v>0.63306868796000004</v>
      </c>
      <c r="J167" s="12">
        <v>0.59186658467999997</v>
      </c>
      <c r="K167" s="12">
        <v>0.58163802468000003</v>
      </c>
      <c r="L167" s="12">
        <v>0.58163802468000003</v>
      </c>
      <c r="M167" s="12">
        <v>0.57677285547000001</v>
      </c>
    </row>
    <row r="168" spans="1:13" s="9" customFormat="1" hidden="1" outlineLevel="4" x14ac:dyDescent="0.25">
      <c r="A168" s="14" t="s">
        <v>11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</row>
    <row r="169" spans="1:13" s="9" customFormat="1" hidden="1" outlineLevel="4" x14ac:dyDescent="0.25">
      <c r="A169" s="14" t="s">
        <v>12</v>
      </c>
      <c r="B169" s="12">
        <v>3.2199703938600002</v>
      </c>
      <c r="C169" s="12">
        <v>3.2199703938600002</v>
      </c>
      <c r="D169" s="12">
        <v>3.2199703938600002</v>
      </c>
      <c r="E169" s="12">
        <v>3.2199703938600002</v>
      </c>
      <c r="F169" s="12">
        <v>3.2199703938600002</v>
      </c>
      <c r="G169" s="12">
        <v>3.2199703938600002</v>
      </c>
      <c r="H169" s="12">
        <v>3.2199703938600002</v>
      </c>
      <c r="I169" s="12">
        <v>3.2199703938600002</v>
      </c>
      <c r="J169" s="12">
        <v>3.2199703938600002</v>
      </c>
      <c r="K169" s="12">
        <v>3.2199703938600002</v>
      </c>
      <c r="L169" s="12">
        <v>3.2199703938600002</v>
      </c>
      <c r="M169" s="12">
        <v>3.2199703938600002</v>
      </c>
    </row>
    <row r="170" spans="1:13" s="9" customFormat="1" hidden="1" outlineLevel="4" x14ac:dyDescent="0.25">
      <c r="A170" s="14" t="s">
        <v>8</v>
      </c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</row>
    <row r="171" spans="1:13" s="9" customFormat="1" outlineLevel="3" collapsed="1" x14ac:dyDescent="0.25">
      <c r="A171" s="13" t="s">
        <v>16</v>
      </c>
      <c r="B171" s="12">
        <f>SUM(B172:B174)</f>
        <v>78.891509644989995</v>
      </c>
      <c r="C171" s="12">
        <f>SUM(C172:C174)</f>
        <v>76.62146127343</v>
      </c>
      <c r="D171" s="12">
        <f>SUM(D172:D174)</f>
        <v>96.752541793030005</v>
      </c>
      <c r="E171" s="12">
        <f>SUM(E172:E174)</f>
        <v>69.921216084960008</v>
      </c>
      <c r="F171" s="12">
        <f>SUM(F172:F174)</f>
        <v>155.83682309128</v>
      </c>
      <c r="G171" s="12">
        <f>SUM(G172:G174)</f>
        <v>65.454298836340001</v>
      </c>
      <c r="H171" s="12">
        <f>SUM(H172:H174)</f>
        <v>63.76965026213</v>
      </c>
      <c r="I171" s="12">
        <f>SUM(I172:I174)</f>
        <v>63.351621739789998</v>
      </c>
      <c r="J171" s="12">
        <f>SUM(J172:J174)</f>
        <v>62.594861026650001</v>
      </c>
      <c r="K171" s="12">
        <f>SUM(K172:K174)</f>
        <v>61.903392355659996</v>
      </c>
      <c r="L171" s="12">
        <f>SUM(L172:L174)</f>
        <v>60.794915757439995</v>
      </c>
      <c r="M171" s="12">
        <f>SUM(M172:M174)</f>
        <v>60.691492501319999</v>
      </c>
    </row>
    <row r="172" spans="1:13" s="9" customFormat="1" hidden="1" outlineLevel="4" x14ac:dyDescent="0.25">
      <c r="A172" s="14" t="s">
        <v>7</v>
      </c>
      <c r="B172" s="12">
        <v>61.944813350929998</v>
      </c>
      <c r="C172" s="12">
        <v>61.582968528069998</v>
      </c>
      <c r="D172" s="12">
        <v>82.504814019080001</v>
      </c>
      <c r="E172" s="12">
        <v>56.975943691330002</v>
      </c>
      <c r="F172" s="12">
        <v>144.53766147946999</v>
      </c>
      <c r="G172" s="12">
        <v>54.891577225180001</v>
      </c>
      <c r="H172" s="12">
        <v>53.206928650969999</v>
      </c>
      <c r="I172" s="12">
        <v>52.788900128629997</v>
      </c>
      <c r="J172" s="12">
        <v>52.032139415490001</v>
      </c>
      <c r="K172" s="12">
        <v>51.336608235859998</v>
      </c>
      <c r="L172" s="12">
        <v>50.502758235119998</v>
      </c>
      <c r="M172" s="12">
        <v>50.399334979000002</v>
      </c>
    </row>
    <row r="173" spans="1:13" s="9" customFormat="1" hidden="1" outlineLevel="4" x14ac:dyDescent="0.25">
      <c r="A173" s="14" t="s">
        <v>8</v>
      </c>
      <c r="B173" s="12">
        <v>16.946696294060001</v>
      </c>
      <c r="C173" s="12">
        <v>15.038492745359999</v>
      </c>
      <c r="D173" s="12">
        <v>14.24772777395</v>
      </c>
      <c r="E173" s="12">
        <v>12.945272393630001</v>
      </c>
      <c r="F173" s="12">
        <v>11.29916161181</v>
      </c>
      <c r="G173" s="12">
        <v>10.562721611160001</v>
      </c>
      <c r="H173" s="12">
        <v>10.562721611160001</v>
      </c>
      <c r="I173" s="12">
        <v>10.562721611160001</v>
      </c>
      <c r="J173" s="12">
        <v>10.562721611160001</v>
      </c>
      <c r="K173" s="12">
        <v>10.566784119799999</v>
      </c>
      <c r="L173" s="12">
        <v>10.29215752232</v>
      </c>
      <c r="M173" s="12">
        <v>10.29215752232</v>
      </c>
    </row>
    <row r="174" spans="1:13" s="9" customFormat="1" hidden="1" outlineLevel="4" x14ac:dyDescent="0.25">
      <c r="A174" s="14" t="s">
        <v>17</v>
      </c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</row>
    <row r="175" spans="1:13" s="9" customFormat="1" x14ac:dyDescent="0.25">
      <c r="A175" s="10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</row>
  </sheetData>
  <mergeCells count="2">
    <mergeCell ref="A1:K1"/>
    <mergeCell ref="J2:K2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Марчук Наталія Петрівна</cp:lastModifiedBy>
  <cp:lastPrinted>2024-04-01T14:19:33Z</cp:lastPrinted>
  <dcterms:created xsi:type="dcterms:W3CDTF">2024-04-01T13:58:58Z</dcterms:created>
  <dcterms:modified xsi:type="dcterms:W3CDTF">2024-04-01T14:19:43Z</dcterms:modified>
</cp:coreProperties>
</file>