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2000\12040\12040\Бюджетні платежі\Бюджетні платежі 2024 р\Платежі на сайт\"/>
    </mc:Choice>
  </mc:AlternateContent>
  <bookViews>
    <workbookView xWindow="0" yWindow="0" windowWidth="12585" windowHeight="8340"/>
  </bookViews>
  <sheets>
    <sheet name="2024-2049" sheetId="3" r:id="rId1"/>
  </sheets>
  <definedNames>
    <definedName name="_xlnm.Print_Area" localSheetId="0">'2024-2049'!$A$1:$M$162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2" i="3" l="1"/>
  <c r="L162" i="3"/>
  <c r="K162" i="3"/>
  <c r="J162" i="3"/>
  <c r="I162" i="3"/>
  <c r="H162" i="3"/>
  <c r="G162" i="3"/>
  <c r="F162" i="3"/>
  <c r="E162" i="3"/>
  <c r="D162" i="3"/>
  <c r="C162" i="3"/>
  <c r="B162" i="3"/>
  <c r="M156" i="3"/>
  <c r="L156" i="3"/>
  <c r="K156" i="3"/>
  <c r="J156" i="3"/>
  <c r="I156" i="3"/>
  <c r="H156" i="3"/>
  <c r="G156" i="3"/>
  <c r="F156" i="3"/>
  <c r="E156" i="3"/>
  <c r="D156" i="3"/>
  <c r="C156" i="3"/>
  <c r="B156" i="3"/>
  <c r="M153" i="3"/>
  <c r="M152" i="3" s="1"/>
  <c r="L153" i="3"/>
  <c r="K153" i="3"/>
  <c r="J153" i="3"/>
  <c r="I153" i="3"/>
  <c r="I152" i="3" s="1"/>
  <c r="H153" i="3"/>
  <c r="H152" i="3" s="1"/>
  <c r="G153" i="3"/>
  <c r="F153" i="3"/>
  <c r="F152" i="3" s="1"/>
  <c r="E153" i="3"/>
  <c r="E152" i="3" s="1"/>
  <c r="D153" i="3"/>
  <c r="C153" i="3"/>
  <c r="B153" i="3"/>
  <c r="B152" i="3" s="1"/>
  <c r="M148" i="3"/>
  <c r="L148" i="3"/>
  <c r="K148" i="3"/>
  <c r="J148" i="3"/>
  <c r="I148" i="3"/>
  <c r="H148" i="3"/>
  <c r="G148" i="3"/>
  <c r="F148" i="3"/>
  <c r="E148" i="3"/>
  <c r="D148" i="3"/>
  <c r="C148" i="3"/>
  <c r="B148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M134" i="3"/>
  <c r="L134" i="3"/>
  <c r="K134" i="3"/>
  <c r="K133" i="3" s="1"/>
  <c r="J134" i="3"/>
  <c r="J133" i="3" s="1"/>
  <c r="I134" i="3"/>
  <c r="H134" i="3"/>
  <c r="G134" i="3"/>
  <c r="G133" i="3" s="1"/>
  <c r="F134" i="3"/>
  <c r="F133" i="3" s="1"/>
  <c r="E134" i="3"/>
  <c r="D134" i="3"/>
  <c r="C134" i="3"/>
  <c r="C133" i="3" s="1"/>
  <c r="B134" i="3"/>
  <c r="B133" i="3" s="1"/>
  <c r="M133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M126" i="3"/>
  <c r="L126" i="3"/>
  <c r="K126" i="3"/>
  <c r="K125" i="3" s="1"/>
  <c r="J126" i="3"/>
  <c r="I126" i="3"/>
  <c r="H126" i="3"/>
  <c r="G126" i="3"/>
  <c r="G125" i="3" s="1"/>
  <c r="F126" i="3"/>
  <c r="E126" i="3"/>
  <c r="E125" i="3" s="1"/>
  <c r="D126" i="3"/>
  <c r="C126" i="3"/>
  <c r="C125" i="3" s="1"/>
  <c r="B126" i="3"/>
  <c r="M125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M117" i="3"/>
  <c r="L117" i="3"/>
  <c r="K117" i="3"/>
  <c r="K116" i="3" s="1"/>
  <c r="J117" i="3"/>
  <c r="J116" i="3" s="1"/>
  <c r="I117" i="3"/>
  <c r="H117" i="3"/>
  <c r="G117" i="3"/>
  <c r="G116" i="3" s="1"/>
  <c r="F117" i="3"/>
  <c r="F116" i="3" s="1"/>
  <c r="E117" i="3"/>
  <c r="D117" i="3"/>
  <c r="C117" i="3"/>
  <c r="C116" i="3" s="1"/>
  <c r="B117" i="3"/>
  <c r="B116" i="3" s="1"/>
  <c r="M116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M98" i="3"/>
  <c r="M97" i="3" s="1"/>
  <c r="L98" i="3"/>
  <c r="L97" i="3" s="1"/>
  <c r="K98" i="3"/>
  <c r="J98" i="3"/>
  <c r="J97" i="3" s="1"/>
  <c r="I98" i="3"/>
  <c r="I97" i="3" s="1"/>
  <c r="H98" i="3"/>
  <c r="H97" i="3" s="1"/>
  <c r="G98" i="3"/>
  <c r="G97" i="3" s="1"/>
  <c r="F98" i="3"/>
  <c r="F97" i="3" s="1"/>
  <c r="E98" i="3"/>
  <c r="E97" i="3" s="1"/>
  <c r="D98" i="3"/>
  <c r="D97" i="3" s="1"/>
  <c r="C98" i="3"/>
  <c r="B98" i="3"/>
  <c r="B97" i="3" s="1"/>
  <c r="M93" i="3"/>
  <c r="L93" i="3"/>
  <c r="K93" i="3"/>
  <c r="J93" i="3"/>
  <c r="I93" i="3"/>
  <c r="H93" i="3"/>
  <c r="G93" i="3"/>
  <c r="F93" i="3"/>
  <c r="E93" i="3"/>
  <c r="D93" i="3"/>
  <c r="C93" i="3"/>
  <c r="B93" i="3"/>
  <c r="M87" i="3"/>
  <c r="L87" i="3"/>
  <c r="K87" i="3"/>
  <c r="J87" i="3"/>
  <c r="I87" i="3"/>
  <c r="H87" i="3"/>
  <c r="G87" i="3"/>
  <c r="F87" i="3"/>
  <c r="E87" i="3"/>
  <c r="D87" i="3"/>
  <c r="C87" i="3"/>
  <c r="B87" i="3"/>
  <c r="M84" i="3"/>
  <c r="L84" i="3"/>
  <c r="K84" i="3"/>
  <c r="J84" i="3"/>
  <c r="I84" i="3"/>
  <c r="H84" i="3"/>
  <c r="G84" i="3"/>
  <c r="F84" i="3"/>
  <c r="E84" i="3"/>
  <c r="D84" i="3"/>
  <c r="C84" i="3"/>
  <c r="B84" i="3"/>
  <c r="M79" i="3"/>
  <c r="L79" i="3"/>
  <c r="L78" i="3" s="1"/>
  <c r="K79" i="3"/>
  <c r="J79" i="3"/>
  <c r="J78" i="3" s="1"/>
  <c r="I79" i="3"/>
  <c r="H79" i="3"/>
  <c r="H78" i="3" s="1"/>
  <c r="G79" i="3"/>
  <c r="G78" i="3" s="1"/>
  <c r="F79" i="3"/>
  <c r="F78" i="3" s="1"/>
  <c r="E79" i="3"/>
  <c r="D79" i="3"/>
  <c r="D78" i="3" s="1"/>
  <c r="C79" i="3"/>
  <c r="C78" i="3" s="1"/>
  <c r="B79" i="3"/>
  <c r="B78" i="3" s="1"/>
  <c r="I78" i="3"/>
  <c r="M73" i="3"/>
  <c r="L73" i="3"/>
  <c r="K73" i="3"/>
  <c r="J73" i="3"/>
  <c r="I73" i="3"/>
  <c r="H73" i="3"/>
  <c r="G73" i="3"/>
  <c r="F73" i="3"/>
  <c r="E73" i="3"/>
  <c r="D73" i="3"/>
  <c r="C73" i="3"/>
  <c r="B73" i="3"/>
  <c r="M71" i="3"/>
  <c r="M70" i="3" s="1"/>
  <c r="L71" i="3"/>
  <c r="K71" i="3"/>
  <c r="K70" i="3" s="1"/>
  <c r="J71" i="3"/>
  <c r="J70" i="3" s="1"/>
  <c r="I71" i="3"/>
  <c r="I70" i="3" s="1"/>
  <c r="H71" i="3"/>
  <c r="G71" i="3"/>
  <c r="F71" i="3"/>
  <c r="F70" i="3" s="1"/>
  <c r="E71" i="3"/>
  <c r="E70" i="3" s="1"/>
  <c r="D71" i="3"/>
  <c r="C71" i="3"/>
  <c r="B71" i="3"/>
  <c r="B70" i="3" s="1"/>
  <c r="M66" i="3"/>
  <c r="L66" i="3"/>
  <c r="K66" i="3"/>
  <c r="J66" i="3"/>
  <c r="I66" i="3"/>
  <c r="H66" i="3"/>
  <c r="G66" i="3"/>
  <c r="F66" i="3"/>
  <c r="E66" i="3"/>
  <c r="D66" i="3"/>
  <c r="C66" i="3"/>
  <c r="B66" i="3"/>
  <c r="M64" i="3"/>
  <c r="L64" i="3"/>
  <c r="K64" i="3"/>
  <c r="J64" i="3"/>
  <c r="I64" i="3"/>
  <c r="H64" i="3"/>
  <c r="G64" i="3"/>
  <c r="F64" i="3"/>
  <c r="E64" i="3"/>
  <c r="D64" i="3"/>
  <c r="C64" i="3"/>
  <c r="B64" i="3"/>
  <c r="M62" i="3"/>
  <c r="M61" i="3" s="1"/>
  <c r="L62" i="3"/>
  <c r="L61" i="3" s="1"/>
  <c r="K62" i="3"/>
  <c r="K61" i="3" s="1"/>
  <c r="J62" i="3"/>
  <c r="I62" i="3"/>
  <c r="I61" i="3" s="1"/>
  <c r="H62" i="3"/>
  <c r="H61" i="3" s="1"/>
  <c r="G62" i="3"/>
  <c r="G61" i="3" s="1"/>
  <c r="F62" i="3"/>
  <c r="E62" i="3"/>
  <c r="E61" i="3" s="1"/>
  <c r="D62" i="3"/>
  <c r="D61" i="3" s="1"/>
  <c r="C62" i="3"/>
  <c r="C61" i="3" s="1"/>
  <c r="B62" i="3"/>
  <c r="B7" i="3"/>
  <c r="C7" i="3"/>
  <c r="D7" i="3"/>
  <c r="E7" i="3"/>
  <c r="F7" i="3"/>
  <c r="G7" i="3"/>
  <c r="H7" i="3"/>
  <c r="I7" i="3"/>
  <c r="J7" i="3"/>
  <c r="K7" i="3"/>
  <c r="B9" i="3"/>
  <c r="C9" i="3"/>
  <c r="D9" i="3"/>
  <c r="E9" i="3"/>
  <c r="F9" i="3"/>
  <c r="G9" i="3"/>
  <c r="H9" i="3"/>
  <c r="I9" i="3"/>
  <c r="J9" i="3"/>
  <c r="K9" i="3"/>
  <c r="B11" i="3"/>
  <c r="C11" i="3"/>
  <c r="D11" i="3"/>
  <c r="E11" i="3"/>
  <c r="F11" i="3"/>
  <c r="G11" i="3"/>
  <c r="H11" i="3"/>
  <c r="I11" i="3"/>
  <c r="J11" i="3"/>
  <c r="K11" i="3"/>
  <c r="B16" i="3"/>
  <c r="C16" i="3"/>
  <c r="D16" i="3"/>
  <c r="E16" i="3"/>
  <c r="F16" i="3"/>
  <c r="G16" i="3"/>
  <c r="H16" i="3"/>
  <c r="I16" i="3"/>
  <c r="J16" i="3"/>
  <c r="K16" i="3"/>
  <c r="B18" i="3"/>
  <c r="C18" i="3"/>
  <c r="D18" i="3"/>
  <c r="E18" i="3"/>
  <c r="F18" i="3"/>
  <c r="G18" i="3"/>
  <c r="H18" i="3"/>
  <c r="I18" i="3"/>
  <c r="J18" i="3"/>
  <c r="K18" i="3"/>
  <c r="B24" i="3"/>
  <c r="C24" i="3"/>
  <c r="D24" i="3"/>
  <c r="E24" i="3"/>
  <c r="F24" i="3"/>
  <c r="G24" i="3"/>
  <c r="H24" i="3"/>
  <c r="I24" i="3"/>
  <c r="J24" i="3"/>
  <c r="K24" i="3"/>
  <c r="B29" i="3"/>
  <c r="C29" i="3"/>
  <c r="D29" i="3"/>
  <c r="E29" i="3"/>
  <c r="F29" i="3"/>
  <c r="G29" i="3"/>
  <c r="H29" i="3"/>
  <c r="I29" i="3"/>
  <c r="J29" i="3"/>
  <c r="K29" i="3"/>
  <c r="B32" i="3"/>
  <c r="C32" i="3"/>
  <c r="D32" i="3"/>
  <c r="E32" i="3"/>
  <c r="F32" i="3"/>
  <c r="G32" i="3"/>
  <c r="H32" i="3"/>
  <c r="I32" i="3"/>
  <c r="J32" i="3"/>
  <c r="K32" i="3"/>
  <c r="B38" i="3"/>
  <c r="C38" i="3"/>
  <c r="D38" i="3"/>
  <c r="E38" i="3"/>
  <c r="F38" i="3"/>
  <c r="G38" i="3"/>
  <c r="H38" i="3"/>
  <c r="I38" i="3"/>
  <c r="J38" i="3"/>
  <c r="K38" i="3"/>
  <c r="B43" i="3"/>
  <c r="C43" i="3"/>
  <c r="D43" i="3"/>
  <c r="E43" i="3"/>
  <c r="F43" i="3"/>
  <c r="G43" i="3"/>
  <c r="H43" i="3"/>
  <c r="I43" i="3"/>
  <c r="J43" i="3"/>
  <c r="K43" i="3"/>
  <c r="B46" i="3"/>
  <c r="C46" i="3"/>
  <c r="D46" i="3"/>
  <c r="E46" i="3"/>
  <c r="F46" i="3"/>
  <c r="G46" i="3"/>
  <c r="H46" i="3"/>
  <c r="I46" i="3"/>
  <c r="J46" i="3"/>
  <c r="K46" i="3"/>
  <c r="B52" i="3"/>
  <c r="C52" i="3"/>
  <c r="D52" i="3"/>
  <c r="E52" i="3"/>
  <c r="F52" i="3"/>
  <c r="G52" i="3"/>
  <c r="H52" i="3"/>
  <c r="I52" i="3"/>
  <c r="J52" i="3"/>
  <c r="K52" i="3"/>
  <c r="J152" i="3" l="1"/>
  <c r="H77" i="3"/>
  <c r="I77" i="3"/>
  <c r="G77" i="3"/>
  <c r="E116" i="3"/>
  <c r="E115" i="3" s="1"/>
  <c r="I116" i="3"/>
  <c r="E133" i="3"/>
  <c r="E132" i="3" s="1"/>
  <c r="I133" i="3"/>
  <c r="I132" i="3" s="1"/>
  <c r="D152" i="3"/>
  <c r="L152" i="3"/>
  <c r="D77" i="3"/>
  <c r="D125" i="3"/>
  <c r="H125" i="3"/>
  <c r="L125" i="3"/>
  <c r="B125" i="3"/>
  <c r="B115" i="3" s="1"/>
  <c r="F125" i="3"/>
  <c r="F115" i="3" s="1"/>
  <c r="J125" i="3"/>
  <c r="J115" i="3" s="1"/>
  <c r="J77" i="3"/>
  <c r="C97" i="3"/>
  <c r="C77" i="3" s="1"/>
  <c r="K97" i="3"/>
  <c r="C70" i="3"/>
  <c r="C60" i="3" s="1"/>
  <c r="G70" i="3"/>
  <c r="E78" i="3"/>
  <c r="E77" i="3" s="1"/>
  <c r="M78" i="3"/>
  <c r="M77" i="3" s="1"/>
  <c r="K78" i="3"/>
  <c r="B61" i="3"/>
  <c r="B60" i="3" s="1"/>
  <c r="F61" i="3"/>
  <c r="F60" i="3" s="1"/>
  <c r="J61" i="3"/>
  <c r="J60" i="3" s="1"/>
  <c r="J59" i="3" s="1"/>
  <c r="I125" i="3"/>
  <c r="I115" i="3" s="1"/>
  <c r="C152" i="3"/>
  <c r="C132" i="3" s="1"/>
  <c r="G152" i="3"/>
  <c r="G132" i="3" s="1"/>
  <c r="K152" i="3"/>
  <c r="K132" i="3" s="1"/>
  <c r="K60" i="3"/>
  <c r="E60" i="3"/>
  <c r="I60" i="3"/>
  <c r="I59" i="3" s="1"/>
  <c r="M60" i="3"/>
  <c r="L77" i="3"/>
  <c r="M115" i="3"/>
  <c r="C115" i="3"/>
  <c r="G115" i="3"/>
  <c r="K115" i="3"/>
  <c r="M132" i="3"/>
  <c r="D116" i="3"/>
  <c r="H116" i="3"/>
  <c r="L116" i="3"/>
  <c r="L115" i="3" s="1"/>
  <c r="D133" i="3"/>
  <c r="H133" i="3"/>
  <c r="H132" i="3" s="1"/>
  <c r="L133" i="3"/>
  <c r="G60" i="3"/>
  <c r="D70" i="3"/>
  <c r="D60" i="3" s="1"/>
  <c r="D59" i="3" s="1"/>
  <c r="H70" i="3"/>
  <c r="H60" i="3" s="1"/>
  <c r="H59" i="3" s="1"/>
  <c r="L70" i="3"/>
  <c r="L60" i="3" s="1"/>
  <c r="F132" i="3"/>
  <c r="B132" i="3"/>
  <c r="J132" i="3"/>
  <c r="F77" i="3"/>
  <c r="B77" i="3"/>
  <c r="B59" i="3" s="1"/>
  <c r="I15" i="3"/>
  <c r="E15" i="3"/>
  <c r="J15" i="3"/>
  <c r="F15" i="3"/>
  <c r="B15" i="3"/>
  <c r="K42" i="3"/>
  <c r="I6" i="3"/>
  <c r="G42" i="3"/>
  <c r="C42" i="3"/>
  <c r="I23" i="3"/>
  <c r="D6" i="3"/>
  <c r="H42" i="3"/>
  <c r="D42" i="3"/>
  <c r="H23" i="3"/>
  <c r="D23" i="3"/>
  <c r="E6" i="3"/>
  <c r="E23" i="3"/>
  <c r="H15" i="3"/>
  <c r="D15" i="3"/>
  <c r="J6" i="3"/>
  <c r="F6" i="3"/>
  <c r="B6" i="3"/>
  <c r="H6" i="3"/>
  <c r="J42" i="3"/>
  <c r="F42" i="3"/>
  <c r="B42" i="3"/>
  <c r="J23" i="3"/>
  <c r="F23" i="3"/>
  <c r="B23" i="3"/>
  <c r="K15" i="3"/>
  <c r="G15" i="3"/>
  <c r="C15" i="3"/>
  <c r="I42" i="3"/>
  <c r="E42" i="3"/>
  <c r="K23" i="3"/>
  <c r="G23" i="3"/>
  <c r="G22" i="3" s="1"/>
  <c r="C23" i="3"/>
  <c r="C22" i="3" s="1"/>
  <c r="K6" i="3"/>
  <c r="G6" i="3"/>
  <c r="C6" i="3"/>
  <c r="I22" i="3" l="1"/>
  <c r="B22" i="3"/>
  <c r="D115" i="3"/>
  <c r="K77" i="3"/>
  <c r="K59" i="3" s="1"/>
  <c r="G59" i="3"/>
  <c r="D132" i="3"/>
  <c r="F5" i="3"/>
  <c r="M59" i="3"/>
  <c r="F59" i="3"/>
  <c r="L132" i="3"/>
  <c r="L114" i="3" s="1"/>
  <c r="C59" i="3"/>
  <c r="J114" i="3"/>
  <c r="F114" i="3"/>
  <c r="H115" i="3"/>
  <c r="H114" i="3" s="1"/>
  <c r="B5" i="3"/>
  <c r="B4" i="3" s="1"/>
  <c r="L59" i="3"/>
  <c r="C114" i="3"/>
  <c r="K5" i="3"/>
  <c r="K22" i="3"/>
  <c r="E5" i="3"/>
  <c r="B114" i="3"/>
  <c r="H5" i="3"/>
  <c r="D22" i="3"/>
  <c r="D5" i="3"/>
  <c r="I5" i="3"/>
  <c r="I4" i="3" s="1"/>
  <c r="I114" i="3"/>
  <c r="K114" i="3"/>
  <c r="M114" i="3"/>
  <c r="E59" i="3"/>
  <c r="J5" i="3"/>
  <c r="G114" i="3"/>
  <c r="E114" i="3"/>
  <c r="F22" i="3"/>
  <c r="E22" i="3"/>
  <c r="J22" i="3"/>
  <c r="C5" i="3"/>
  <c r="C4" i="3" s="1"/>
  <c r="H22" i="3"/>
  <c r="G5" i="3"/>
  <c r="G4" i="3" s="1"/>
  <c r="D114" i="3" l="1"/>
  <c r="F4" i="3"/>
  <c r="D4" i="3"/>
  <c r="J4" i="3"/>
  <c r="H4" i="3"/>
  <c r="K4" i="3"/>
  <c r="E4" i="3"/>
</calcChain>
</file>

<file path=xl/sharedStrings.xml><?xml version="1.0" encoding="utf-8"?>
<sst xmlns="http://schemas.openxmlformats.org/spreadsheetml/2006/main" count="170" uniqueCount="28">
  <si>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</si>
  <si>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</si>
  <si>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</si>
  <si>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</si>
  <si>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</si>
  <si>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</si>
  <si>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</si>
  <si>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</si>
  <si>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</si>
  <si>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</si>
  <si>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</si>
  <si>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</si>
  <si>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</si>
  <si>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</si>
  <si>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CAD</t>
  </si>
  <si>
    <t>GBP</t>
  </si>
  <si>
    <t>Позики, надані МФО</t>
  </si>
  <si>
    <t>XDR</t>
  </si>
  <si>
    <t>млрд грн</t>
  </si>
  <si>
    <t>І кв</t>
  </si>
  <si>
    <t>ІІ кв</t>
  </si>
  <si>
    <t>ІІІ кв</t>
  </si>
  <si>
    <t>ІV кв</t>
  </si>
  <si>
    <t>2025</t>
  </si>
  <si>
    <t>2049</t>
  </si>
  <si>
    <t>Прогнозні платежі за державним боргом у 2024-2049 роках за діючими угодами станом на 01.02.2024</t>
  </si>
  <si>
    <t>* без  врахування потенційної капіталізації відсотків за ОЗДП, що підлягають сплаті у дати купонних платежів за діючими угодами</t>
  </si>
  <si>
    <t>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</si>
</sst>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" fontId="4" fillId="0" borderId="0" xfId="0" applyNumberFormat="1" applyFont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0" applyNumberFormat="1" applyFont="1" applyBorder="1"/>
    <xf numFmtId="4" fontId="2" fillId="0" borderId="1" xfId="0" applyNumberFormat="1" applyFont="1" applyBorder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0" borderId="1" xfId="0" applyNumberFormat="1" applyFont="1" applyBorder="1" applyAlignment="1">
      <alignment horizontal="left" indent="2"/>
    </xf>
    <xf numFmtId="49" fontId="2" fillId="0" borderId="0" xfId="0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6"/>
  <sheetViews>
    <sheetView tabSelected="1" topLeftCell="A93" zoomScale="70" zoomScaleNormal="70" workbookViewId="0">
      <selection activeCell="M162" sqref="A1:M162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</cols>
  <sheetData>
    <row r="1" spans="1:35" x14ac:dyDescent="0.2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35" x14ac:dyDescent="0.25">
      <c r="K2" s="10" t="s">
        <v>18</v>
      </c>
    </row>
    <row r="3" spans="1:35" s="6" customFormat="1" x14ac:dyDescent="0.25">
      <c r="A3" s="8"/>
      <c r="B3" s="9" t="s">
        <v>19</v>
      </c>
      <c r="C3" s="9" t="s">
        <v>20</v>
      </c>
      <c r="D3" s="9" t="s">
        <v>21</v>
      </c>
      <c r="E3" s="9" t="s">
        <v>22</v>
      </c>
      <c r="F3" s="8" t="s">
        <v>27</v>
      </c>
      <c r="G3" s="9" t="s">
        <v>19</v>
      </c>
      <c r="H3" s="9" t="s">
        <v>20</v>
      </c>
      <c r="I3" s="9" t="s">
        <v>21</v>
      </c>
      <c r="J3" s="9" t="s">
        <v>22</v>
      </c>
      <c r="K3" s="8" t="s">
        <v>23</v>
      </c>
    </row>
    <row r="4" spans="1:35" s="7" customFormat="1" x14ac:dyDescent="0.25">
      <c r="A4" s="13" t="s">
        <v>0</v>
      </c>
      <c r="B4" s="14">
        <f t="shared" ref="B4:K4" si="0">B5+B22</f>
        <v>170.75429339829</v>
      </c>
      <c r="C4" s="14">
        <f t="shared" si="0"/>
        <v>249.88008477505997</v>
      </c>
      <c r="D4" s="14">
        <f t="shared" si="0"/>
        <v>310.68966440157999</v>
      </c>
      <c r="E4" s="14">
        <f t="shared" si="0"/>
        <v>290.43612028070004</v>
      </c>
      <c r="F4" s="14">
        <f t="shared" si="0"/>
        <v>1021.76016285563</v>
      </c>
      <c r="G4" s="14">
        <f t="shared" si="0"/>
        <v>197.24933229555</v>
      </c>
      <c r="H4" s="14">
        <f t="shared" si="0"/>
        <v>195.74196204548002</v>
      </c>
      <c r="I4" s="14">
        <f t="shared" si="0"/>
        <v>196.72104272915999</v>
      </c>
      <c r="J4" s="14">
        <f t="shared" si="0"/>
        <v>165.28520202775999</v>
      </c>
      <c r="K4" s="14">
        <f t="shared" si="0"/>
        <v>754.99753909795004</v>
      </c>
    </row>
    <row r="5" spans="1:35" s="7" customFormat="1" outlineLevel="1" x14ac:dyDescent="0.25">
      <c r="A5" s="15" t="s">
        <v>1</v>
      </c>
      <c r="B5" s="16">
        <f t="shared" ref="B5:K5" si="1">B6+B15</f>
        <v>118.1785701459</v>
      </c>
      <c r="C5" s="16">
        <f t="shared" si="1"/>
        <v>180.31598329489998</v>
      </c>
      <c r="D5" s="16">
        <f t="shared" si="1"/>
        <v>94.612391994959992</v>
      </c>
      <c r="E5" s="16">
        <f t="shared" si="1"/>
        <v>202.32291709487001</v>
      </c>
      <c r="F5" s="16">
        <f t="shared" si="1"/>
        <v>595.42986253062998</v>
      </c>
      <c r="G5" s="16">
        <f t="shared" si="1"/>
        <v>106.29967221701</v>
      </c>
      <c r="H5" s="16">
        <f t="shared" si="1"/>
        <v>122.36299900668</v>
      </c>
      <c r="I5" s="16">
        <f t="shared" si="1"/>
        <v>72.380932336000001</v>
      </c>
      <c r="J5" s="16">
        <f t="shared" si="1"/>
        <v>110.3166638077</v>
      </c>
      <c r="K5" s="16">
        <f t="shared" si="1"/>
        <v>411.36026736738995</v>
      </c>
    </row>
    <row r="6" spans="1:35" s="7" customFormat="1" outlineLevel="2" x14ac:dyDescent="0.25">
      <c r="A6" s="11" t="s">
        <v>2</v>
      </c>
      <c r="B6" s="12">
        <f t="shared" ref="B6:K6" si="2">B7+B9+B11</f>
        <v>27.367766483039997</v>
      </c>
      <c r="C6" s="12">
        <f t="shared" si="2"/>
        <v>80.504760861249991</v>
      </c>
      <c r="D6" s="12">
        <f t="shared" si="2"/>
        <v>38.205569652549997</v>
      </c>
      <c r="E6" s="12">
        <f t="shared" si="2"/>
        <v>65.025556342409999</v>
      </c>
      <c r="F6" s="12">
        <f t="shared" si="2"/>
        <v>211.10365333925</v>
      </c>
      <c r="G6" s="12">
        <f t="shared" si="2"/>
        <v>21.281802610160003</v>
      </c>
      <c r="H6" s="12">
        <f t="shared" si="2"/>
        <v>58.94403287606</v>
      </c>
      <c r="I6" s="12">
        <f t="shared" si="2"/>
        <v>26.802547660129999</v>
      </c>
      <c r="J6" s="12">
        <f t="shared" si="2"/>
        <v>44.861613258779997</v>
      </c>
      <c r="K6" s="12">
        <f t="shared" si="2"/>
        <v>151.88999640513001</v>
      </c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2.6465000000000001E-4</v>
      </c>
      <c r="F7" s="3">
        <f t="shared" si="3"/>
        <v>2.6465000000000001E-4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0</v>
      </c>
      <c r="K7" s="3">
        <f t="shared" si="3"/>
        <v>0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5">
      <c r="A8" s="5" t="s">
        <v>4</v>
      </c>
      <c r="B8" s="3"/>
      <c r="C8" s="3"/>
      <c r="D8" s="3"/>
      <c r="E8" s="3">
        <v>2.6465000000000001E-4</v>
      </c>
      <c r="F8" s="3">
        <v>2.6465000000000001E-4</v>
      </c>
      <c r="G8" s="3"/>
      <c r="H8" s="3"/>
      <c r="I8" s="3"/>
      <c r="J8" s="3"/>
      <c r="K8" s="3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5">
      <c r="A9" s="4" t="s">
        <v>5</v>
      </c>
      <c r="B9" s="3">
        <f t="shared" ref="B9:K9" si="4">SUM(B10:B10)</f>
        <v>1.972947467E-2</v>
      </c>
      <c r="C9" s="3">
        <f t="shared" si="4"/>
        <v>1.931844395E-2</v>
      </c>
      <c r="D9" s="3">
        <f t="shared" si="4"/>
        <v>1.9115186999999999E-2</v>
      </c>
      <c r="E9" s="3">
        <f t="shared" si="4"/>
        <v>1.869963946E-2</v>
      </c>
      <c r="F9" s="3">
        <f t="shared" si="4"/>
        <v>7.6862745080000003E-2</v>
      </c>
      <c r="G9" s="3">
        <f t="shared" si="4"/>
        <v>1.793561607E-2</v>
      </c>
      <c r="H9" s="3">
        <f t="shared" si="4"/>
        <v>1.7722743860000001E-2</v>
      </c>
      <c r="I9" s="3">
        <f t="shared" si="4"/>
        <v>1.7500813260000001E-2</v>
      </c>
      <c r="J9" s="3">
        <f t="shared" si="4"/>
        <v>1.7084127229999999E-2</v>
      </c>
      <c r="K9" s="3">
        <f t="shared" si="4"/>
        <v>7.0243300420000002E-2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5">
      <c r="A10" s="5" t="s">
        <v>4</v>
      </c>
      <c r="B10" s="3">
        <v>1.972947467E-2</v>
      </c>
      <c r="C10" s="3">
        <v>1.931844395E-2</v>
      </c>
      <c r="D10" s="3">
        <v>1.9115186999999999E-2</v>
      </c>
      <c r="E10" s="3">
        <v>1.869963946E-2</v>
      </c>
      <c r="F10" s="3">
        <v>7.6862745080000003E-2</v>
      </c>
      <c r="G10" s="3">
        <v>1.793561607E-2</v>
      </c>
      <c r="H10" s="3">
        <v>1.7722743860000001E-2</v>
      </c>
      <c r="I10" s="3">
        <v>1.7500813260000001E-2</v>
      </c>
      <c r="J10" s="3">
        <v>1.7084127229999999E-2</v>
      </c>
      <c r="K10" s="3">
        <v>7.0243300420000002E-2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5">
      <c r="A11" s="4" t="s">
        <v>6</v>
      </c>
      <c r="B11" s="3">
        <f t="shared" ref="B11:K11" si="5">SUM(B12:B14)</f>
        <v>27.348037008369996</v>
      </c>
      <c r="C11" s="3">
        <f t="shared" si="5"/>
        <v>80.485442417299993</v>
      </c>
      <c r="D11" s="3">
        <f t="shared" si="5"/>
        <v>38.18645446555</v>
      </c>
      <c r="E11" s="3">
        <f t="shared" si="5"/>
        <v>65.006592052949998</v>
      </c>
      <c r="F11" s="3">
        <f t="shared" si="5"/>
        <v>211.02652594417</v>
      </c>
      <c r="G11" s="3">
        <f t="shared" si="5"/>
        <v>21.263866994090002</v>
      </c>
      <c r="H11" s="3">
        <f t="shared" si="5"/>
        <v>58.926310132200001</v>
      </c>
      <c r="I11" s="3">
        <f t="shared" si="5"/>
        <v>26.785046846869999</v>
      </c>
      <c r="J11" s="3">
        <f t="shared" si="5"/>
        <v>44.844529131549997</v>
      </c>
      <c r="K11" s="3">
        <f t="shared" si="5"/>
        <v>151.81975310471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5">
      <c r="A12" s="5" t="s">
        <v>7</v>
      </c>
      <c r="B12" s="3">
        <v>0.46900207704000002</v>
      </c>
      <c r="C12" s="3">
        <v>0.36951256864999998</v>
      </c>
      <c r="D12" s="3">
        <v>0.23348918083</v>
      </c>
      <c r="E12" s="3"/>
      <c r="F12" s="3">
        <v>1.07200382652</v>
      </c>
      <c r="G12" s="3">
        <v>0.14356515108000001</v>
      </c>
      <c r="H12" s="3"/>
      <c r="I12" s="3">
        <v>0.10978321932</v>
      </c>
      <c r="J12" s="3"/>
      <c r="K12" s="3">
        <v>0.25334837040000002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5">
      <c r="A13" s="5" t="s">
        <v>4</v>
      </c>
      <c r="B13" s="3">
        <v>25.524600566299998</v>
      </c>
      <c r="C13" s="3">
        <v>79.581020585670004</v>
      </c>
      <c r="D13" s="3">
        <v>36.893310057930002</v>
      </c>
      <c r="E13" s="3">
        <v>63.191644817209998</v>
      </c>
      <c r="F13" s="3">
        <v>205.19057602711001</v>
      </c>
      <c r="G13" s="3">
        <v>20.672693659450001</v>
      </c>
      <c r="H13" s="3">
        <v>58.926310132200001</v>
      </c>
      <c r="I13" s="3">
        <v>26.675263627549999</v>
      </c>
      <c r="J13" s="3">
        <v>44.844529131549997</v>
      </c>
      <c r="K13" s="3">
        <v>151.11879655075001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5">
      <c r="A14" s="5" t="s">
        <v>8</v>
      </c>
      <c r="B14" s="3">
        <v>1.3544343650299999</v>
      </c>
      <c r="C14" s="3">
        <v>0.53490926297999997</v>
      </c>
      <c r="D14" s="3">
        <v>1.0596552267899999</v>
      </c>
      <c r="E14" s="3">
        <v>1.8149472357400001</v>
      </c>
      <c r="F14" s="3">
        <v>4.7639460905400002</v>
      </c>
      <c r="G14" s="3">
        <v>0.44760818355999998</v>
      </c>
      <c r="H14" s="3"/>
      <c r="I14" s="3"/>
      <c r="J14" s="3"/>
      <c r="K14" s="3">
        <v>0.44760818355999998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7" customFormat="1" outlineLevel="2" x14ac:dyDescent="0.25">
      <c r="A15" s="11" t="s">
        <v>9</v>
      </c>
      <c r="B15" s="12">
        <f t="shared" ref="B15:K15" si="6">B16+B18</f>
        <v>90.810803662859996</v>
      </c>
      <c r="C15" s="12">
        <f t="shared" si="6"/>
        <v>99.811222433650002</v>
      </c>
      <c r="D15" s="12">
        <f t="shared" si="6"/>
        <v>56.406822342409995</v>
      </c>
      <c r="E15" s="12">
        <f t="shared" si="6"/>
        <v>137.29736075246001</v>
      </c>
      <c r="F15" s="12">
        <f t="shared" si="6"/>
        <v>384.32620919137997</v>
      </c>
      <c r="G15" s="12">
        <f t="shared" si="6"/>
        <v>85.017869606849999</v>
      </c>
      <c r="H15" s="12">
        <f t="shared" si="6"/>
        <v>63.418966130619999</v>
      </c>
      <c r="I15" s="12">
        <f t="shared" si="6"/>
        <v>45.578384675870005</v>
      </c>
      <c r="J15" s="12">
        <f t="shared" si="6"/>
        <v>65.455050548919999</v>
      </c>
      <c r="K15" s="12">
        <f t="shared" si="6"/>
        <v>259.47027096225997</v>
      </c>
    </row>
    <row r="16" spans="1:35" outlineLevel="3" collapsed="1" x14ac:dyDescent="0.2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5">
      <c r="A18" s="4" t="s">
        <v>6</v>
      </c>
      <c r="B18" s="3">
        <f t="shared" ref="B18:K18" si="8">SUM(B19:B21)</f>
        <v>90.777740532240003</v>
      </c>
      <c r="C18" s="3">
        <f t="shared" si="8"/>
        <v>99.778159303030009</v>
      </c>
      <c r="D18" s="3">
        <f t="shared" si="8"/>
        <v>56.373759211789995</v>
      </c>
      <c r="E18" s="3">
        <f t="shared" si="8"/>
        <v>137.26429762184</v>
      </c>
      <c r="F18" s="3">
        <f t="shared" si="8"/>
        <v>384.1939566689</v>
      </c>
      <c r="G18" s="3">
        <f t="shared" si="8"/>
        <v>84.984806476230006</v>
      </c>
      <c r="H18" s="3">
        <f t="shared" si="8"/>
        <v>63.385902999999999</v>
      </c>
      <c r="I18" s="3">
        <f t="shared" si="8"/>
        <v>45.545321545250005</v>
      </c>
      <c r="J18" s="3">
        <f t="shared" si="8"/>
        <v>65.421987418300006</v>
      </c>
      <c r="K18" s="3">
        <f t="shared" si="8"/>
        <v>259.33801843978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5">
      <c r="A19" s="5" t="s">
        <v>7</v>
      </c>
      <c r="B19" s="3">
        <v>23.67861986246</v>
      </c>
      <c r="C19" s="3">
        <v>12.3053957829</v>
      </c>
      <c r="D19" s="3">
        <v>3.3231987742100002</v>
      </c>
      <c r="E19" s="3"/>
      <c r="F19" s="3">
        <v>39.307214419570002</v>
      </c>
      <c r="G19" s="3">
        <v>2.0788881085100002</v>
      </c>
      <c r="H19" s="3"/>
      <c r="I19" s="3">
        <v>8.7826575452500002</v>
      </c>
      <c r="J19" s="3"/>
      <c r="K19" s="3">
        <v>10.86154565376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5">
      <c r="A20" s="5" t="s">
        <v>4</v>
      </c>
      <c r="B20" s="3">
        <v>35.422222473040001</v>
      </c>
      <c r="C20" s="3">
        <v>75.157095498779995</v>
      </c>
      <c r="D20" s="3">
        <v>39.435554052519997</v>
      </c>
      <c r="E20" s="3">
        <v>98.379244907239993</v>
      </c>
      <c r="F20" s="3">
        <v>248.39411693157999</v>
      </c>
      <c r="G20" s="3">
        <v>63.686168000000002</v>
      </c>
      <c r="H20" s="3">
        <v>63.385902999999999</v>
      </c>
      <c r="I20" s="3">
        <v>36.762664000000001</v>
      </c>
      <c r="J20" s="3">
        <v>65.421987418300006</v>
      </c>
      <c r="K20" s="3">
        <v>229.2567224183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5">
      <c r="A21" s="5" t="s">
        <v>8</v>
      </c>
      <c r="B21" s="3">
        <v>31.676898196740002</v>
      </c>
      <c r="C21" s="3">
        <v>12.31566802135</v>
      </c>
      <c r="D21" s="3">
        <v>13.615006385059999</v>
      </c>
      <c r="E21" s="3">
        <v>38.8850527146</v>
      </c>
      <c r="F21" s="3">
        <v>96.492625317749997</v>
      </c>
      <c r="G21" s="3">
        <v>19.21975036772</v>
      </c>
      <c r="H21" s="3"/>
      <c r="I21" s="3"/>
      <c r="J21" s="3"/>
      <c r="K21" s="3">
        <v>19.21975036772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7" customFormat="1" outlineLevel="1" x14ac:dyDescent="0.25">
      <c r="A22" s="15" t="s">
        <v>10</v>
      </c>
      <c r="B22" s="16">
        <f t="shared" ref="B22:K22" si="9">B23+B42</f>
        <v>52.575723252389999</v>
      </c>
      <c r="C22" s="16">
        <f t="shared" si="9"/>
        <v>69.564101480159991</v>
      </c>
      <c r="D22" s="16">
        <f t="shared" si="9"/>
        <v>216.07727240662001</v>
      </c>
      <c r="E22" s="16">
        <f t="shared" si="9"/>
        <v>88.113203185830002</v>
      </c>
      <c r="F22" s="16">
        <f t="shared" si="9"/>
        <v>426.33030032500005</v>
      </c>
      <c r="G22" s="16">
        <f t="shared" si="9"/>
        <v>90.949660078539992</v>
      </c>
      <c r="H22" s="16">
        <f t="shared" si="9"/>
        <v>73.378963038800009</v>
      </c>
      <c r="I22" s="16">
        <f t="shared" si="9"/>
        <v>124.34011039315999</v>
      </c>
      <c r="J22" s="16">
        <f t="shared" si="9"/>
        <v>54.968538220059997</v>
      </c>
      <c r="K22" s="16">
        <f t="shared" si="9"/>
        <v>343.63727173056003</v>
      </c>
    </row>
    <row r="23" spans="1:35" s="7" customFormat="1" outlineLevel="2" x14ac:dyDescent="0.25">
      <c r="A23" s="17" t="s">
        <v>2</v>
      </c>
      <c r="B23" s="14">
        <f t="shared" ref="B23:K23" si="10">B24+B29+B32+B38</f>
        <v>23.20053181478</v>
      </c>
      <c r="C23" s="14">
        <f t="shared" si="10"/>
        <v>20.59224751048</v>
      </c>
      <c r="D23" s="14">
        <f t="shared" si="10"/>
        <v>146.91527564689002</v>
      </c>
      <c r="E23" s="14">
        <f t="shared" si="10"/>
        <v>54.991181543829995</v>
      </c>
      <c r="F23" s="14">
        <f t="shared" si="10"/>
        <v>245.69923651598</v>
      </c>
      <c r="G23" s="14">
        <f t="shared" si="10"/>
        <v>53.501939688679997</v>
      </c>
      <c r="H23" s="14">
        <f t="shared" si="10"/>
        <v>37.566189357029998</v>
      </c>
      <c r="I23" s="14">
        <f t="shared" si="10"/>
        <v>40.256198009000002</v>
      </c>
      <c r="J23" s="14">
        <f t="shared" si="10"/>
        <v>30.14892327682</v>
      </c>
      <c r="K23" s="14">
        <f t="shared" si="10"/>
        <v>161.47325033153001</v>
      </c>
    </row>
    <row r="24" spans="1:35" outlineLevel="3" collapsed="1" x14ac:dyDescent="0.25">
      <c r="A24" s="4" t="s">
        <v>3</v>
      </c>
      <c r="B24" s="3">
        <f t="shared" ref="B24:K24" si="11">SUM(B25:B28)</f>
        <v>0.29034319520000001</v>
      </c>
      <c r="C24" s="3">
        <f t="shared" si="11"/>
        <v>4.1149932560000005E-2</v>
      </c>
      <c r="D24" s="3">
        <f t="shared" si="11"/>
        <v>9.8008505298900008</v>
      </c>
      <c r="E24" s="3">
        <f t="shared" si="11"/>
        <v>0.48198421828999999</v>
      </c>
      <c r="F24" s="3">
        <f t="shared" si="11"/>
        <v>10.614327875940001</v>
      </c>
      <c r="G24" s="3">
        <f t="shared" si="11"/>
        <v>2.9669399950000001E-2</v>
      </c>
      <c r="H24" s="3">
        <f t="shared" si="11"/>
        <v>0.28842189952999997</v>
      </c>
      <c r="I24" s="3">
        <f t="shared" si="11"/>
        <v>2.6701399949999999E-2</v>
      </c>
      <c r="J24" s="3">
        <f t="shared" si="11"/>
        <v>4.1647399930000002E-2</v>
      </c>
      <c r="K24" s="3">
        <f t="shared" si="11"/>
        <v>0.38644009936000001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5">
      <c r="A25" s="5" t="s">
        <v>7</v>
      </c>
      <c r="B25" s="3">
        <v>2.6400343800000001E-3</v>
      </c>
      <c r="C25" s="3">
        <v>2.6617799999999999E-3</v>
      </c>
      <c r="D25" s="3">
        <v>2.6617799999999999E-3</v>
      </c>
      <c r="E25" s="3">
        <v>2.6617799999999999E-3</v>
      </c>
      <c r="F25" s="3">
        <v>1.062537438E-2</v>
      </c>
      <c r="G25" s="3">
        <v>1.1554E-3</v>
      </c>
      <c r="H25" s="3">
        <v>1.1554E-3</v>
      </c>
      <c r="I25" s="3">
        <v>1.1554E-3</v>
      </c>
      <c r="J25" s="3">
        <v>1.1554E-3</v>
      </c>
      <c r="K25" s="3">
        <v>4.6216E-3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5">
      <c r="A26" s="5" t="s">
        <v>11</v>
      </c>
      <c r="B26" s="3"/>
      <c r="C26" s="3"/>
      <c r="D26" s="3"/>
      <c r="E26" s="3">
        <v>1.756205E-3</v>
      </c>
      <c r="F26" s="3">
        <v>1.756205E-3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5">
      <c r="A27" s="5" t="s">
        <v>4</v>
      </c>
      <c r="B27" s="3"/>
      <c r="C27" s="3">
        <v>6.4999999999999996E-6</v>
      </c>
      <c r="D27" s="3"/>
      <c r="E27" s="3">
        <v>0</v>
      </c>
      <c r="F27" s="3">
        <v>6.4999999999999996E-6</v>
      </c>
      <c r="G27" s="3"/>
      <c r="H27" s="3">
        <v>6.4999999999999996E-6</v>
      </c>
      <c r="I27" s="3"/>
      <c r="J27" s="3"/>
      <c r="K27" s="3">
        <v>6.4999999999999996E-6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5">
      <c r="A28" s="5" t="s">
        <v>8</v>
      </c>
      <c r="B28" s="3">
        <v>0.28770316082000003</v>
      </c>
      <c r="C28" s="3">
        <v>3.8481652560000003E-2</v>
      </c>
      <c r="D28" s="3">
        <v>9.7981887498900004</v>
      </c>
      <c r="E28" s="3">
        <v>0.47756623328999998</v>
      </c>
      <c r="F28" s="3">
        <v>10.60193979656</v>
      </c>
      <c r="G28" s="3">
        <v>2.851399995E-2</v>
      </c>
      <c r="H28" s="3">
        <v>0.28725999952999998</v>
      </c>
      <c r="I28" s="3">
        <v>2.5545999949999999E-2</v>
      </c>
      <c r="J28" s="3">
        <v>4.0491999930000001E-2</v>
      </c>
      <c r="K28" s="3">
        <v>0.38181199935999999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5">
      <c r="A29" s="4" t="s">
        <v>12</v>
      </c>
      <c r="B29" s="3">
        <f t="shared" ref="B29:K29" si="12">SUM(B30:B31)</f>
        <v>0.48053731609</v>
      </c>
      <c r="C29" s="3">
        <f t="shared" si="12"/>
        <v>0.32609937918999998</v>
      </c>
      <c r="D29" s="3">
        <f t="shared" si="12"/>
        <v>118.33322448201001</v>
      </c>
      <c r="E29" s="3">
        <f t="shared" si="12"/>
        <v>31.042558290100001</v>
      </c>
      <c r="F29" s="3">
        <f t="shared" si="12"/>
        <v>150.18241946738999</v>
      </c>
      <c r="G29" s="3">
        <f t="shared" si="12"/>
        <v>31.007768529300002</v>
      </c>
      <c r="H29" s="3">
        <f t="shared" si="12"/>
        <v>16.27558391402</v>
      </c>
      <c r="I29" s="3">
        <f t="shared" si="12"/>
        <v>21.57371106339</v>
      </c>
      <c r="J29" s="3">
        <f t="shared" si="12"/>
        <v>6.1689149818799995</v>
      </c>
      <c r="K29" s="3">
        <f t="shared" si="12"/>
        <v>75.025978488589999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5">
      <c r="A30" s="5" t="s">
        <v>7</v>
      </c>
      <c r="B30" s="3">
        <v>0.48053731609</v>
      </c>
      <c r="C30" s="3">
        <v>0.32609937918999998</v>
      </c>
      <c r="D30" s="3">
        <v>1.85954061191</v>
      </c>
      <c r="E30" s="3">
        <v>0.53649493841999996</v>
      </c>
      <c r="F30" s="3">
        <v>3.2026722456100001</v>
      </c>
      <c r="G30" s="3">
        <v>9.96625149666</v>
      </c>
      <c r="H30" s="3">
        <v>10.417387923870001</v>
      </c>
      <c r="I30" s="3">
        <v>0.53219403075000005</v>
      </c>
      <c r="J30" s="3">
        <v>0.31071899173</v>
      </c>
      <c r="K30" s="3">
        <v>21.22655244301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5">
      <c r="A31" s="5" t="s">
        <v>8</v>
      </c>
      <c r="B31" s="3"/>
      <c r="C31" s="3"/>
      <c r="D31" s="3">
        <v>116.4736838701</v>
      </c>
      <c r="E31" s="3">
        <v>30.506063351680002</v>
      </c>
      <c r="F31" s="3">
        <v>146.97974722178</v>
      </c>
      <c r="G31" s="3">
        <v>21.041517032640002</v>
      </c>
      <c r="H31" s="3">
        <v>5.8581959901499996</v>
      </c>
      <c r="I31" s="3">
        <v>21.041517032640002</v>
      </c>
      <c r="J31" s="3">
        <v>5.8581959901499996</v>
      </c>
      <c r="K31" s="3">
        <v>53.799426045579999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5">
      <c r="A32" s="4" t="s">
        <v>13</v>
      </c>
      <c r="B32" s="3">
        <f t="shared" ref="B32:K32" si="13">SUM(B33:B37)</f>
        <v>0.15485183968999999</v>
      </c>
      <c r="C32" s="3">
        <f t="shared" si="13"/>
        <v>1.0894893202</v>
      </c>
      <c r="D32" s="3">
        <f t="shared" si="13"/>
        <v>0.12003378340000001</v>
      </c>
      <c r="E32" s="3">
        <f t="shared" si="13"/>
        <v>1.0761252054799999</v>
      </c>
      <c r="F32" s="3">
        <f t="shared" si="13"/>
        <v>2.44050014877</v>
      </c>
      <c r="G32" s="3">
        <f t="shared" si="13"/>
        <v>0.12245438285</v>
      </c>
      <c r="H32" s="3">
        <f t="shared" si="13"/>
        <v>1.1131027465500001</v>
      </c>
      <c r="I32" s="3">
        <f t="shared" si="13"/>
        <v>0.12063771778999999</v>
      </c>
      <c r="J32" s="3">
        <f t="shared" si="13"/>
        <v>1.1125013083400002</v>
      </c>
      <c r="K32" s="3">
        <f t="shared" si="13"/>
        <v>2.46869615553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5">
      <c r="A33" s="5" t="s">
        <v>14</v>
      </c>
      <c r="B33" s="3"/>
      <c r="C33" s="3">
        <v>0.26341932014000002</v>
      </c>
      <c r="D33" s="3"/>
      <c r="E33" s="3">
        <v>0.26341932014000002</v>
      </c>
      <c r="F33" s="3">
        <v>0.52683864028000005</v>
      </c>
      <c r="G33" s="3"/>
      <c r="H33" s="3">
        <v>0.27442209293999997</v>
      </c>
      <c r="I33" s="3"/>
      <c r="J33" s="3">
        <v>0.27592990646999999</v>
      </c>
      <c r="K33" s="3">
        <v>0.55035199941000001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5">
      <c r="A34" s="5" t="s">
        <v>7</v>
      </c>
      <c r="B34" s="3">
        <v>0.122248725</v>
      </c>
      <c r="C34" s="3">
        <v>0.38685145723999997</v>
      </c>
      <c r="D34" s="3">
        <v>8.8505496690000005E-2</v>
      </c>
      <c r="E34" s="3">
        <v>0.37365176351000001</v>
      </c>
      <c r="F34" s="3">
        <v>0.97125744244000001</v>
      </c>
      <c r="G34" s="3">
        <v>9.1613330559999998E-2</v>
      </c>
      <c r="H34" s="3">
        <v>0.38755979685000003</v>
      </c>
      <c r="I34" s="3">
        <v>9.0778451489999995E-2</v>
      </c>
      <c r="J34" s="3">
        <v>0.38420641530999999</v>
      </c>
      <c r="K34" s="3">
        <v>0.95415799421000003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5">
      <c r="A35" s="5" t="s">
        <v>15</v>
      </c>
      <c r="B35" s="3"/>
      <c r="C35" s="3">
        <v>4.3724315999999997E-3</v>
      </c>
      <c r="D35" s="3"/>
      <c r="E35" s="3">
        <v>3.2793237E-3</v>
      </c>
      <c r="F35" s="3">
        <v>7.6517553000000002E-3</v>
      </c>
      <c r="G35" s="3"/>
      <c r="H35" s="3">
        <v>2.2650858400000001E-3</v>
      </c>
      <c r="I35" s="3"/>
      <c r="J35" s="3">
        <v>0</v>
      </c>
      <c r="K35" s="3">
        <v>2.2650858400000001E-3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5">
      <c r="A36" s="5" t="s">
        <v>11</v>
      </c>
      <c r="B36" s="3">
        <v>3.2603114689999997E-2</v>
      </c>
      <c r="C36" s="3">
        <v>0.17885363573999999</v>
      </c>
      <c r="D36" s="3">
        <v>3.1528286709999999E-2</v>
      </c>
      <c r="E36" s="3">
        <v>0.17978232264999999</v>
      </c>
      <c r="F36" s="3">
        <v>0.42276735979000002</v>
      </c>
      <c r="G36" s="3">
        <v>3.084105229E-2</v>
      </c>
      <c r="H36" s="3">
        <v>0.18362803037</v>
      </c>
      <c r="I36" s="3">
        <v>2.9859266299999999E-2</v>
      </c>
      <c r="J36" s="3">
        <v>0.18567995079999999</v>
      </c>
      <c r="K36" s="3">
        <v>0.43000829975999999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5">
      <c r="A37" s="5" t="s">
        <v>8</v>
      </c>
      <c r="B37" s="3"/>
      <c r="C37" s="3">
        <v>0.25599247547999998</v>
      </c>
      <c r="D37" s="3"/>
      <c r="E37" s="3">
        <v>0.25599247547999998</v>
      </c>
      <c r="F37" s="3">
        <v>0.51198495095999996</v>
      </c>
      <c r="G37" s="3"/>
      <c r="H37" s="3">
        <v>0.26522774054999998</v>
      </c>
      <c r="I37" s="3"/>
      <c r="J37" s="3">
        <v>0.26668503576000002</v>
      </c>
      <c r="K37" s="3">
        <v>0.53191277631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5">
      <c r="A38" s="4" t="s">
        <v>16</v>
      </c>
      <c r="B38" s="3">
        <f t="shared" ref="B38:K38" si="14">SUM(B39:B41)</f>
        <v>22.274799463800001</v>
      </c>
      <c r="C38" s="3">
        <f t="shared" si="14"/>
        <v>19.13550887853</v>
      </c>
      <c r="D38" s="3">
        <f t="shared" si="14"/>
        <v>18.66116685159</v>
      </c>
      <c r="E38" s="3">
        <f t="shared" si="14"/>
        <v>22.39051382996</v>
      </c>
      <c r="F38" s="3">
        <f t="shared" si="14"/>
        <v>82.461989023879994</v>
      </c>
      <c r="G38" s="3">
        <f t="shared" si="14"/>
        <v>22.342047376579998</v>
      </c>
      <c r="H38" s="3">
        <f t="shared" si="14"/>
        <v>19.889080796929999</v>
      </c>
      <c r="I38" s="3">
        <f t="shared" si="14"/>
        <v>18.535147827869999</v>
      </c>
      <c r="J38" s="3">
        <f t="shared" si="14"/>
        <v>22.825859586669999</v>
      </c>
      <c r="K38" s="3">
        <f t="shared" si="14"/>
        <v>83.592135588050013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5">
      <c r="A39" s="5" t="s">
        <v>7</v>
      </c>
      <c r="B39" s="3">
        <v>6.3338762625499996</v>
      </c>
      <c r="C39" s="3">
        <v>4.5331140920499999</v>
      </c>
      <c r="D39" s="3">
        <v>3.1944412237800002</v>
      </c>
      <c r="E39" s="3">
        <v>7.6268312618299996</v>
      </c>
      <c r="F39" s="3">
        <v>21.688262840210001</v>
      </c>
      <c r="G39" s="3">
        <v>5.8321781100400001</v>
      </c>
      <c r="H39" s="3">
        <v>4.53865285996</v>
      </c>
      <c r="I39" s="3">
        <v>3.2206731244000002</v>
      </c>
      <c r="J39" s="3">
        <v>7.9462694568199996</v>
      </c>
      <c r="K39" s="3">
        <v>21.537773551219999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5">
      <c r="A40" s="5" t="s">
        <v>8</v>
      </c>
      <c r="B40" s="3">
        <v>7.4683666631300003</v>
      </c>
      <c r="C40" s="3">
        <v>5.3693782862599999</v>
      </c>
      <c r="D40" s="3">
        <v>6.2752056426499996</v>
      </c>
      <c r="E40" s="3">
        <v>5.8372811889499996</v>
      </c>
      <c r="F40" s="3">
        <v>24.950231780989998</v>
      </c>
      <c r="G40" s="3">
        <v>7.4024341733999997</v>
      </c>
      <c r="H40" s="3">
        <v>6.9231132669099997</v>
      </c>
      <c r="I40" s="3">
        <v>7.0744948778700003</v>
      </c>
      <c r="J40" s="3">
        <v>6.8304037594800002</v>
      </c>
      <c r="K40" s="3">
        <v>28.230446077660002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5">
      <c r="A41" s="5" t="s">
        <v>17</v>
      </c>
      <c r="B41" s="3">
        <v>8.4725565381199992</v>
      </c>
      <c r="C41" s="3">
        <v>9.2330165002199998</v>
      </c>
      <c r="D41" s="3">
        <v>9.1915199851599994</v>
      </c>
      <c r="E41" s="3">
        <v>8.9264013791799997</v>
      </c>
      <c r="F41" s="3">
        <v>35.823494402679998</v>
      </c>
      <c r="G41" s="3">
        <v>9.1074350931399994</v>
      </c>
      <c r="H41" s="3">
        <v>8.4273146700599995</v>
      </c>
      <c r="I41" s="3">
        <v>8.2399798256000008</v>
      </c>
      <c r="J41" s="3">
        <v>8.0491863703700002</v>
      </c>
      <c r="K41" s="3">
        <v>33.823915959170002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7" customFormat="1" outlineLevel="2" x14ac:dyDescent="0.25">
      <c r="A42" s="17" t="s">
        <v>9</v>
      </c>
      <c r="B42" s="14">
        <f t="shared" ref="B42:K42" si="15">B43+B46+B52</f>
        <v>29.375191437609999</v>
      </c>
      <c r="C42" s="14">
        <f t="shared" si="15"/>
        <v>48.971853969679998</v>
      </c>
      <c r="D42" s="14">
        <f t="shared" si="15"/>
        <v>69.161996759730002</v>
      </c>
      <c r="E42" s="14">
        <f t="shared" si="15"/>
        <v>33.122021642</v>
      </c>
      <c r="F42" s="14">
        <f t="shared" si="15"/>
        <v>180.63106380902002</v>
      </c>
      <c r="G42" s="14">
        <f t="shared" si="15"/>
        <v>37.447720389859995</v>
      </c>
      <c r="H42" s="14">
        <f t="shared" si="15"/>
        <v>35.812773681770004</v>
      </c>
      <c r="I42" s="14">
        <f t="shared" si="15"/>
        <v>84.083912384159987</v>
      </c>
      <c r="J42" s="14">
        <f t="shared" si="15"/>
        <v>24.819614943239998</v>
      </c>
      <c r="K42" s="14">
        <f t="shared" si="15"/>
        <v>182.16402139903002</v>
      </c>
    </row>
    <row r="43" spans="1:35" outlineLevel="3" collapsed="1" x14ac:dyDescent="0.25">
      <c r="A43" s="4" t="s">
        <v>12</v>
      </c>
      <c r="B43" s="3">
        <f t="shared" ref="B43:K43" si="16">SUM(B44:B45)</f>
        <v>2.3565758859799999</v>
      </c>
      <c r="C43" s="3">
        <f t="shared" si="16"/>
        <v>2.2733654912999999</v>
      </c>
      <c r="D43" s="3">
        <f t="shared" si="16"/>
        <v>41.491137813820004</v>
      </c>
      <c r="E43" s="3">
        <f t="shared" si="16"/>
        <v>12.98351025316</v>
      </c>
      <c r="F43" s="3">
        <f t="shared" si="16"/>
        <v>59.10458944426</v>
      </c>
      <c r="G43" s="3">
        <f t="shared" si="16"/>
        <v>4.7750439061999996</v>
      </c>
      <c r="H43" s="3">
        <f t="shared" si="16"/>
        <v>2.2718774235699999</v>
      </c>
      <c r="I43" s="3">
        <f t="shared" si="16"/>
        <v>64.319140183640002</v>
      </c>
      <c r="J43" s="3">
        <f t="shared" si="16"/>
        <v>2.0212542974000001</v>
      </c>
      <c r="K43" s="3">
        <f t="shared" si="16"/>
        <v>73.387315810810009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5">
      <c r="A44" s="5" t="s">
        <v>7</v>
      </c>
      <c r="B44" s="3">
        <v>2.3565758859799999</v>
      </c>
      <c r="C44" s="3">
        <v>2.2733654912999999</v>
      </c>
      <c r="D44" s="3">
        <v>4.35833005912</v>
      </c>
      <c r="E44" s="3">
        <v>12.98351025316</v>
      </c>
      <c r="F44" s="3">
        <v>21.97178168956</v>
      </c>
      <c r="G44" s="3">
        <v>4.7750439061999996</v>
      </c>
      <c r="H44" s="3">
        <v>2.2718774235699999</v>
      </c>
      <c r="I44" s="3">
        <v>6.8573458801799996</v>
      </c>
      <c r="J44" s="3">
        <v>2.0212542974000001</v>
      </c>
      <c r="K44" s="3">
        <v>15.92552150735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5">
      <c r="A45" s="5" t="s">
        <v>8</v>
      </c>
      <c r="B45" s="3"/>
      <c r="C45" s="3"/>
      <c r="D45" s="3">
        <v>37.132807754700003</v>
      </c>
      <c r="E45" s="3"/>
      <c r="F45" s="3">
        <v>37.132807754700003</v>
      </c>
      <c r="G45" s="3"/>
      <c r="H45" s="3"/>
      <c r="I45" s="3">
        <v>57.461794303460003</v>
      </c>
      <c r="J45" s="3"/>
      <c r="K45" s="3">
        <v>57.461794303460003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5">
      <c r="A46" s="4" t="s">
        <v>13</v>
      </c>
      <c r="B46" s="3">
        <f t="shared" ref="B46:K46" si="17">SUM(B47:B51)</f>
        <v>0.42282962451</v>
      </c>
      <c r="C46" s="3">
        <f t="shared" si="17"/>
        <v>1.4607378523399999</v>
      </c>
      <c r="D46" s="3">
        <f t="shared" si="17"/>
        <v>0.47303664406000001</v>
      </c>
      <c r="E46" s="3">
        <f t="shared" si="17"/>
        <v>1.4922678621499998</v>
      </c>
      <c r="F46" s="3">
        <f t="shared" si="17"/>
        <v>3.84887198306</v>
      </c>
      <c r="G46" s="3">
        <f t="shared" si="17"/>
        <v>0.57919695665999993</v>
      </c>
      <c r="H46" s="3">
        <f t="shared" si="17"/>
        <v>1.70128492803</v>
      </c>
      <c r="I46" s="3">
        <f t="shared" si="17"/>
        <v>0.55530671300000001</v>
      </c>
      <c r="J46" s="3">
        <f t="shared" si="17"/>
        <v>1.385200523</v>
      </c>
      <c r="K46" s="3">
        <f t="shared" si="17"/>
        <v>4.2209891206899997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5">
      <c r="A47" s="5" t="s">
        <v>14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5">
      <c r="A48" s="5" t="s">
        <v>7</v>
      </c>
      <c r="B48" s="3">
        <v>0.23330681874</v>
      </c>
      <c r="C48" s="3">
        <v>0.6626835781</v>
      </c>
      <c r="D48" s="3">
        <v>0.28351383828999999</v>
      </c>
      <c r="E48" s="3">
        <v>0.69421358790999999</v>
      </c>
      <c r="F48" s="3">
        <v>1.87371782304</v>
      </c>
      <c r="G48" s="3">
        <v>0.38175796498999998</v>
      </c>
      <c r="H48" s="3">
        <v>0.72094153271999994</v>
      </c>
      <c r="I48" s="3">
        <v>0.35786772133</v>
      </c>
      <c r="J48" s="3">
        <v>0.69381580443000002</v>
      </c>
      <c r="K48" s="3">
        <v>2.1543830234699999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5">
      <c r="A49" s="5" t="s">
        <v>15</v>
      </c>
      <c r="B49" s="3"/>
      <c r="C49" s="3">
        <v>0.13886893504</v>
      </c>
      <c r="D49" s="3"/>
      <c r="E49" s="3">
        <v>0.13886893504</v>
      </c>
      <c r="F49" s="3">
        <v>0.27773787008</v>
      </c>
      <c r="G49" s="3"/>
      <c r="H49" s="3">
        <v>0.28933871354000001</v>
      </c>
      <c r="I49" s="3"/>
      <c r="J49" s="3"/>
      <c r="K49" s="3">
        <v>0.28933871354000001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5">
      <c r="A50" s="5" t="s">
        <v>11</v>
      </c>
      <c r="B50" s="3">
        <v>0.18952280577</v>
      </c>
      <c r="C50" s="3">
        <v>0.6591853392</v>
      </c>
      <c r="D50" s="3">
        <v>0.18952280577</v>
      </c>
      <c r="E50" s="3">
        <v>0.6591853392</v>
      </c>
      <c r="F50" s="3">
        <v>1.69741628994</v>
      </c>
      <c r="G50" s="3">
        <v>0.19743899167000001</v>
      </c>
      <c r="H50" s="3">
        <v>0.69100468176999996</v>
      </c>
      <c r="I50" s="3">
        <v>0.19743899167000001</v>
      </c>
      <c r="J50" s="3">
        <v>0.69138471856999995</v>
      </c>
      <c r="K50" s="3">
        <v>1.7772673836799999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5">
      <c r="A51" s="5" t="s">
        <v>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outlineLevel="3" collapsed="1" x14ac:dyDescent="0.25">
      <c r="A52" s="4" t="s">
        <v>16</v>
      </c>
      <c r="B52" s="3">
        <f t="shared" ref="B52:K52" si="18">SUM(B53:B55)</f>
        <v>26.595785927119998</v>
      </c>
      <c r="C52" s="3">
        <f t="shared" si="18"/>
        <v>45.237750626039997</v>
      </c>
      <c r="D52" s="3">
        <f t="shared" si="18"/>
        <v>27.19782230185</v>
      </c>
      <c r="E52" s="3">
        <f t="shared" si="18"/>
        <v>18.64624352669</v>
      </c>
      <c r="F52" s="3">
        <f t="shared" si="18"/>
        <v>117.67760238170001</v>
      </c>
      <c r="G52" s="3">
        <f t="shared" si="18"/>
        <v>32.093479527</v>
      </c>
      <c r="H52" s="3">
        <f t="shared" si="18"/>
        <v>31.839611330170001</v>
      </c>
      <c r="I52" s="3">
        <f t="shared" si="18"/>
        <v>19.209465487519999</v>
      </c>
      <c r="J52" s="3">
        <f t="shared" si="18"/>
        <v>21.413160122839997</v>
      </c>
      <c r="K52" s="3">
        <f t="shared" si="18"/>
        <v>104.55571646753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5">
      <c r="A53" s="5" t="s">
        <v>7</v>
      </c>
      <c r="B53" s="3">
        <v>0.59800801064999998</v>
      </c>
      <c r="C53" s="3">
        <v>30.019967951120002</v>
      </c>
      <c r="D53" s="3">
        <v>0.67945374636</v>
      </c>
      <c r="E53" s="3">
        <v>3.41688614703</v>
      </c>
      <c r="F53" s="3">
        <v>34.714315855160002</v>
      </c>
      <c r="G53" s="3">
        <v>0.73121931623000003</v>
      </c>
      <c r="H53" s="3">
        <v>5.1868151894799999</v>
      </c>
      <c r="I53" s="3">
        <v>0.73118477809000004</v>
      </c>
      <c r="J53" s="3">
        <v>5.4415942708899996</v>
      </c>
      <c r="K53" s="3">
        <v>12.09081355469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5">
      <c r="A54" s="5" t="s">
        <v>8</v>
      </c>
      <c r="B54" s="3">
        <v>6.9277878888700002</v>
      </c>
      <c r="C54" s="3">
        <v>4.9155951874900001</v>
      </c>
      <c r="D54" s="3">
        <v>7.4483785278900001</v>
      </c>
      <c r="E54" s="3">
        <v>4.9271698922300002</v>
      </c>
      <c r="F54" s="3">
        <v>24.21893149648</v>
      </c>
      <c r="G54" s="3">
        <v>7.9182349883200001</v>
      </c>
      <c r="H54" s="3">
        <v>5.14558167682</v>
      </c>
      <c r="I54" s="3">
        <v>7.7035662275299996</v>
      </c>
      <c r="J54" s="3">
        <v>5.1968513700500001</v>
      </c>
      <c r="K54" s="3">
        <v>25.964234262720002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5">
      <c r="A55" s="5" t="s">
        <v>17</v>
      </c>
      <c r="B55" s="3">
        <v>19.069990027599999</v>
      </c>
      <c r="C55" s="3">
        <v>10.30218748743</v>
      </c>
      <c r="D55" s="3">
        <v>19.069990027599999</v>
      </c>
      <c r="E55" s="3">
        <v>10.30218748743</v>
      </c>
      <c r="F55" s="3">
        <v>58.744355030059999</v>
      </c>
      <c r="G55" s="3">
        <v>23.444025222450001</v>
      </c>
      <c r="H55" s="3">
        <v>21.50721446387</v>
      </c>
      <c r="I55" s="3">
        <v>10.7747144819</v>
      </c>
      <c r="J55" s="3">
        <v>10.7747144819</v>
      </c>
      <c r="K55" s="3">
        <v>66.500668650120005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5">
      <c r="A56" s="1" t="s">
        <v>26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8" spans="1:35" s="6" customFormat="1" x14ac:dyDescent="0.25">
      <c r="A58" s="8"/>
      <c r="B58" s="8">
        <v>2026</v>
      </c>
      <c r="C58" s="8">
        <v>2027</v>
      </c>
      <c r="D58" s="8">
        <v>2028</v>
      </c>
      <c r="E58" s="8">
        <v>2029</v>
      </c>
      <c r="F58" s="8">
        <v>2030</v>
      </c>
      <c r="G58" s="8">
        <v>2031</v>
      </c>
      <c r="H58" s="8">
        <v>2032</v>
      </c>
      <c r="I58" s="8">
        <v>2033</v>
      </c>
      <c r="J58" s="8">
        <v>2034</v>
      </c>
      <c r="K58" s="8">
        <v>2035</v>
      </c>
      <c r="L58" s="8">
        <v>2036</v>
      </c>
      <c r="M58" s="8">
        <v>2037</v>
      </c>
    </row>
    <row r="59" spans="1:35" s="7" customFormat="1" x14ac:dyDescent="0.25">
      <c r="A59" s="13" t="s">
        <v>0</v>
      </c>
      <c r="B59" s="14">
        <f t="shared" ref="B59:M59" si="19">B60+B77</f>
        <v>588.7058292193899</v>
      </c>
      <c r="C59" s="14">
        <f t="shared" si="19"/>
        <v>514.99200175424994</v>
      </c>
      <c r="D59" s="14">
        <f t="shared" si="19"/>
        <v>448.53314624855994</v>
      </c>
      <c r="E59" s="14">
        <f t="shared" si="19"/>
        <v>414.00429651956</v>
      </c>
      <c r="F59" s="14">
        <f t="shared" si="19"/>
        <v>393.98064437278003</v>
      </c>
      <c r="G59" s="14">
        <f t="shared" si="19"/>
        <v>416.25025033846003</v>
      </c>
      <c r="H59" s="14">
        <f t="shared" si="19"/>
        <v>379.06960978269001</v>
      </c>
      <c r="I59" s="14">
        <f t="shared" si="19"/>
        <v>330.30901817198003</v>
      </c>
      <c r="J59" s="14">
        <f t="shared" si="19"/>
        <v>303.15193741718997</v>
      </c>
      <c r="K59" s="14">
        <f t="shared" si="19"/>
        <v>393.94383511297997</v>
      </c>
      <c r="L59" s="14">
        <f t="shared" si="19"/>
        <v>267.01888838583</v>
      </c>
      <c r="M59" s="14">
        <f t="shared" si="19"/>
        <v>301.56033474934003</v>
      </c>
    </row>
    <row r="60" spans="1:35" s="7" customFormat="1" outlineLevel="1" x14ac:dyDescent="0.25">
      <c r="A60" s="15" t="s">
        <v>1</v>
      </c>
      <c r="B60" s="16">
        <f t="shared" ref="B60:M60" si="20">B61+B70</f>
        <v>234.52970048686001</v>
      </c>
      <c r="C60" s="16">
        <f t="shared" si="20"/>
        <v>189.79043848604999</v>
      </c>
      <c r="D60" s="16">
        <f t="shared" si="20"/>
        <v>121.98388921796</v>
      </c>
      <c r="E60" s="16">
        <f t="shared" si="20"/>
        <v>112.79186977328999</v>
      </c>
      <c r="F60" s="16">
        <f t="shared" si="20"/>
        <v>123.17565314716001</v>
      </c>
      <c r="G60" s="16">
        <f t="shared" si="20"/>
        <v>140.99108742015</v>
      </c>
      <c r="H60" s="16">
        <f t="shared" si="20"/>
        <v>123.26203320625999</v>
      </c>
      <c r="I60" s="16">
        <f t="shared" si="20"/>
        <v>130.06613221049003</v>
      </c>
      <c r="J60" s="16">
        <f t="shared" si="20"/>
        <v>108.37680160195998</v>
      </c>
      <c r="K60" s="16">
        <f t="shared" si="20"/>
        <v>126.90426156276001</v>
      </c>
      <c r="L60" s="16">
        <f t="shared" si="20"/>
        <v>136.35275495499999</v>
      </c>
      <c r="M60" s="16">
        <f t="shared" si="20"/>
        <v>175.72218790900001</v>
      </c>
    </row>
    <row r="61" spans="1:35" s="7" customFormat="1" outlineLevel="2" x14ac:dyDescent="0.25">
      <c r="A61" s="11" t="s">
        <v>2</v>
      </c>
      <c r="B61" s="12">
        <f t="shared" ref="B61:M61" si="21">B62+B64+B66</f>
        <v>120.99693937961</v>
      </c>
      <c r="C61" s="12">
        <f t="shared" si="21"/>
        <v>102.82500479026</v>
      </c>
      <c r="D61" s="12">
        <f t="shared" si="21"/>
        <v>90.720956695479998</v>
      </c>
      <c r="E61" s="12">
        <f t="shared" si="21"/>
        <v>88.278937250809989</v>
      </c>
      <c r="F61" s="12">
        <f t="shared" si="21"/>
        <v>86.125599624680007</v>
      </c>
      <c r="G61" s="12">
        <f t="shared" si="21"/>
        <v>82.800036908560003</v>
      </c>
      <c r="H61" s="12">
        <f t="shared" si="21"/>
        <v>78.23108168377999</v>
      </c>
      <c r="I61" s="12">
        <f t="shared" si="21"/>
        <v>77.086015688010008</v>
      </c>
      <c r="J61" s="12">
        <f t="shared" si="21"/>
        <v>66.146805079479989</v>
      </c>
      <c r="K61" s="12">
        <f t="shared" si="21"/>
        <v>62.83426503978</v>
      </c>
      <c r="L61" s="12">
        <f t="shared" si="21"/>
        <v>52.431710955</v>
      </c>
      <c r="M61" s="12">
        <f t="shared" si="21"/>
        <v>43.624443909</v>
      </c>
    </row>
    <row r="62" spans="1:35" outlineLevel="3" collapsed="1" x14ac:dyDescent="0.25">
      <c r="A62" s="4" t="s">
        <v>3</v>
      </c>
      <c r="B62" s="3">
        <f t="shared" ref="B62:M62" si="22">SUM(B63:B63)</f>
        <v>0</v>
      </c>
      <c r="C62" s="3">
        <f t="shared" si="22"/>
        <v>0</v>
      </c>
      <c r="D62" s="3">
        <f t="shared" si="22"/>
        <v>0</v>
      </c>
      <c r="E62" s="3">
        <f t="shared" si="22"/>
        <v>0</v>
      </c>
      <c r="F62" s="3">
        <f t="shared" si="22"/>
        <v>0</v>
      </c>
      <c r="G62" s="3">
        <f t="shared" si="22"/>
        <v>0</v>
      </c>
      <c r="H62" s="3">
        <f t="shared" si="22"/>
        <v>0</v>
      </c>
      <c r="I62" s="3">
        <f t="shared" si="22"/>
        <v>0</v>
      </c>
      <c r="J62" s="3">
        <f t="shared" si="22"/>
        <v>0</v>
      </c>
      <c r="K62" s="3">
        <f t="shared" si="22"/>
        <v>0</v>
      </c>
      <c r="L62" s="3">
        <f t="shared" si="22"/>
        <v>0</v>
      </c>
      <c r="M62" s="3">
        <f t="shared" si="22"/>
        <v>0</v>
      </c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idden="1" outlineLevel="4" x14ac:dyDescent="0.25">
      <c r="A63" s="5" t="s">
        <v>4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outlineLevel="3" collapsed="1" x14ac:dyDescent="0.25">
      <c r="A64" s="4" t="s">
        <v>5</v>
      </c>
      <c r="B64" s="3">
        <f t="shared" ref="B64:M64" si="23">SUM(B65:B65)</f>
        <v>6.3630674289999994E-2</v>
      </c>
      <c r="C64" s="3">
        <f t="shared" si="23"/>
        <v>5.7018048170000002E-2</v>
      </c>
      <c r="D64" s="3">
        <f t="shared" si="23"/>
        <v>5.0412240580000003E-2</v>
      </c>
      <c r="E64" s="3">
        <f t="shared" si="23"/>
        <v>4.3792795910000001E-2</v>
      </c>
      <c r="F64" s="3">
        <f t="shared" si="23"/>
        <v>3.7180169780000001E-2</v>
      </c>
      <c r="G64" s="3">
        <f t="shared" si="23"/>
        <v>3.0567543660000002E-2</v>
      </c>
      <c r="H64" s="3">
        <f t="shared" si="23"/>
        <v>2.3961736080000001E-2</v>
      </c>
      <c r="I64" s="3">
        <f t="shared" si="23"/>
        <v>1.7342291409999998E-2</v>
      </c>
      <c r="J64" s="3">
        <f t="shared" si="23"/>
        <v>1.072966528E-2</v>
      </c>
      <c r="K64" s="3">
        <f t="shared" si="23"/>
        <v>4.1170391799999996E-3</v>
      </c>
      <c r="L64" s="3">
        <f t="shared" si="23"/>
        <v>0</v>
      </c>
      <c r="M64" s="3">
        <f t="shared" si="23"/>
        <v>0</v>
      </c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hidden="1" outlineLevel="4" x14ac:dyDescent="0.25">
      <c r="A65" s="5" t="s">
        <v>4</v>
      </c>
      <c r="B65" s="3">
        <v>6.3630674289999994E-2</v>
      </c>
      <c r="C65" s="3">
        <v>5.7018048170000002E-2</v>
      </c>
      <c r="D65" s="3">
        <v>5.0412240580000003E-2</v>
      </c>
      <c r="E65" s="3">
        <v>4.3792795910000001E-2</v>
      </c>
      <c r="F65" s="3">
        <v>3.7180169780000001E-2</v>
      </c>
      <c r="G65" s="3">
        <v>3.0567543660000002E-2</v>
      </c>
      <c r="H65" s="3">
        <v>2.3961736080000001E-2</v>
      </c>
      <c r="I65" s="3">
        <v>1.7342291409999998E-2</v>
      </c>
      <c r="J65" s="3">
        <v>1.072966528E-2</v>
      </c>
      <c r="K65" s="3">
        <v>4.1170391799999996E-3</v>
      </c>
      <c r="L65" s="3"/>
      <c r="M65" s="3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outlineLevel="3" collapsed="1" x14ac:dyDescent="0.25">
      <c r="A66" s="4" t="s">
        <v>6</v>
      </c>
      <c r="B66" s="3">
        <f t="shared" ref="B66:M66" si="24">SUM(B67:B69)</f>
        <v>120.93330870532</v>
      </c>
      <c r="C66" s="3">
        <f t="shared" si="24"/>
        <v>102.76798674209</v>
      </c>
      <c r="D66" s="3">
        <f t="shared" si="24"/>
        <v>90.670544454899996</v>
      </c>
      <c r="E66" s="3">
        <f t="shared" si="24"/>
        <v>88.235144454899995</v>
      </c>
      <c r="F66" s="3">
        <f t="shared" si="24"/>
        <v>86.088419454900006</v>
      </c>
      <c r="G66" s="3">
        <f t="shared" si="24"/>
        <v>82.769469364900004</v>
      </c>
      <c r="H66" s="3">
        <f t="shared" si="24"/>
        <v>78.207119947699994</v>
      </c>
      <c r="I66" s="3">
        <f t="shared" si="24"/>
        <v>77.068673396600005</v>
      </c>
      <c r="J66" s="3">
        <f t="shared" si="24"/>
        <v>66.136075414199993</v>
      </c>
      <c r="K66" s="3">
        <f t="shared" si="24"/>
        <v>62.830148000599998</v>
      </c>
      <c r="L66" s="3">
        <f t="shared" si="24"/>
        <v>52.431710955</v>
      </c>
      <c r="M66" s="3">
        <f t="shared" si="24"/>
        <v>43.624443909</v>
      </c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hidden="1" outlineLevel="4" x14ac:dyDescent="0.25">
      <c r="A67" s="5" t="s">
        <v>7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5">
      <c r="A68" s="5" t="s">
        <v>4</v>
      </c>
      <c r="B68" s="3">
        <v>120.93330870532</v>
      </c>
      <c r="C68" s="3">
        <v>102.76798674209</v>
      </c>
      <c r="D68" s="3">
        <v>90.670544454899996</v>
      </c>
      <c r="E68" s="3">
        <v>88.235144454899995</v>
      </c>
      <c r="F68" s="3">
        <v>86.088419454900006</v>
      </c>
      <c r="G68" s="3">
        <v>82.769469364900004</v>
      </c>
      <c r="H68" s="3">
        <v>78.207119947699994</v>
      </c>
      <c r="I68" s="3">
        <v>77.068673396600005</v>
      </c>
      <c r="J68" s="3">
        <v>66.136075414199993</v>
      </c>
      <c r="K68" s="3">
        <v>62.830148000599998</v>
      </c>
      <c r="L68" s="3">
        <v>52.431710955</v>
      </c>
      <c r="M68" s="3">
        <v>43.624443909</v>
      </c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5">
      <c r="A69" s="5" t="s">
        <v>8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s="7" customFormat="1" outlineLevel="2" x14ac:dyDescent="0.25">
      <c r="A70" s="11" t="s">
        <v>9</v>
      </c>
      <c r="B70" s="12">
        <f t="shared" ref="B70:M70" si="25">B71+B73</f>
        <v>113.53276110725</v>
      </c>
      <c r="C70" s="12">
        <f t="shared" si="25"/>
        <v>86.965433695789997</v>
      </c>
      <c r="D70" s="12">
        <f t="shared" si="25"/>
        <v>31.262932522480003</v>
      </c>
      <c r="E70" s="12">
        <f t="shared" si="25"/>
        <v>24.512932522480003</v>
      </c>
      <c r="F70" s="12">
        <f t="shared" si="25"/>
        <v>37.050053522479999</v>
      </c>
      <c r="G70" s="12">
        <f t="shared" si="25"/>
        <v>58.191050511589999</v>
      </c>
      <c r="H70" s="12">
        <f t="shared" si="25"/>
        <v>45.030951522480002</v>
      </c>
      <c r="I70" s="12">
        <f t="shared" si="25"/>
        <v>52.980116522480003</v>
      </c>
      <c r="J70" s="12">
        <f t="shared" si="25"/>
        <v>42.22999652248</v>
      </c>
      <c r="K70" s="12">
        <f t="shared" si="25"/>
        <v>64.069996522980006</v>
      </c>
      <c r="L70" s="12">
        <f t="shared" si="25"/>
        <v>83.921043999999995</v>
      </c>
      <c r="M70" s="12">
        <f t="shared" si="25"/>
        <v>132.09774400000001</v>
      </c>
    </row>
    <row r="71" spans="1:35" outlineLevel="3" collapsed="1" x14ac:dyDescent="0.25">
      <c r="A71" s="4" t="s">
        <v>5</v>
      </c>
      <c r="B71" s="3">
        <f t="shared" ref="B71:M71" si="26">SUM(B72:B72)</f>
        <v>0.13225252248</v>
      </c>
      <c r="C71" s="3">
        <f t="shared" si="26"/>
        <v>0.13225252248</v>
      </c>
      <c r="D71" s="3">
        <f t="shared" si="26"/>
        <v>0.13225252248</v>
      </c>
      <c r="E71" s="3">
        <f t="shared" si="26"/>
        <v>0.13225252248</v>
      </c>
      <c r="F71" s="3">
        <f t="shared" si="26"/>
        <v>0.13225252248</v>
      </c>
      <c r="G71" s="3">
        <f t="shared" si="26"/>
        <v>0.13225252248</v>
      </c>
      <c r="H71" s="3">
        <f t="shared" si="26"/>
        <v>0.13225252248</v>
      </c>
      <c r="I71" s="3">
        <f t="shared" si="26"/>
        <v>0.13225252248</v>
      </c>
      <c r="J71" s="3">
        <f t="shared" si="26"/>
        <v>0.13225252248</v>
      </c>
      <c r="K71" s="3">
        <f t="shared" si="26"/>
        <v>0.13225252298000001</v>
      </c>
      <c r="L71" s="3">
        <f t="shared" si="26"/>
        <v>0</v>
      </c>
      <c r="M71" s="3">
        <f t="shared" si="26"/>
        <v>0</v>
      </c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1:35" hidden="1" outlineLevel="4" x14ac:dyDescent="0.25">
      <c r="A72" s="5" t="s">
        <v>4</v>
      </c>
      <c r="B72" s="3">
        <v>0.13225252248</v>
      </c>
      <c r="C72" s="3">
        <v>0.13225252248</v>
      </c>
      <c r="D72" s="3">
        <v>0.13225252248</v>
      </c>
      <c r="E72" s="3">
        <v>0.13225252248</v>
      </c>
      <c r="F72" s="3">
        <v>0.13225252248</v>
      </c>
      <c r="G72" s="3">
        <v>0.13225252248</v>
      </c>
      <c r="H72" s="3">
        <v>0.13225252248</v>
      </c>
      <c r="I72" s="3">
        <v>0.13225252248</v>
      </c>
      <c r="J72" s="3">
        <v>0.13225252248</v>
      </c>
      <c r="K72" s="3">
        <v>0.13225252298000001</v>
      </c>
      <c r="L72" s="3"/>
      <c r="M72" s="3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outlineLevel="3" collapsed="1" x14ac:dyDescent="0.25">
      <c r="A73" s="4" t="s">
        <v>6</v>
      </c>
      <c r="B73" s="3">
        <f t="shared" ref="B73:M73" si="27">SUM(B74:B76)</f>
        <v>113.40050858476999</v>
      </c>
      <c r="C73" s="3">
        <f t="shared" si="27"/>
        <v>86.833181173309995</v>
      </c>
      <c r="D73" s="3">
        <f t="shared" si="27"/>
        <v>31.130680000000002</v>
      </c>
      <c r="E73" s="3">
        <f t="shared" si="27"/>
        <v>24.380680000000002</v>
      </c>
      <c r="F73" s="3">
        <f t="shared" si="27"/>
        <v>36.917800999999997</v>
      </c>
      <c r="G73" s="3">
        <f t="shared" si="27"/>
        <v>58.058797989109998</v>
      </c>
      <c r="H73" s="3">
        <f t="shared" si="27"/>
        <v>44.898699000000001</v>
      </c>
      <c r="I73" s="3">
        <f t="shared" si="27"/>
        <v>52.847864000000001</v>
      </c>
      <c r="J73" s="3">
        <f t="shared" si="27"/>
        <v>42.097743999999999</v>
      </c>
      <c r="K73" s="3">
        <f t="shared" si="27"/>
        <v>63.937744000000002</v>
      </c>
      <c r="L73" s="3">
        <f t="shared" si="27"/>
        <v>83.921043999999995</v>
      </c>
      <c r="M73" s="3">
        <f t="shared" si="27"/>
        <v>132.09774400000001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hidden="1" outlineLevel="4" x14ac:dyDescent="0.25">
      <c r="A74" s="5" t="s">
        <v>7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5">
      <c r="A75" s="5" t="s">
        <v>4</v>
      </c>
      <c r="B75" s="3">
        <v>113.40050858476999</v>
      </c>
      <c r="C75" s="3">
        <v>86.833181173309995</v>
      </c>
      <c r="D75" s="3">
        <v>31.130680000000002</v>
      </c>
      <c r="E75" s="3">
        <v>24.380680000000002</v>
      </c>
      <c r="F75" s="3">
        <v>36.917800999999997</v>
      </c>
      <c r="G75" s="3">
        <v>58.058797989109998</v>
      </c>
      <c r="H75" s="3">
        <v>44.898699000000001</v>
      </c>
      <c r="I75" s="3">
        <v>52.847864000000001</v>
      </c>
      <c r="J75" s="3">
        <v>42.097743999999999</v>
      </c>
      <c r="K75" s="3">
        <v>63.937744000000002</v>
      </c>
      <c r="L75" s="3">
        <v>83.921043999999995</v>
      </c>
      <c r="M75" s="3">
        <v>132.09774400000001</v>
      </c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5">
      <c r="A76" s="5" t="s">
        <v>8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s="7" customFormat="1" outlineLevel="1" x14ac:dyDescent="0.25">
      <c r="A77" s="15" t="s">
        <v>10</v>
      </c>
      <c r="B77" s="16">
        <f t="shared" ref="B77:M77" si="28">B78+B97</f>
        <v>354.17612873252995</v>
      </c>
      <c r="C77" s="16">
        <f t="shared" si="28"/>
        <v>325.20156326819995</v>
      </c>
      <c r="D77" s="16">
        <f t="shared" si="28"/>
        <v>326.54925703059996</v>
      </c>
      <c r="E77" s="16">
        <f t="shared" si="28"/>
        <v>301.21242674627001</v>
      </c>
      <c r="F77" s="16">
        <f t="shared" si="28"/>
        <v>270.80499122562003</v>
      </c>
      <c r="G77" s="16">
        <f t="shared" si="28"/>
        <v>275.25916291831004</v>
      </c>
      <c r="H77" s="16">
        <f t="shared" si="28"/>
        <v>255.80757657642999</v>
      </c>
      <c r="I77" s="16">
        <f t="shared" si="28"/>
        <v>200.24288596148997</v>
      </c>
      <c r="J77" s="16">
        <f t="shared" si="28"/>
        <v>194.77513581523002</v>
      </c>
      <c r="K77" s="16">
        <f t="shared" si="28"/>
        <v>267.03957355021998</v>
      </c>
      <c r="L77" s="16">
        <f t="shared" si="28"/>
        <v>130.66613343083</v>
      </c>
      <c r="M77" s="16">
        <f t="shared" si="28"/>
        <v>125.83814684034002</v>
      </c>
    </row>
    <row r="78" spans="1:35" s="7" customFormat="1" outlineLevel="2" x14ac:dyDescent="0.25">
      <c r="A78" s="11" t="s">
        <v>2</v>
      </c>
      <c r="B78" s="12">
        <f t="shared" ref="B78:M78" si="29">B79+B84+B87+B93</f>
        <v>132.26341960747999</v>
      </c>
      <c r="C78" s="12">
        <f t="shared" si="29"/>
        <v>124.58626983775</v>
      </c>
      <c r="D78" s="12">
        <f t="shared" si="29"/>
        <v>107.34822430580002</v>
      </c>
      <c r="E78" s="12">
        <f t="shared" si="29"/>
        <v>94.54231590277999</v>
      </c>
      <c r="F78" s="12">
        <f t="shared" si="29"/>
        <v>84.740073473490014</v>
      </c>
      <c r="G78" s="12">
        <f t="shared" si="29"/>
        <v>62.298808586429999</v>
      </c>
      <c r="H78" s="12">
        <f t="shared" si="29"/>
        <v>53.258337113060001</v>
      </c>
      <c r="I78" s="12">
        <f t="shared" si="29"/>
        <v>46.055723234369992</v>
      </c>
      <c r="J78" s="12">
        <f t="shared" si="29"/>
        <v>39.626770242650004</v>
      </c>
      <c r="K78" s="12">
        <f t="shared" si="29"/>
        <v>31.118327901250005</v>
      </c>
      <c r="L78" s="12">
        <f t="shared" si="29"/>
        <v>26.142296873100001</v>
      </c>
      <c r="M78" s="12">
        <f t="shared" si="29"/>
        <v>24.743567809350001</v>
      </c>
    </row>
    <row r="79" spans="1:35" outlineLevel="3" collapsed="1" x14ac:dyDescent="0.25">
      <c r="A79" s="4" t="s">
        <v>3</v>
      </c>
      <c r="B79" s="3">
        <f t="shared" ref="B79:M79" si="30">SUM(B80:B83)</f>
        <v>0.37368050002000003</v>
      </c>
      <c r="C79" s="3">
        <f t="shared" si="30"/>
        <v>0.1188977001</v>
      </c>
      <c r="D79" s="3">
        <f t="shared" si="30"/>
        <v>0.1188912001</v>
      </c>
      <c r="E79" s="3">
        <f t="shared" si="30"/>
        <v>0.1150554901</v>
      </c>
      <c r="F79" s="3">
        <f t="shared" si="30"/>
        <v>0.1144440001</v>
      </c>
      <c r="G79" s="3">
        <f t="shared" si="30"/>
        <v>0.1144440001</v>
      </c>
      <c r="H79" s="3">
        <f t="shared" si="30"/>
        <v>0.1144440001</v>
      </c>
      <c r="I79" s="3">
        <f t="shared" si="30"/>
        <v>0.1144440001</v>
      </c>
      <c r="J79" s="3">
        <f t="shared" si="30"/>
        <v>0.1144440001</v>
      </c>
      <c r="K79" s="3">
        <f t="shared" si="30"/>
        <v>0.11199600010000001</v>
      </c>
      <c r="L79" s="3">
        <f t="shared" si="30"/>
        <v>0.11199600010000001</v>
      </c>
      <c r="M79" s="3">
        <f t="shared" si="30"/>
        <v>0.11199600010000001</v>
      </c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1:35" hidden="1" outlineLevel="4" x14ac:dyDescent="0.25">
      <c r="A80" s="5" t="s">
        <v>7</v>
      </c>
      <c r="B80" s="3">
        <v>4.4689999999999999E-3</v>
      </c>
      <c r="C80" s="3">
        <v>4.4472000000000001E-3</v>
      </c>
      <c r="D80" s="3">
        <v>4.4472000000000001E-3</v>
      </c>
      <c r="E80" s="3">
        <v>6.1149000000000002E-4</v>
      </c>
      <c r="F80" s="3"/>
      <c r="G80" s="3"/>
      <c r="H80" s="3"/>
      <c r="I80" s="3"/>
      <c r="J80" s="3"/>
      <c r="K80" s="3"/>
      <c r="L80" s="3"/>
      <c r="M80" s="3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5">
      <c r="A81" s="5" t="s">
        <v>11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5">
      <c r="A82" s="5" t="s">
        <v>4</v>
      </c>
      <c r="B82" s="3">
        <v>6.4999999999999996E-6</v>
      </c>
      <c r="C82" s="3">
        <v>6.4999999999999996E-6</v>
      </c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5">
      <c r="A83" s="5" t="s">
        <v>8</v>
      </c>
      <c r="B83" s="3">
        <v>0.36920500002000001</v>
      </c>
      <c r="C83" s="3">
        <v>0.1144440001</v>
      </c>
      <c r="D83" s="3">
        <v>0.1144440001</v>
      </c>
      <c r="E83" s="3">
        <v>0.1144440001</v>
      </c>
      <c r="F83" s="3">
        <v>0.1144440001</v>
      </c>
      <c r="G83" s="3">
        <v>0.1144440001</v>
      </c>
      <c r="H83" s="3">
        <v>0.1144440001</v>
      </c>
      <c r="I83" s="3">
        <v>0.1144440001</v>
      </c>
      <c r="J83" s="3">
        <v>0.1144440001</v>
      </c>
      <c r="K83" s="3">
        <v>0.11199600010000001</v>
      </c>
      <c r="L83" s="3">
        <v>0.11199600010000001</v>
      </c>
      <c r="M83" s="3">
        <v>0.11199600010000001</v>
      </c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outlineLevel="3" collapsed="1" x14ac:dyDescent="0.25">
      <c r="A84" s="4" t="s">
        <v>12</v>
      </c>
      <c r="B84" s="3">
        <f t="shared" ref="B84:M84" si="31">SUM(B85:B86)</f>
        <v>54.508795795459996</v>
      </c>
      <c r="C84" s="3">
        <f t="shared" si="31"/>
        <v>46.458015566909999</v>
      </c>
      <c r="D84" s="3">
        <f t="shared" si="31"/>
        <v>42.003014025840002</v>
      </c>
      <c r="E84" s="3">
        <f t="shared" si="31"/>
        <v>34.63937378416</v>
      </c>
      <c r="F84" s="3">
        <f t="shared" si="31"/>
        <v>30.466898192520002</v>
      </c>
      <c r="G84" s="3">
        <f t="shared" si="31"/>
        <v>21.630114586489999</v>
      </c>
      <c r="H84" s="3">
        <f t="shared" si="31"/>
        <v>19.159192479770002</v>
      </c>
      <c r="I84" s="3">
        <f t="shared" si="31"/>
        <v>15.59672509578</v>
      </c>
      <c r="J84" s="3">
        <f t="shared" si="31"/>
        <v>11.081211757210001</v>
      </c>
      <c r="K84" s="3">
        <f t="shared" si="31"/>
        <v>3.84699120339</v>
      </c>
      <c r="L84" s="3">
        <f t="shared" si="31"/>
        <v>0</v>
      </c>
      <c r="M84" s="3">
        <f t="shared" si="31"/>
        <v>0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hidden="1" outlineLevel="4" x14ac:dyDescent="0.25">
      <c r="A85" s="5" t="s">
        <v>7</v>
      </c>
      <c r="B85" s="3">
        <v>8.1748398033199994</v>
      </c>
      <c r="C85" s="3">
        <v>5.9602590752699998</v>
      </c>
      <c r="D85" s="3">
        <v>5.7071982318999996</v>
      </c>
      <c r="E85" s="3">
        <v>2.5108842738799999</v>
      </c>
      <c r="F85" s="3">
        <v>2.4716517678800001</v>
      </c>
      <c r="G85" s="3">
        <v>2.45440016961</v>
      </c>
      <c r="H85" s="3">
        <v>2.4382100650499998</v>
      </c>
      <c r="I85" s="3">
        <v>4.1176820499999999E-3</v>
      </c>
      <c r="J85" s="3">
        <v>2.1043474499999998E-3</v>
      </c>
      <c r="K85" s="3"/>
      <c r="L85" s="3"/>
      <c r="M85" s="3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5">
      <c r="A86" s="5" t="s">
        <v>8</v>
      </c>
      <c r="B86" s="3">
        <v>46.333955992139998</v>
      </c>
      <c r="C86" s="3">
        <v>40.497756491639997</v>
      </c>
      <c r="D86" s="3">
        <v>36.295815793940001</v>
      </c>
      <c r="E86" s="3">
        <v>32.128489510279998</v>
      </c>
      <c r="F86" s="3">
        <v>27.995246424640001</v>
      </c>
      <c r="G86" s="3">
        <v>19.175714416879998</v>
      </c>
      <c r="H86" s="3">
        <v>16.720982414720002</v>
      </c>
      <c r="I86" s="3">
        <v>15.592607413730001</v>
      </c>
      <c r="J86" s="3">
        <v>11.079107409760001</v>
      </c>
      <c r="K86" s="3">
        <v>3.84699120339</v>
      </c>
      <c r="L86" s="3"/>
      <c r="M86" s="3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outlineLevel="3" collapsed="1" x14ac:dyDescent="0.25">
      <c r="A87" s="4" t="s">
        <v>13</v>
      </c>
      <c r="B87" s="3">
        <f t="shared" ref="B87:M87" si="32">SUM(B88:B92)</f>
        <v>2.3608191325200001</v>
      </c>
      <c r="C87" s="3">
        <f t="shared" si="32"/>
        <v>9.8321939512000007</v>
      </c>
      <c r="D87" s="3">
        <f t="shared" si="32"/>
        <v>4.4334285941500005</v>
      </c>
      <c r="E87" s="3">
        <f t="shared" si="32"/>
        <v>3.9210333456899997</v>
      </c>
      <c r="F87" s="3">
        <f t="shared" si="32"/>
        <v>3.4304403622199997</v>
      </c>
      <c r="G87" s="3">
        <f t="shared" si="32"/>
        <v>2.9374640477999998</v>
      </c>
      <c r="H87" s="3">
        <f t="shared" si="32"/>
        <v>1.2375195799000001</v>
      </c>
      <c r="I87" s="3">
        <f t="shared" si="32"/>
        <v>0.61401358610000001</v>
      </c>
      <c r="J87" s="3">
        <f t="shared" si="32"/>
        <v>0.49141218158</v>
      </c>
      <c r="K87" s="3">
        <f t="shared" si="32"/>
        <v>0.42082356039000002</v>
      </c>
      <c r="L87" s="3">
        <f t="shared" si="32"/>
        <v>0.35684516322999998</v>
      </c>
      <c r="M87" s="3">
        <f t="shared" si="32"/>
        <v>0.29317336552000001</v>
      </c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hidden="1" outlineLevel="4" x14ac:dyDescent="0.25">
      <c r="A88" s="5" t="s">
        <v>14</v>
      </c>
      <c r="B88" s="3">
        <v>0.53218000004999999</v>
      </c>
      <c r="C88" s="3">
        <v>6.9532347832400001</v>
      </c>
      <c r="D88" s="3">
        <v>1.62498083602</v>
      </c>
      <c r="E88" s="3">
        <v>1.28330423567</v>
      </c>
      <c r="F88" s="3">
        <v>0.95701597907000002</v>
      </c>
      <c r="G88" s="3">
        <v>0.62731225948000002</v>
      </c>
      <c r="H88" s="3">
        <v>0.29918017778</v>
      </c>
      <c r="I88" s="3">
        <v>4.8557588989999997E-2</v>
      </c>
      <c r="J88" s="3"/>
      <c r="K88" s="3"/>
      <c r="L88" s="3"/>
      <c r="M88" s="3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5">
      <c r="A89" s="5" t="s">
        <v>7</v>
      </c>
      <c r="B89" s="3">
        <v>0.90704332094999995</v>
      </c>
      <c r="C89" s="3">
        <v>1.1933569043500001</v>
      </c>
      <c r="D89" s="3">
        <v>1.2081210760300001</v>
      </c>
      <c r="E89" s="3">
        <v>1.0544527854600001</v>
      </c>
      <c r="F89" s="3">
        <v>0.90467101241000003</v>
      </c>
      <c r="G89" s="3">
        <v>0.75592210864999998</v>
      </c>
      <c r="H89" s="3">
        <v>0.3344999226</v>
      </c>
      <c r="I89" s="3">
        <v>0.24429134386000001</v>
      </c>
      <c r="J89" s="3">
        <v>0.19533495634</v>
      </c>
      <c r="K89" s="3">
        <v>0.14782710814</v>
      </c>
      <c r="L89" s="3">
        <v>0.10100600899999999</v>
      </c>
      <c r="M89" s="3">
        <v>5.3718463950000003E-2</v>
      </c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5">
      <c r="A90" s="5" t="s">
        <v>15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5">
      <c r="A91" s="5" t="s">
        <v>11</v>
      </c>
      <c r="B91" s="3">
        <v>0.40724619199000001</v>
      </c>
      <c r="C91" s="3">
        <v>0.92146373697999995</v>
      </c>
      <c r="D91" s="3">
        <v>0.91299534118000003</v>
      </c>
      <c r="E91" s="3">
        <v>0.90236106394000004</v>
      </c>
      <c r="F91" s="3">
        <v>0.89279753739000001</v>
      </c>
      <c r="G91" s="3">
        <v>0.88323327605000002</v>
      </c>
      <c r="H91" s="3">
        <v>0.34721802936000001</v>
      </c>
      <c r="I91" s="3">
        <v>0.32116465324999999</v>
      </c>
      <c r="J91" s="3">
        <v>0.29607722524000002</v>
      </c>
      <c r="K91" s="3">
        <v>0.27299645225000002</v>
      </c>
      <c r="L91" s="3">
        <v>0.25583915422999998</v>
      </c>
      <c r="M91" s="3">
        <v>0.23945490156999999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5">
      <c r="A92" s="5" t="s">
        <v>8</v>
      </c>
      <c r="B92" s="3">
        <v>0.51434961953000002</v>
      </c>
      <c r="C92" s="3">
        <v>0.76413852663000004</v>
      </c>
      <c r="D92" s="3">
        <v>0.68733134092000003</v>
      </c>
      <c r="E92" s="3">
        <v>0.68091526061999996</v>
      </c>
      <c r="F92" s="3">
        <v>0.67595583334999998</v>
      </c>
      <c r="G92" s="3">
        <v>0.67099640362000001</v>
      </c>
      <c r="H92" s="3">
        <v>0.25662145015999999</v>
      </c>
      <c r="I92" s="3"/>
      <c r="J92" s="3"/>
      <c r="K92" s="3"/>
      <c r="L92" s="3"/>
      <c r="M92" s="3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outlineLevel="3" collapsed="1" x14ac:dyDescent="0.25">
      <c r="A93" s="4" t="s">
        <v>16</v>
      </c>
      <c r="B93" s="3">
        <f t="shared" ref="B93:M93" si="33">SUM(B94:B96)</f>
        <v>75.020124179480007</v>
      </c>
      <c r="C93" s="3">
        <f t="shared" si="33"/>
        <v>68.177162619539999</v>
      </c>
      <c r="D93" s="3">
        <f t="shared" si="33"/>
        <v>60.792890485710004</v>
      </c>
      <c r="E93" s="3">
        <f t="shared" si="33"/>
        <v>55.866853282829993</v>
      </c>
      <c r="F93" s="3">
        <f t="shared" si="33"/>
        <v>50.728290918650004</v>
      </c>
      <c r="G93" s="3">
        <f t="shared" si="33"/>
        <v>37.616785952040004</v>
      </c>
      <c r="H93" s="3">
        <f t="shared" si="33"/>
        <v>32.747181053289999</v>
      </c>
      <c r="I93" s="3">
        <f t="shared" si="33"/>
        <v>29.730540552389996</v>
      </c>
      <c r="J93" s="3">
        <f t="shared" si="33"/>
        <v>27.939702303760001</v>
      </c>
      <c r="K93" s="3">
        <f t="shared" si="33"/>
        <v>26.738517137370003</v>
      </c>
      <c r="L93" s="3">
        <f t="shared" si="33"/>
        <v>25.67345570977</v>
      </c>
      <c r="M93" s="3">
        <f t="shared" si="33"/>
        <v>24.33839844373</v>
      </c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hidden="1" outlineLevel="4" x14ac:dyDescent="0.25">
      <c r="A94" s="5" t="s">
        <v>7</v>
      </c>
      <c r="B94" s="3">
        <v>20.744376192530002</v>
      </c>
      <c r="C94" s="3">
        <v>19.987499946370001</v>
      </c>
      <c r="D94" s="3">
        <v>19.130279519649999</v>
      </c>
      <c r="E94" s="3">
        <v>18.135175286629998</v>
      </c>
      <c r="F94" s="3">
        <v>16.68062661502</v>
      </c>
      <c r="G94" s="3">
        <v>14.152470392630001</v>
      </c>
      <c r="H94" s="3">
        <v>11.75253720231</v>
      </c>
      <c r="I94" s="3">
        <v>11.087404642159999</v>
      </c>
      <c r="J94" s="3">
        <v>10.5086769764</v>
      </c>
      <c r="K94" s="3">
        <v>10.23739381054</v>
      </c>
      <c r="L94" s="3">
        <v>10.061562624840001</v>
      </c>
      <c r="M94" s="3">
        <v>9.6980997197899992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5">
      <c r="A95" s="5" t="s">
        <v>8</v>
      </c>
      <c r="B95" s="3">
        <v>25.915470981430001</v>
      </c>
      <c r="C95" s="3">
        <v>24.444060345600001</v>
      </c>
      <c r="D95" s="3">
        <v>20.68126004186</v>
      </c>
      <c r="E95" s="3">
        <v>19.103686952739999</v>
      </c>
      <c r="F95" s="3">
        <v>17.55829655574</v>
      </c>
      <c r="G95" s="3">
        <v>15.99999602279</v>
      </c>
      <c r="H95" s="3">
        <v>14.627026263539999</v>
      </c>
      <c r="I95" s="3">
        <v>13.171302089419999</v>
      </c>
      <c r="J95" s="3">
        <v>12.17143496604</v>
      </c>
      <c r="K95" s="3">
        <v>11.24153296551</v>
      </c>
      <c r="L95" s="3">
        <v>10.339958639600001</v>
      </c>
      <c r="M95" s="3">
        <v>9.3842019168299995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5">
      <c r="A96" s="5" t="s">
        <v>17</v>
      </c>
      <c r="B96" s="3">
        <v>28.36027700552</v>
      </c>
      <c r="C96" s="3">
        <v>23.745602327570001</v>
      </c>
      <c r="D96" s="3">
        <v>20.981350924200001</v>
      </c>
      <c r="E96" s="3">
        <v>18.62799104346</v>
      </c>
      <c r="F96" s="3">
        <v>16.48936774789</v>
      </c>
      <c r="G96" s="3">
        <v>7.4643195366199997</v>
      </c>
      <c r="H96" s="3">
        <v>6.3676175874399998</v>
      </c>
      <c r="I96" s="3">
        <v>5.4718338208099997</v>
      </c>
      <c r="J96" s="3">
        <v>5.2595903613199999</v>
      </c>
      <c r="K96" s="3">
        <v>5.2595903613199999</v>
      </c>
      <c r="L96" s="3">
        <v>5.2719344453300003</v>
      </c>
      <c r="M96" s="3">
        <v>5.2560968071099996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s="7" customFormat="1" outlineLevel="2" x14ac:dyDescent="0.25">
      <c r="A97" s="11" t="s">
        <v>9</v>
      </c>
      <c r="B97" s="12">
        <f t="shared" ref="B97:M97" si="34">B98+B101+B107</f>
        <v>221.91270912504999</v>
      </c>
      <c r="C97" s="12">
        <f t="shared" si="34"/>
        <v>200.61529343044998</v>
      </c>
      <c r="D97" s="12">
        <f t="shared" si="34"/>
        <v>219.20103272479997</v>
      </c>
      <c r="E97" s="12">
        <f t="shared" si="34"/>
        <v>206.67011084348999</v>
      </c>
      <c r="F97" s="12">
        <f t="shared" si="34"/>
        <v>186.06491775212999</v>
      </c>
      <c r="G97" s="12">
        <f t="shared" si="34"/>
        <v>212.96035433188001</v>
      </c>
      <c r="H97" s="12">
        <f t="shared" si="34"/>
        <v>202.54923946336999</v>
      </c>
      <c r="I97" s="12">
        <f t="shared" si="34"/>
        <v>154.18716272711998</v>
      </c>
      <c r="J97" s="12">
        <f t="shared" si="34"/>
        <v>155.14836557258002</v>
      </c>
      <c r="K97" s="12">
        <f t="shared" si="34"/>
        <v>235.92124564897</v>
      </c>
      <c r="L97" s="12">
        <f t="shared" si="34"/>
        <v>104.52383655772999</v>
      </c>
      <c r="M97" s="12">
        <f t="shared" si="34"/>
        <v>101.09457903099002</v>
      </c>
    </row>
    <row r="98" spans="1:35" outlineLevel="3" collapsed="1" x14ac:dyDescent="0.25">
      <c r="A98" s="4" t="s">
        <v>12</v>
      </c>
      <c r="B98" s="3">
        <f t="shared" ref="B98:M98" si="35">SUM(B99:B100)</f>
        <v>102.20747853072</v>
      </c>
      <c r="C98" s="3">
        <f t="shared" si="35"/>
        <v>60.272911818979999</v>
      </c>
      <c r="D98" s="3">
        <f t="shared" si="35"/>
        <v>103.57451704831999</v>
      </c>
      <c r="E98" s="3">
        <f t="shared" si="35"/>
        <v>54.863714154890005</v>
      </c>
      <c r="F98" s="3">
        <f t="shared" si="35"/>
        <v>65.652859681729993</v>
      </c>
      <c r="G98" s="3">
        <f t="shared" si="35"/>
        <v>71.576052574580004</v>
      </c>
      <c r="H98" s="3">
        <f t="shared" si="35"/>
        <v>55.726948591640003</v>
      </c>
      <c r="I98" s="3">
        <f t="shared" si="35"/>
        <v>61.336948596580001</v>
      </c>
      <c r="J98" s="3">
        <f t="shared" si="35"/>
        <v>61.336948596580001</v>
      </c>
      <c r="K98" s="3">
        <f t="shared" si="35"/>
        <v>106.08000009334999</v>
      </c>
      <c r="L98" s="3">
        <f t="shared" si="35"/>
        <v>0</v>
      </c>
      <c r="M98" s="3">
        <f t="shared" si="35"/>
        <v>0</v>
      </c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5" hidden="1" outlineLevel="4" x14ac:dyDescent="0.25">
      <c r="A99" s="5" t="s">
        <v>7</v>
      </c>
      <c r="B99" s="3">
        <v>16.55614152215</v>
      </c>
      <c r="C99" s="3">
        <v>6.0543221712699999</v>
      </c>
      <c r="D99" s="3">
        <v>49.802565000999998</v>
      </c>
      <c r="E99" s="3">
        <v>1.5315453079600001</v>
      </c>
      <c r="F99" s="3">
        <v>0.37285962428000002</v>
      </c>
      <c r="G99" s="3">
        <v>0.17605251175</v>
      </c>
      <c r="H99" s="3">
        <v>55.726948591640003</v>
      </c>
      <c r="I99" s="3">
        <v>0.13694854272000001</v>
      </c>
      <c r="J99" s="3">
        <v>0.13694854272000001</v>
      </c>
      <c r="K99" s="3"/>
      <c r="L99" s="3"/>
      <c r="M99" s="3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5">
      <c r="A100" s="5" t="s">
        <v>8</v>
      </c>
      <c r="B100" s="3">
        <v>85.651337008569996</v>
      </c>
      <c r="C100" s="3">
        <v>54.218589647709997</v>
      </c>
      <c r="D100" s="3">
        <v>53.771952047319999</v>
      </c>
      <c r="E100" s="3">
        <v>53.332168846930003</v>
      </c>
      <c r="F100" s="3">
        <v>65.280000057449996</v>
      </c>
      <c r="G100" s="3">
        <v>71.400000062830003</v>
      </c>
      <c r="H100" s="3"/>
      <c r="I100" s="3">
        <v>61.200000053860002</v>
      </c>
      <c r="J100" s="3">
        <v>61.200000053860002</v>
      </c>
      <c r="K100" s="3">
        <v>106.08000009334999</v>
      </c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outlineLevel="3" collapsed="1" x14ac:dyDescent="0.25">
      <c r="A101" s="4" t="s">
        <v>13</v>
      </c>
      <c r="B101" s="3">
        <f t="shared" ref="B101:M101" si="36">SUM(B102:B106)</f>
        <v>6.4435850797300001</v>
      </c>
      <c r="C101" s="3">
        <f t="shared" si="36"/>
        <v>38.51708934821</v>
      </c>
      <c r="D101" s="3">
        <f t="shared" si="36"/>
        <v>30.41244904266</v>
      </c>
      <c r="E101" s="3">
        <f t="shared" si="36"/>
        <v>30.375382065250001</v>
      </c>
      <c r="F101" s="3">
        <f t="shared" si="36"/>
        <v>32.406899495019999</v>
      </c>
      <c r="G101" s="3">
        <f t="shared" si="36"/>
        <v>31.53044531826</v>
      </c>
      <c r="H101" s="3">
        <f t="shared" si="36"/>
        <v>45.599529784799998</v>
      </c>
      <c r="I101" s="3">
        <f t="shared" si="36"/>
        <v>16.422419333579999</v>
      </c>
      <c r="J101" s="3">
        <f t="shared" si="36"/>
        <v>9.6995887743099996</v>
      </c>
      <c r="K101" s="3">
        <f t="shared" si="36"/>
        <v>9.2857693230200002</v>
      </c>
      <c r="L101" s="3">
        <f t="shared" si="36"/>
        <v>8.0555497703800008</v>
      </c>
      <c r="M101" s="3">
        <f t="shared" si="36"/>
        <v>7.07081263256</v>
      </c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hidden="1" outlineLevel="4" x14ac:dyDescent="0.25">
      <c r="A102" s="5" t="s">
        <v>14</v>
      </c>
      <c r="B102" s="3">
        <v>2.7333333335000001</v>
      </c>
      <c r="C102" s="3">
        <v>30.736000026820001</v>
      </c>
      <c r="D102" s="3">
        <v>20.944000018200001</v>
      </c>
      <c r="E102" s="3">
        <v>20.944000018200001</v>
      </c>
      <c r="F102" s="3">
        <v>20.944000018200001</v>
      </c>
      <c r="G102" s="3">
        <v>20.944000018200001</v>
      </c>
      <c r="H102" s="3">
        <v>18.224000017230001</v>
      </c>
      <c r="I102" s="3">
        <v>6.5280000057400001</v>
      </c>
      <c r="J102" s="3"/>
      <c r="K102" s="3"/>
      <c r="L102" s="3"/>
      <c r="M102" s="3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5">
      <c r="A103" s="5" t="s">
        <v>7</v>
      </c>
      <c r="B103" s="3">
        <v>1.9913002280700001</v>
      </c>
      <c r="C103" s="3">
        <v>5.7430085748000002</v>
      </c>
      <c r="D103" s="3">
        <v>7.0841535200000001</v>
      </c>
      <c r="E103" s="3">
        <v>6.7935824955299999</v>
      </c>
      <c r="F103" s="3">
        <v>7.9758833364399999</v>
      </c>
      <c r="G103" s="3">
        <v>7.0994291596799997</v>
      </c>
      <c r="H103" s="3">
        <v>6.4276520260099996</v>
      </c>
      <c r="I103" s="3">
        <v>4.9728620845</v>
      </c>
      <c r="J103" s="3">
        <v>4.9187209470899997</v>
      </c>
      <c r="K103" s="3">
        <v>4.8355793760700001</v>
      </c>
      <c r="L103" s="3">
        <v>4.8355793765200001</v>
      </c>
      <c r="M103" s="3">
        <v>3.8508422386999999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5">
      <c r="A104" s="5" t="s">
        <v>15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5">
      <c r="A105" s="5" t="s">
        <v>11</v>
      </c>
      <c r="B105" s="3">
        <v>1.7189515181599999</v>
      </c>
      <c r="C105" s="3">
        <v>2.03422470269</v>
      </c>
      <c r="D105" s="3">
        <v>2.3804394605599999</v>
      </c>
      <c r="E105" s="3">
        <v>2.6339435076200002</v>
      </c>
      <c r="F105" s="3">
        <v>3.4831600964799998</v>
      </c>
      <c r="G105" s="3">
        <v>3.4831600964799998</v>
      </c>
      <c r="H105" s="3">
        <v>4.9215576513399997</v>
      </c>
      <c r="I105" s="3">
        <v>4.9215572433399997</v>
      </c>
      <c r="J105" s="3">
        <v>4.7808678272199998</v>
      </c>
      <c r="K105" s="3">
        <v>4.4501899469500001</v>
      </c>
      <c r="L105" s="3">
        <v>3.2199703938600002</v>
      </c>
      <c r="M105" s="3">
        <v>3.2199703938600002</v>
      </c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5">
      <c r="A106" s="5" t="s">
        <v>8</v>
      </c>
      <c r="B106" s="3"/>
      <c r="C106" s="3">
        <v>3.8560438999999998E-3</v>
      </c>
      <c r="D106" s="3">
        <v>3.8560438999999998E-3</v>
      </c>
      <c r="E106" s="3">
        <v>3.8560438999999998E-3</v>
      </c>
      <c r="F106" s="3">
        <v>3.8560438999999998E-3</v>
      </c>
      <c r="G106" s="3">
        <v>3.8560438999999998E-3</v>
      </c>
      <c r="H106" s="3">
        <v>16.02632009022</v>
      </c>
      <c r="I106" s="3"/>
      <c r="J106" s="3"/>
      <c r="K106" s="3"/>
      <c r="L106" s="3"/>
      <c r="M106" s="3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outlineLevel="3" collapsed="1" x14ac:dyDescent="0.25">
      <c r="A107" s="4" t="s">
        <v>16</v>
      </c>
      <c r="B107" s="3">
        <f t="shared" ref="B107:M107" si="37">SUM(B108:B110)</f>
        <v>113.26164551459999</v>
      </c>
      <c r="C107" s="3">
        <f t="shared" si="37"/>
        <v>101.82529226326</v>
      </c>
      <c r="D107" s="3">
        <f t="shared" si="37"/>
        <v>85.214066633819996</v>
      </c>
      <c r="E107" s="3">
        <f t="shared" si="37"/>
        <v>121.43101462334999</v>
      </c>
      <c r="F107" s="3">
        <f t="shared" si="37"/>
        <v>88.005158575379994</v>
      </c>
      <c r="G107" s="3">
        <f t="shared" si="37"/>
        <v>109.85385643904</v>
      </c>
      <c r="H107" s="3">
        <f t="shared" si="37"/>
        <v>101.22276108692999</v>
      </c>
      <c r="I107" s="3">
        <f t="shared" si="37"/>
        <v>76.427794796960001</v>
      </c>
      <c r="J107" s="3">
        <f t="shared" si="37"/>
        <v>84.111828201690003</v>
      </c>
      <c r="K107" s="3">
        <f t="shared" si="37"/>
        <v>120.5554762326</v>
      </c>
      <c r="L107" s="3">
        <f t="shared" si="37"/>
        <v>96.468286787349996</v>
      </c>
      <c r="M107" s="3">
        <f t="shared" si="37"/>
        <v>94.023766398430013</v>
      </c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hidden="1" outlineLevel="4" x14ac:dyDescent="0.25">
      <c r="A108" s="5" t="s">
        <v>7</v>
      </c>
      <c r="B108" s="3">
        <v>18.91698402231</v>
      </c>
      <c r="C108" s="3">
        <v>28.91025771656</v>
      </c>
      <c r="D108" s="3">
        <v>28.386716903709999</v>
      </c>
      <c r="E108" s="3">
        <v>63.575455297890002</v>
      </c>
      <c r="F108" s="3">
        <v>29.311433736910001</v>
      </c>
      <c r="G108" s="3">
        <v>53.533280239280003</v>
      </c>
      <c r="H108" s="3">
        <v>48.311214771739998</v>
      </c>
      <c r="I108" s="3">
        <v>40.269457893229998</v>
      </c>
      <c r="J108" s="3">
        <v>67.961694015570004</v>
      </c>
      <c r="K108" s="3">
        <v>104.60291604666</v>
      </c>
      <c r="L108" s="3">
        <v>80.515726601409995</v>
      </c>
      <c r="M108" s="3">
        <v>78.633004473560007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5">
      <c r="A109" s="5" t="s">
        <v>8</v>
      </c>
      <c r="B109" s="3">
        <v>24.830596485289998</v>
      </c>
      <c r="C109" s="3">
        <v>26.005326305440001</v>
      </c>
      <c r="D109" s="3">
        <v>26.169546303130002</v>
      </c>
      <c r="E109" s="3">
        <v>27.197755898480001</v>
      </c>
      <c r="F109" s="3">
        <v>28.035921411490001</v>
      </c>
      <c r="G109" s="3">
        <v>25.662772772779999</v>
      </c>
      <c r="H109" s="3">
        <v>22.253742888209999</v>
      </c>
      <c r="I109" s="3">
        <v>17.782134187560001</v>
      </c>
      <c r="J109" s="3">
        <v>16.150134186119999</v>
      </c>
      <c r="K109" s="3">
        <v>15.952560185939999</v>
      </c>
      <c r="L109" s="3">
        <v>15.952560185939999</v>
      </c>
      <c r="M109" s="3">
        <v>15.39076192487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25">
      <c r="A110" s="5" t="s">
        <v>17</v>
      </c>
      <c r="B110" s="3">
        <v>69.514065006999999</v>
      </c>
      <c r="C110" s="3">
        <v>46.909708241259999</v>
      </c>
      <c r="D110" s="3">
        <v>30.657803426979999</v>
      </c>
      <c r="E110" s="3">
        <v>30.657803426979999</v>
      </c>
      <c r="F110" s="3">
        <v>30.657803426979999</v>
      </c>
      <c r="G110" s="3">
        <v>30.657803426979999</v>
      </c>
      <c r="H110" s="3">
        <v>30.657803426979999</v>
      </c>
      <c r="I110" s="3">
        <v>18.376202716169999</v>
      </c>
      <c r="J110" s="3"/>
      <c r="K110" s="3"/>
      <c r="L110" s="3"/>
      <c r="M110" s="3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x14ac:dyDescent="0.25"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3" spans="1:35" s="6" customFormat="1" x14ac:dyDescent="0.25">
      <c r="A113" s="8"/>
      <c r="B113" s="8">
        <v>2038</v>
      </c>
      <c r="C113" s="8">
        <v>2039</v>
      </c>
      <c r="D113" s="8">
        <v>2040</v>
      </c>
      <c r="E113" s="8">
        <v>2041</v>
      </c>
      <c r="F113" s="8">
        <v>2042</v>
      </c>
      <c r="G113" s="8">
        <v>2043</v>
      </c>
      <c r="H113" s="8">
        <v>2044</v>
      </c>
      <c r="I113" s="8">
        <v>2045</v>
      </c>
      <c r="J113" s="8">
        <v>2046</v>
      </c>
      <c r="K113" s="8">
        <v>2047</v>
      </c>
      <c r="L113" s="8">
        <v>2048</v>
      </c>
      <c r="M113" s="8" t="s">
        <v>24</v>
      </c>
    </row>
    <row r="114" spans="1:35" s="7" customFormat="1" x14ac:dyDescent="0.25">
      <c r="A114" s="13" t="s">
        <v>0</v>
      </c>
      <c r="B114" s="14">
        <f t="shared" ref="B114:M114" si="38">B115+B132</f>
        <v>149.82019672572</v>
      </c>
      <c r="C114" s="14">
        <f t="shared" si="38"/>
        <v>143.00257669253</v>
      </c>
      <c r="D114" s="14">
        <f t="shared" si="38"/>
        <v>158.71070886547</v>
      </c>
      <c r="E114" s="14">
        <f t="shared" si="38"/>
        <v>110.02478081782</v>
      </c>
      <c r="F114" s="14">
        <f t="shared" si="38"/>
        <v>194.01469432727998</v>
      </c>
      <c r="G114" s="14">
        <f t="shared" si="38"/>
        <v>98.799293951360013</v>
      </c>
      <c r="H114" s="14">
        <f t="shared" si="38"/>
        <v>94.899305850610006</v>
      </c>
      <c r="I114" s="14">
        <f t="shared" si="38"/>
        <v>92.698796100599992</v>
      </c>
      <c r="J114" s="14">
        <f t="shared" si="38"/>
        <v>90.191893846460005</v>
      </c>
      <c r="K114" s="14">
        <f t="shared" si="38"/>
        <v>87.778445725029997</v>
      </c>
      <c r="L114" s="14">
        <f t="shared" si="38"/>
        <v>72.912790994089988</v>
      </c>
      <c r="M114" s="14">
        <f t="shared" si="38"/>
        <v>72.329385245939989</v>
      </c>
    </row>
    <row r="115" spans="1:35" s="7" customFormat="1" outlineLevel="1" x14ac:dyDescent="0.25">
      <c r="A115" s="15" t="s">
        <v>1</v>
      </c>
      <c r="B115" s="16">
        <f t="shared" ref="B115:M115" si="39">B116+B125</f>
        <v>56.324511252999997</v>
      </c>
      <c r="C115" s="16">
        <f t="shared" si="39"/>
        <v>52.876834596999998</v>
      </c>
      <c r="D115" s="16">
        <f t="shared" si="39"/>
        <v>49.429157941</v>
      </c>
      <c r="E115" s="16">
        <f t="shared" si="39"/>
        <v>30.981481285000001</v>
      </c>
      <c r="F115" s="16">
        <f t="shared" si="39"/>
        <v>29.783804629000002</v>
      </c>
      <c r="G115" s="16">
        <f t="shared" si="39"/>
        <v>28.586127973000004</v>
      </c>
      <c r="H115" s="16">
        <f t="shared" si="39"/>
        <v>27.388451317000001</v>
      </c>
      <c r="I115" s="16">
        <f t="shared" si="39"/>
        <v>26.190774660999999</v>
      </c>
      <c r="J115" s="16">
        <f t="shared" si="39"/>
        <v>24.993098005</v>
      </c>
      <c r="K115" s="16">
        <f t="shared" si="39"/>
        <v>23.795428348999998</v>
      </c>
      <c r="L115" s="16">
        <f t="shared" si="39"/>
        <v>10.5</v>
      </c>
      <c r="M115" s="16">
        <f t="shared" si="39"/>
        <v>10.5</v>
      </c>
    </row>
    <row r="116" spans="1:35" s="7" customFormat="1" outlineLevel="2" x14ac:dyDescent="0.25">
      <c r="A116" s="11" t="s">
        <v>2</v>
      </c>
      <c r="B116" s="12">
        <f t="shared" ref="B116:M116" si="40">B117+B119+B121</f>
        <v>29.226767252999998</v>
      </c>
      <c r="C116" s="12">
        <f t="shared" si="40"/>
        <v>25.779090597</v>
      </c>
      <c r="D116" s="12">
        <f t="shared" si="40"/>
        <v>22.331413941000001</v>
      </c>
      <c r="E116" s="12">
        <f t="shared" si="40"/>
        <v>18.883737284999999</v>
      </c>
      <c r="F116" s="12">
        <f t="shared" si="40"/>
        <v>17.686060629</v>
      </c>
      <c r="G116" s="12">
        <f t="shared" si="40"/>
        <v>16.488383973000001</v>
      </c>
      <c r="H116" s="12">
        <f t="shared" si="40"/>
        <v>15.290707317000001</v>
      </c>
      <c r="I116" s="12">
        <f t="shared" si="40"/>
        <v>14.093030661</v>
      </c>
      <c r="J116" s="12">
        <f t="shared" si="40"/>
        <v>12.895354005</v>
      </c>
      <c r="K116" s="12">
        <f t="shared" si="40"/>
        <v>11.697677348999999</v>
      </c>
      <c r="L116" s="12">
        <f t="shared" si="40"/>
        <v>10.5</v>
      </c>
      <c r="M116" s="12">
        <f t="shared" si="40"/>
        <v>10.5</v>
      </c>
    </row>
    <row r="117" spans="1:35" outlineLevel="3" collapsed="1" x14ac:dyDescent="0.25">
      <c r="A117" s="4" t="s">
        <v>3</v>
      </c>
      <c r="B117" s="3">
        <f t="shared" ref="B117:M117" si="41">SUM(B118:B118)</f>
        <v>0</v>
      </c>
      <c r="C117" s="3">
        <f t="shared" si="41"/>
        <v>0</v>
      </c>
      <c r="D117" s="3">
        <f t="shared" si="41"/>
        <v>0</v>
      </c>
      <c r="E117" s="3">
        <f t="shared" si="41"/>
        <v>0</v>
      </c>
      <c r="F117" s="3">
        <f t="shared" si="41"/>
        <v>0</v>
      </c>
      <c r="G117" s="3">
        <f t="shared" si="41"/>
        <v>0</v>
      </c>
      <c r="H117" s="3">
        <f t="shared" si="41"/>
        <v>0</v>
      </c>
      <c r="I117" s="3">
        <f t="shared" si="41"/>
        <v>0</v>
      </c>
      <c r="J117" s="3">
        <f t="shared" si="41"/>
        <v>0</v>
      </c>
      <c r="K117" s="3">
        <f t="shared" si="41"/>
        <v>0</v>
      </c>
      <c r="L117" s="3">
        <f t="shared" si="41"/>
        <v>0</v>
      </c>
      <c r="M117" s="3">
        <f t="shared" si="41"/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5">
      <c r="A118" s="5" t="s">
        <v>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25">
      <c r="A119" s="4" t="s">
        <v>5</v>
      </c>
      <c r="B119" s="3">
        <f t="shared" ref="B119:M119" si="42">SUM(B120:B120)</f>
        <v>0</v>
      </c>
      <c r="C119" s="3">
        <f t="shared" si="42"/>
        <v>0</v>
      </c>
      <c r="D119" s="3">
        <f t="shared" si="42"/>
        <v>0</v>
      </c>
      <c r="E119" s="3">
        <f t="shared" si="42"/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5">
      <c r="A120" s="5" t="s">
        <v>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5">
      <c r="A121" s="4" t="s">
        <v>6</v>
      </c>
      <c r="B121" s="3">
        <f t="shared" ref="B121:M121" si="43">SUM(B122:B124)</f>
        <v>29.226767252999998</v>
      </c>
      <c r="C121" s="3">
        <f t="shared" si="43"/>
        <v>25.779090597</v>
      </c>
      <c r="D121" s="3">
        <f t="shared" si="43"/>
        <v>22.331413941000001</v>
      </c>
      <c r="E121" s="3">
        <f t="shared" si="43"/>
        <v>18.883737284999999</v>
      </c>
      <c r="F121" s="3">
        <f t="shared" si="43"/>
        <v>17.686060629</v>
      </c>
      <c r="G121" s="3">
        <f t="shared" si="43"/>
        <v>16.488383973000001</v>
      </c>
      <c r="H121" s="3">
        <f t="shared" si="43"/>
        <v>15.290707317000001</v>
      </c>
      <c r="I121" s="3">
        <f t="shared" si="43"/>
        <v>14.093030661</v>
      </c>
      <c r="J121" s="3">
        <f t="shared" si="43"/>
        <v>12.895354005</v>
      </c>
      <c r="K121" s="3">
        <f t="shared" si="43"/>
        <v>11.697677348999999</v>
      </c>
      <c r="L121" s="3">
        <f t="shared" si="43"/>
        <v>10.5</v>
      </c>
      <c r="M121" s="3">
        <f t="shared" si="43"/>
        <v>10.5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5">
      <c r="A122" s="5" t="s">
        <v>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idden="1" outlineLevel="4" x14ac:dyDescent="0.25">
      <c r="A123" s="5" t="s">
        <v>4</v>
      </c>
      <c r="B123" s="3">
        <v>29.226767252999998</v>
      </c>
      <c r="C123" s="3">
        <v>25.779090597</v>
      </c>
      <c r="D123" s="3">
        <v>22.331413941000001</v>
      </c>
      <c r="E123" s="3">
        <v>18.883737284999999</v>
      </c>
      <c r="F123" s="3">
        <v>17.686060629</v>
      </c>
      <c r="G123" s="3">
        <v>16.488383973000001</v>
      </c>
      <c r="H123" s="3">
        <v>15.290707317000001</v>
      </c>
      <c r="I123" s="3">
        <v>14.093030661</v>
      </c>
      <c r="J123" s="3">
        <v>12.895354005</v>
      </c>
      <c r="K123" s="3">
        <v>11.697677348999999</v>
      </c>
      <c r="L123" s="3">
        <v>10.5</v>
      </c>
      <c r="M123" s="3">
        <v>10.5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5">
      <c r="A124" s="5" t="s">
        <v>8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7" customFormat="1" outlineLevel="2" x14ac:dyDescent="0.25">
      <c r="A125" s="11" t="s">
        <v>9</v>
      </c>
      <c r="B125" s="12">
        <f t="shared" ref="B125:M125" si="44">B126+B128</f>
        <v>27.097743999999999</v>
      </c>
      <c r="C125" s="12">
        <f t="shared" si="44"/>
        <v>27.097743999999999</v>
      </c>
      <c r="D125" s="12">
        <f t="shared" si="44"/>
        <v>27.097743999999999</v>
      </c>
      <c r="E125" s="12">
        <f t="shared" si="44"/>
        <v>12.097744</v>
      </c>
      <c r="F125" s="12">
        <f t="shared" si="44"/>
        <v>12.097744</v>
      </c>
      <c r="G125" s="12">
        <f t="shared" si="44"/>
        <v>12.097744</v>
      </c>
      <c r="H125" s="12">
        <f t="shared" si="44"/>
        <v>12.097744</v>
      </c>
      <c r="I125" s="12">
        <f t="shared" si="44"/>
        <v>12.097744</v>
      </c>
      <c r="J125" s="12">
        <f t="shared" si="44"/>
        <v>12.097744</v>
      </c>
      <c r="K125" s="12">
        <f t="shared" si="44"/>
        <v>12.097751000000001</v>
      </c>
      <c r="L125" s="12">
        <f t="shared" si="44"/>
        <v>0</v>
      </c>
      <c r="M125" s="12">
        <f t="shared" si="44"/>
        <v>0</v>
      </c>
    </row>
    <row r="126" spans="1:35" outlineLevel="3" collapsed="1" x14ac:dyDescent="0.25">
      <c r="A126" s="4" t="s">
        <v>5</v>
      </c>
      <c r="B126" s="3">
        <f t="shared" ref="B126:M126" si="45">SUM(B127:B127)</f>
        <v>0</v>
      </c>
      <c r="C126" s="3">
        <f t="shared" si="45"/>
        <v>0</v>
      </c>
      <c r="D126" s="3">
        <f t="shared" si="45"/>
        <v>0</v>
      </c>
      <c r="E126" s="3">
        <f t="shared" si="45"/>
        <v>0</v>
      </c>
      <c r="F126" s="3">
        <f t="shared" si="45"/>
        <v>0</v>
      </c>
      <c r="G126" s="3">
        <f t="shared" si="45"/>
        <v>0</v>
      </c>
      <c r="H126" s="3">
        <f t="shared" si="45"/>
        <v>0</v>
      </c>
      <c r="I126" s="3">
        <f t="shared" si="45"/>
        <v>0</v>
      </c>
      <c r="J126" s="3">
        <f t="shared" si="45"/>
        <v>0</v>
      </c>
      <c r="K126" s="3">
        <f t="shared" si="45"/>
        <v>0</v>
      </c>
      <c r="L126" s="3">
        <f t="shared" si="45"/>
        <v>0</v>
      </c>
      <c r="M126" s="3">
        <f t="shared" si="45"/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5">
      <c r="A127" s="5" t="s">
        <v>4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outlineLevel="3" collapsed="1" x14ac:dyDescent="0.25">
      <c r="A128" s="4" t="s">
        <v>6</v>
      </c>
      <c r="B128" s="3">
        <f t="shared" ref="B128:M128" si="46">SUM(B129:B131)</f>
        <v>27.097743999999999</v>
      </c>
      <c r="C128" s="3">
        <f t="shared" si="46"/>
        <v>27.097743999999999</v>
      </c>
      <c r="D128" s="3">
        <f t="shared" si="46"/>
        <v>27.097743999999999</v>
      </c>
      <c r="E128" s="3">
        <f t="shared" si="46"/>
        <v>12.097744</v>
      </c>
      <c r="F128" s="3">
        <f t="shared" si="46"/>
        <v>12.097744</v>
      </c>
      <c r="G128" s="3">
        <f t="shared" si="46"/>
        <v>12.097744</v>
      </c>
      <c r="H128" s="3">
        <f t="shared" si="46"/>
        <v>12.097744</v>
      </c>
      <c r="I128" s="3">
        <f t="shared" si="46"/>
        <v>12.097744</v>
      </c>
      <c r="J128" s="3">
        <f t="shared" si="46"/>
        <v>12.097744</v>
      </c>
      <c r="K128" s="3">
        <f t="shared" si="46"/>
        <v>12.097751000000001</v>
      </c>
      <c r="L128" s="3">
        <f t="shared" si="46"/>
        <v>0</v>
      </c>
      <c r="M128" s="3">
        <f t="shared" si="46"/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5">
      <c r="A129" s="5" t="s">
        <v>7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idden="1" outlineLevel="4" x14ac:dyDescent="0.25">
      <c r="A130" s="5" t="s">
        <v>4</v>
      </c>
      <c r="B130" s="3">
        <v>27.097743999999999</v>
      </c>
      <c r="C130" s="3">
        <v>27.097743999999999</v>
      </c>
      <c r="D130" s="3">
        <v>27.097743999999999</v>
      </c>
      <c r="E130" s="3">
        <v>12.097744</v>
      </c>
      <c r="F130" s="3">
        <v>12.097744</v>
      </c>
      <c r="G130" s="3">
        <v>12.097744</v>
      </c>
      <c r="H130" s="3">
        <v>12.097744</v>
      </c>
      <c r="I130" s="3">
        <v>12.097744</v>
      </c>
      <c r="J130" s="3">
        <v>12.097744</v>
      </c>
      <c r="K130" s="3">
        <v>12.097751000000001</v>
      </c>
      <c r="L130" s="3"/>
      <c r="M130" s="3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5">
      <c r="A131" s="5" t="s">
        <v>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7" customFormat="1" outlineLevel="1" x14ac:dyDescent="0.25">
      <c r="A132" s="15" t="s">
        <v>10</v>
      </c>
      <c r="B132" s="16">
        <f t="shared" ref="B132:M132" si="47">B133+B152</f>
        <v>93.495685472719998</v>
      </c>
      <c r="C132" s="16">
        <f t="shared" si="47"/>
        <v>90.125742095530001</v>
      </c>
      <c r="D132" s="16">
        <f t="shared" si="47"/>
        <v>109.28155092447001</v>
      </c>
      <c r="E132" s="16">
        <f t="shared" si="47"/>
        <v>79.043299532820001</v>
      </c>
      <c r="F132" s="16">
        <f t="shared" si="47"/>
        <v>164.23088969827998</v>
      </c>
      <c r="G132" s="16">
        <f t="shared" si="47"/>
        <v>70.21316597836001</v>
      </c>
      <c r="H132" s="16">
        <f t="shared" si="47"/>
        <v>67.510854533610001</v>
      </c>
      <c r="I132" s="16">
        <f t="shared" si="47"/>
        <v>66.5080214396</v>
      </c>
      <c r="J132" s="16">
        <f t="shared" si="47"/>
        <v>65.198795841459997</v>
      </c>
      <c r="K132" s="16">
        <f t="shared" si="47"/>
        <v>63.983017376029999</v>
      </c>
      <c r="L132" s="16">
        <f t="shared" si="47"/>
        <v>62.412790994089995</v>
      </c>
      <c r="M132" s="16">
        <f t="shared" si="47"/>
        <v>61.829385245939996</v>
      </c>
    </row>
    <row r="133" spans="1:35" s="7" customFormat="1" outlineLevel="2" x14ac:dyDescent="0.25">
      <c r="A133" s="11" t="s">
        <v>2</v>
      </c>
      <c r="B133" s="12">
        <f t="shared" ref="B133:M133" si="48">B134+B139+B142+B148</f>
        <v>23.310355002400001</v>
      </c>
      <c r="C133" s="12">
        <f t="shared" si="48"/>
        <v>22.210459996770002</v>
      </c>
      <c r="D133" s="12">
        <f t="shared" si="48"/>
        <v>21.235188305659999</v>
      </c>
      <c r="E133" s="12">
        <f t="shared" si="48"/>
        <v>17.828262621179999</v>
      </c>
      <c r="F133" s="12">
        <f t="shared" si="48"/>
        <v>17.100245779870001</v>
      </c>
      <c r="G133" s="12">
        <f t="shared" si="48"/>
        <v>13.465046314890001</v>
      </c>
      <c r="H133" s="12">
        <f t="shared" si="48"/>
        <v>12.447383444350001</v>
      </c>
      <c r="I133" s="12">
        <f t="shared" si="48"/>
        <v>11.9037809902</v>
      </c>
      <c r="J133" s="12">
        <f t="shared" si="48"/>
        <v>11.392518208479999</v>
      </c>
      <c r="K133" s="12">
        <f t="shared" si="48"/>
        <v>10.87843697404</v>
      </c>
      <c r="L133" s="12">
        <f t="shared" si="48"/>
        <v>10.416687190319999</v>
      </c>
      <c r="M133" s="12">
        <f t="shared" si="48"/>
        <v>9.9415698675000002</v>
      </c>
    </row>
    <row r="134" spans="1:35" outlineLevel="3" collapsed="1" x14ac:dyDescent="0.25">
      <c r="A134" s="4" t="s">
        <v>3</v>
      </c>
      <c r="B134" s="3">
        <f t="shared" ref="B134:M134" si="49">SUM(B135:B138)</f>
        <v>0.11199600010000001</v>
      </c>
      <c r="C134" s="3">
        <f t="shared" si="49"/>
        <v>0.11199600010000001</v>
      </c>
      <c r="D134" s="3">
        <f t="shared" si="49"/>
        <v>0.11199600010000001</v>
      </c>
      <c r="E134" s="3">
        <f t="shared" si="49"/>
        <v>0.1115880001</v>
      </c>
      <c r="F134" s="3">
        <f t="shared" si="49"/>
        <v>0.1115880001</v>
      </c>
      <c r="G134" s="3">
        <f t="shared" si="49"/>
        <v>0.1115880001</v>
      </c>
      <c r="H134" s="3">
        <f t="shared" si="49"/>
        <v>0.1115880001</v>
      </c>
      <c r="I134" s="3">
        <f t="shared" si="49"/>
        <v>0.1115880001</v>
      </c>
      <c r="J134" s="3">
        <f t="shared" si="49"/>
        <v>0.1115880001</v>
      </c>
      <c r="K134" s="3">
        <f t="shared" si="49"/>
        <v>0.1115880001</v>
      </c>
      <c r="L134" s="3">
        <f t="shared" si="49"/>
        <v>0.1115880001</v>
      </c>
      <c r="M134" s="3">
        <f t="shared" si="49"/>
        <v>0.1115880001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5">
      <c r="A135" s="5" t="s">
        <v>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5">
      <c r="A136" s="5" t="s">
        <v>11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5">
      <c r="A137" s="5" t="s">
        <v>4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5">
      <c r="A138" s="5" t="s">
        <v>8</v>
      </c>
      <c r="B138" s="3">
        <v>0.11199600010000001</v>
      </c>
      <c r="C138" s="3">
        <v>0.11199600010000001</v>
      </c>
      <c r="D138" s="3">
        <v>0.11199600010000001</v>
      </c>
      <c r="E138" s="3">
        <v>0.1115880001</v>
      </c>
      <c r="F138" s="3">
        <v>0.1115880001</v>
      </c>
      <c r="G138" s="3">
        <v>0.1115880001</v>
      </c>
      <c r="H138" s="3">
        <v>0.1115880001</v>
      </c>
      <c r="I138" s="3">
        <v>0.1115880001</v>
      </c>
      <c r="J138" s="3">
        <v>0.1115880001</v>
      </c>
      <c r="K138" s="3">
        <v>0.1115880001</v>
      </c>
      <c r="L138" s="3">
        <v>0.1115880001</v>
      </c>
      <c r="M138" s="3">
        <v>0.1115880001</v>
      </c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outlineLevel="3" collapsed="1" x14ac:dyDescent="0.25">
      <c r="A139" s="4" t="s">
        <v>12</v>
      </c>
      <c r="B139" s="3">
        <f t="shared" ref="B139:M139" si="50">SUM(B140:B141)</f>
        <v>0</v>
      </c>
      <c r="C139" s="3">
        <f t="shared" si="50"/>
        <v>0</v>
      </c>
      <c r="D139" s="3">
        <f t="shared" si="50"/>
        <v>0</v>
      </c>
      <c r="E139" s="3">
        <f t="shared" si="50"/>
        <v>0</v>
      </c>
      <c r="F139" s="3">
        <f t="shared" si="50"/>
        <v>0</v>
      </c>
      <c r="G139" s="3">
        <f t="shared" si="50"/>
        <v>0</v>
      </c>
      <c r="H139" s="3">
        <f t="shared" si="50"/>
        <v>0</v>
      </c>
      <c r="I139" s="3">
        <f t="shared" si="50"/>
        <v>0</v>
      </c>
      <c r="J139" s="3">
        <f t="shared" si="50"/>
        <v>0</v>
      </c>
      <c r="K139" s="3">
        <f t="shared" si="50"/>
        <v>0</v>
      </c>
      <c r="L139" s="3">
        <f t="shared" si="50"/>
        <v>0</v>
      </c>
      <c r="M139" s="3">
        <f t="shared" si="50"/>
        <v>0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5">
      <c r="A140" s="5" t="s">
        <v>7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5">
      <c r="A141" s="5" t="s">
        <v>8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25">
      <c r="A142" s="4" t="s">
        <v>13</v>
      </c>
      <c r="B142" s="3">
        <f t="shared" ref="B142:M142" si="51">SUM(B143:B147)</f>
        <v>0.25486532093999997</v>
      </c>
      <c r="C142" s="3">
        <f t="shared" si="51"/>
        <v>0.23630181873</v>
      </c>
      <c r="D142" s="3">
        <f t="shared" si="51"/>
        <v>0.21829294465999999</v>
      </c>
      <c r="E142" s="3">
        <f t="shared" si="51"/>
        <v>0.19917476737000001</v>
      </c>
      <c r="F142" s="3">
        <f t="shared" si="51"/>
        <v>0.1806112648</v>
      </c>
      <c r="G142" s="3">
        <f t="shared" si="51"/>
        <v>0.16204780534000002</v>
      </c>
      <c r="H142" s="3">
        <f t="shared" si="51"/>
        <v>0.14386249872000001</v>
      </c>
      <c r="I142" s="3">
        <f t="shared" si="51"/>
        <v>0.12492062054</v>
      </c>
      <c r="J142" s="3">
        <f t="shared" si="51"/>
        <v>0.10747245888</v>
      </c>
      <c r="K142" s="3">
        <f t="shared" si="51"/>
        <v>9.0415091729999994E-2</v>
      </c>
      <c r="L142" s="3">
        <f t="shared" si="51"/>
        <v>7.3617290050000006E-2</v>
      </c>
      <c r="M142" s="3">
        <f t="shared" si="51"/>
        <v>5.6415475850000001E-2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5">
      <c r="A143" s="5" t="s">
        <v>14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5">
      <c r="A144" s="5" t="s">
        <v>7</v>
      </c>
      <c r="B144" s="3">
        <v>3.1084864260000001E-2</v>
      </c>
      <c r="C144" s="3">
        <v>2.81958057E-2</v>
      </c>
      <c r="D144" s="3">
        <v>2.5323343200000001E-2</v>
      </c>
      <c r="E144" s="3">
        <v>2.2417643670000001E-2</v>
      </c>
      <c r="F144" s="3">
        <v>1.952858557E-2</v>
      </c>
      <c r="G144" s="3">
        <v>1.6639570150000001E-2</v>
      </c>
      <c r="H144" s="3">
        <v>1.376244966E-2</v>
      </c>
      <c r="I144" s="3">
        <v>1.086127428E-2</v>
      </c>
      <c r="J144" s="3">
        <v>9.0875574799999994E-3</v>
      </c>
      <c r="K144" s="3">
        <v>7.7046348000000004E-3</v>
      </c>
      <c r="L144" s="3">
        <v>6.3867933700000002E-3</v>
      </c>
      <c r="M144" s="3">
        <v>5.0539066099999997E-3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5">
      <c r="A145" s="5" t="s">
        <v>15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5">
      <c r="A146" s="5" t="s">
        <v>11</v>
      </c>
      <c r="B146" s="3">
        <v>0.22378045667999999</v>
      </c>
      <c r="C146" s="3">
        <v>0.20810601303000001</v>
      </c>
      <c r="D146" s="3">
        <v>0.19296960146</v>
      </c>
      <c r="E146" s="3">
        <v>0.17675712369999999</v>
      </c>
      <c r="F146" s="3">
        <v>0.16108267923</v>
      </c>
      <c r="G146" s="3">
        <v>0.14540823519000001</v>
      </c>
      <c r="H146" s="3">
        <v>0.13010004906</v>
      </c>
      <c r="I146" s="3">
        <v>0.11405934626</v>
      </c>
      <c r="J146" s="3">
        <v>9.8384901400000002E-2</v>
      </c>
      <c r="K146" s="3">
        <v>8.2710456929999995E-2</v>
      </c>
      <c r="L146" s="3">
        <v>6.7230496680000001E-2</v>
      </c>
      <c r="M146" s="3">
        <v>5.1361569240000002E-2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5">
      <c r="A147" s="5" t="s">
        <v>8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outlineLevel="3" collapsed="1" x14ac:dyDescent="0.25">
      <c r="A148" s="4" t="s">
        <v>16</v>
      </c>
      <c r="B148" s="3">
        <f t="shared" ref="B148:M148" si="52">SUM(B149:B151)</f>
        <v>22.943493681360003</v>
      </c>
      <c r="C148" s="3">
        <f t="shared" si="52"/>
        <v>21.86216217794</v>
      </c>
      <c r="D148" s="3">
        <f t="shared" si="52"/>
        <v>20.9048993609</v>
      </c>
      <c r="E148" s="3">
        <f t="shared" si="52"/>
        <v>17.51749985371</v>
      </c>
      <c r="F148" s="3">
        <f t="shared" si="52"/>
        <v>16.808046514970002</v>
      </c>
      <c r="G148" s="3">
        <f t="shared" si="52"/>
        <v>13.191410509450002</v>
      </c>
      <c r="H148" s="3">
        <f t="shared" si="52"/>
        <v>12.191932945530001</v>
      </c>
      <c r="I148" s="3">
        <f t="shared" si="52"/>
        <v>11.667272369559999</v>
      </c>
      <c r="J148" s="3">
        <f t="shared" si="52"/>
        <v>11.173457749499999</v>
      </c>
      <c r="K148" s="3">
        <f t="shared" si="52"/>
        <v>10.676433882209999</v>
      </c>
      <c r="L148" s="3">
        <f t="shared" si="52"/>
        <v>10.231481900169999</v>
      </c>
      <c r="M148" s="3">
        <f t="shared" si="52"/>
        <v>9.7735663915500002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5">
      <c r="A149" s="5" t="s">
        <v>7</v>
      </c>
      <c r="B149" s="3">
        <v>9.1763479372700001</v>
      </c>
      <c r="C149" s="3">
        <v>8.8890145722699998</v>
      </c>
      <c r="D149" s="3">
        <v>8.6090649552799992</v>
      </c>
      <c r="E149" s="3">
        <v>7.9445197194199997</v>
      </c>
      <c r="F149" s="3">
        <v>7.8002999980799999</v>
      </c>
      <c r="G149" s="3">
        <v>4.6546866950199997</v>
      </c>
      <c r="H149" s="3">
        <v>4.0818611431700003</v>
      </c>
      <c r="I149" s="3">
        <v>4.0270492448199997</v>
      </c>
      <c r="J149" s="3">
        <v>3.9814849675300001</v>
      </c>
      <c r="K149" s="3">
        <v>3.9366146660300001</v>
      </c>
      <c r="L149" s="3">
        <v>3.9134634936400001</v>
      </c>
      <c r="M149" s="3">
        <v>3.9026418657000002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5">
      <c r="A150" s="5" t="s">
        <v>8</v>
      </c>
      <c r="B150" s="3">
        <v>8.5075553827700006</v>
      </c>
      <c r="C150" s="3">
        <v>7.7135572443499996</v>
      </c>
      <c r="D150" s="3">
        <v>7.0238999602899996</v>
      </c>
      <c r="E150" s="3">
        <v>6.3425369747599998</v>
      </c>
      <c r="F150" s="3">
        <v>5.7773033573600001</v>
      </c>
      <c r="G150" s="3">
        <v>5.3062806549000001</v>
      </c>
      <c r="H150" s="3">
        <v>4.8707781130200001</v>
      </c>
      <c r="I150" s="3">
        <v>4.4097799652100003</v>
      </c>
      <c r="J150" s="3">
        <v>3.9615296224400001</v>
      </c>
      <c r="K150" s="3">
        <v>3.5093760566499999</v>
      </c>
      <c r="L150" s="3">
        <v>3.0787247171900001</v>
      </c>
      <c r="M150" s="3">
        <v>2.64048136632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5">
      <c r="A151" s="5" t="s">
        <v>17</v>
      </c>
      <c r="B151" s="3">
        <v>5.2595903613199999</v>
      </c>
      <c r="C151" s="3">
        <v>5.2595903613199999</v>
      </c>
      <c r="D151" s="3">
        <v>5.2719344453300003</v>
      </c>
      <c r="E151" s="3">
        <v>3.2304431595300001</v>
      </c>
      <c r="F151" s="3">
        <v>3.2304431595300001</v>
      </c>
      <c r="G151" s="3">
        <v>3.2304431595300001</v>
      </c>
      <c r="H151" s="3">
        <v>3.2392936893400002</v>
      </c>
      <c r="I151" s="3">
        <v>3.2304431595300001</v>
      </c>
      <c r="J151" s="3">
        <v>3.2304431595300001</v>
      </c>
      <c r="K151" s="3">
        <v>3.2304431595300001</v>
      </c>
      <c r="L151" s="3">
        <v>3.2392936893400002</v>
      </c>
      <c r="M151" s="3">
        <v>3.2304431595300001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7" customFormat="1" outlineLevel="2" x14ac:dyDescent="0.25">
      <c r="A152" s="11" t="s">
        <v>9</v>
      </c>
      <c r="B152" s="12">
        <f t="shared" ref="B152:M152" si="53">B153+B156+B162</f>
        <v>70.185330470319997</v>
      </c>
      <c r="C152" s="12">
        <f t="shared" si="53"/>
        <v>67.915282098760002</v>
      </c>
      <c r="D152" s="12">
        <f t="shared" si="53"/>
        <v>88.046362618810008</v>
      </c>
      <c r="E152" s="12">
        <f t="shared" si="53"/>
        <v>61.215036911639999</v>
      </c>
      <c r="F152" s="12">
        <f t="shared" si="53"/>
        <v>147.13064391840999</v>
      </c>
      <c r="G152" s="12">
        <f t="shared" si="53"/>
        <v>56.748119663470007</v>
      </c>
      <c r="H152" s="12">
        <f t="shared" si="53"/>
        <v>55.063471089260005</v>
      </c>
      <c r="I152" s="12">
        <f t="shared" si="53"/>
        <v>54.604240449400002</v>
      </c>
      <c r="J152" s="12">
        <f t="shared" si="53"/>
        <v>53.806277632980006</v>
      </c>
      <c r="K152" s="12">
        <f t="shared" si="53"/>
        <v>53.104580401989999</v>
      </c>
      <c r="L152" s="12">
        <f t="shared" si="53"/>
        <v>51.996103803769998</v>
      </c>
      <c r="M152" s="12">
        <f t="shared" si="53"/>
        <v>51.887815378439996</v>
      </c>
    </row>
    <row r="153" spans="1:35" outlineLevel="3" collapsed="1" x14ac:dyDescent="0.25">
      <c r="A153" s="4" t="s">
        <v>12</v>
      </c>
      <c r="B153" s="3">
        <f t="shared" ref="B153:M153" si="54">SUM(B154:B155)</f>
        <v>0</v>
      </c>
      <c r="C153" s="3">
        <f t="shared" si="54"/>
        <v>0</v>
      </c>
      <c r="D153" s="3">
        <f t="shared" si="54"/>
        <v>0</v>
      </c>
      <c r="E153" s="3">
        <f t="shared" si="54"/>
        <v>0</v>
      </c>
      <c r="F153" s="3">
        <f t="shared" si="54"/>
        <v>0</v>
      </c>
      <c r="G153" s="3">
        <f t="shared" si="54"/>
        <v>0</v>
      </c>
      <c r="H153" s="3">
        <f t="shared" si="54"/>
        <v>0</v>
      </c>
      <c r="I153" s="3">
        <f t="shared" si="54"/>
        <v>0</v>
      </c>
      <c r="J153" s="3">
        <f t="shared" si="54"/>
        <v>0</v>
      </c>
      <c r="K153" s="3">
        <f t="shared" si="54"/>
        <v>0</v>
      </c>
      <c r="L153" s="3">
        <f t="shared" si="54"/>
        <v>0</v>
      </c>
      <c r="M153" s="3">
        <f t="shared" si="54"/>
        <v>0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5">
      <c r="A154" s="5" t="s">
        <v>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5">
      <c r="A155" s="5" t="s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25">
      <c r="A156" s="4" t="s">
        <v>13</v>
      </c>
      <c r="B156" s="3">
        <f t="shared" ref="B156:M156" si="55">SUM(B157:B161)</f>
        <v>3.8942411975400004</v>
      </c>
      <c r="C156" s="3">
        <f t="shared" si="55"/>
        <v>3.8942411975400004</v>
      </c>
      <c r="D156" s="3">
        <f t="shared" si="55"/>
        <v>3.89424119799</v>
      </c>
      <c r="E156" s="3">
        <f t="shared" si="55"/>
        <v>3.8942411988900001</v>
      </c>
      <c r="F156" s="3">
        <f t="shared" si="55"/>
        <v>3.8942411993400001</v>
      </c>
      <c r="G156" s="3">
        <f t="shared" si="55"/>
        <v>3.8942411993400001</v>
      </c>
      <c r="H156" s="3">
        <f t="shared" si="55"/>
        <v>3.8942411993400001</v>
      </c>
      <c r="I156" s="3">
        <f t="shared" si="55"/>
        <v>3.8530390818200004</v>
      </c>
      <c r="J156" s="3">
        <f t="shared" si="55"/>
        <v>3.8118369785400001</v>
      </c>
      <c r="K156" s="3">
        <f t="shared" si="55"/>
        <v>3.8016084185400003</v>
      </c>
      <c r="L156" s="3">
        <f t="shared" si="55"/>
        <v>3.8016084185400003</v>
      </c>
      <c r="M156" s="3">
        <f t="shared" si="55"/>
        <v>3.7967432493300004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5">
      <c r="A157" s="5" t="s">
        <v>14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5">
      <c r="A158" s="5" t="s">
        <v>7</v>
      </c>
      <c r="B158" s="3">
        <v>0.67427080368000003</v>
      </c>
      <c r="C158" s="3">
        <v>0.67427080368000003</v>
      </c>
      <c r="D158" s="3">
        <v>0.67427080412999996</v>
      </c>
      <c r="E158" s="3">
        <v>0.67427080503000003</v>
      </c>
      <c r="F158" s="3">
        <v>0.67427080547999996</v>
      </c>
      <c r="G158" s="3">
        <v>0.67427080547999996</v>
      </c>
      <c r="H158" s="3">
        <v>0.67427080547999996</v>
      </c>
      <c r="I158" s="3">
        <v>0.63306868796000004</v>
      </c>
      <c r="J158" s="3">
        <v>0.59186658467999997</v>
      </c>
      <c r="K158" s="3">
        <v>0.58163802468000003</v>
      </c>
      <c r="L158" s="3">
        <v>0.58163802468000003</v>
      </c>
      <c r="M158" s="3">
        <v>0.57677285547000001</v>
      </c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5">
      <c r="A159" s="5" t="s">
        <v>15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5">
      <c r="A160" s="5" t="s">
        <v>11</v>
      </c>
      <c r="B160" s="3">
        <v>3.2199703938600002</v>
      </c>
      <c r="C160" s="3">
        <v>3.2199703938600002</v>
      </c>
      <c r="D160" s="3">
        <v>3.2199703938600002</v>
      </c>
      <c r="E160" s="3">
        <v>3.2199703938600002</v>
      </c>
      <c r="F160" s="3">
        <v>3.2199703938600002</v>
      </c>
      <c r="G160" s="3">
        <v>3.2199703938600002</v>
      </c>
      <c r="H160" s="3">
        <v>3.2199703938600002</v>
      </c>
      <c r="I160" s="3">
        <v>3.2199703938600002</v>
      </c>
      <c r="J160" s="3">
        <v>3.2199703938600002</v>
      </c>
      <c r="K160" s="3">
        <v>3.2199703938600002</v>
      </c>
      <c r="L160" s="3">
        <v>3.2199703938600002</v>
      </c>
      <c r="M160" s="3">
        <v>3.2199703938600002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5">
      <c r="A161" s="5" t="s">
        <v>8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outlineLevel="3" collapsed="1" x14ac:dyDescent="0.25">
      <c r="A162" s="4" t="s">
        <v>16</v>
      </c>
      <c r="B162" s="3">
        <f t="shared" ref="B162:M162" si="56">SUM(B163:B165)</f>
        <v>66.291089272779999</v>
      </c>
      <c r="C162" s="3">
        <f t="shared" si="56"/>
        <v>64.021040901220005</v>
      </c>
      <c r="D162" s="3">
        <f t="shared" si="56"/>
        <v>84.152121420820009</v>
      </c>
      <c r="E162" s="3">
        <f t="shared" si="56"/>
        <v>57.320795712749998</v>
      </c>
      <c r="F162" s="3">
        <f t="shared" si="56"/>
        <v>143.23640271906999</v>
      </c>
      <c r="G162" s="3">
        <f t="shared" si="56"/>
        <v>52.853878464130005</v>
      </c>
      <c r="H162" s="3">
        <f t="shared" si="56"/>
        <v>51.169229889920004</v>
      </c>
      <c r="I162" s="3">
        <f t="shared" si="56"/>
        <v>50.751201367580002</v>
      </c>
      <c r="J162" s="3">
        <f t="shared" si="56"/>
        <v>49.994440654440005</v>
      </c>
      <c r="K162" s="3">
        <f t="shared" si="56"/>
        <v>49.30297198345</v>
      </c>
      <c r="L162" s="3">
        <f t="shared" si="56"/>
        <v>48.194495385229999</v>
      </c>
      <c r="M162" s="3">
        <f t="shared" si="56"/>
        <v>48.091072129109996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5">
      <c r="A163" s="5" t="s">
        <v>7</v>
      </c>
      <c r="B163" s="3">
        <v>51.93861334212</v>
      </c>
      <c r="C163" s="3">
        <v>51.57676851926</v>
      </c>
      <c r="D163" s="3">
        <v>72.498614010270003</v>
      </c>
      <c r="E163" s="3">
        <v>46.969743682519997</v>
      </c>
      <c r="F163" s="3">
        <v>134.53146147065999</v>
      </c>
      <c r="G163" s="3">
        <v>44.885377216370003</v>
      </c>
      <c r="H163" s="3">
        <v>43.200728642160001</v>
      </c>
      <c r="I163" s="3">
        <v>42.782700119819999</v>
      </c>
      <c r="J163" s="3">
        <v>42.025939406680003</v>
      </c>
      <c r="K163" s="3">
        <v>41.33040822705</v>
      </c>
      <c r="L163" s="3">
        <v>40.49655822631</v>
      </c>
      <c r="M163" s="3">
        <v>40.393134970189998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5">
      <c r="A164" s="5" t="s">
        <v>8</v>
      </c>
      <c r="B164" s="3">
        <v>14.352475930660001</v>
      </c>
      <c r="C164" s="3">
        <v>12.444272381959999</v>
      </c>
      <c r="D164" s="3">
        <v>11.653507410550001</v>
      </c>
      <c r="E164" s="3">
        <v>10.351052030230001</v>
      </c>
      <c r="F164" s="3">
        <v>8.7049412484099999</v>
      </c>
      <c r="G164" s="3">
        <v>7.9685012477599999</v>
      </c>
      <c r="H164" s="3">
        <v>7.9685012477599999</v>
      </c>
      <c r="I164" s="3">
        <v>7.9685012477599999</v>
      </c>
      <c r="J164" s="3">
        <v>7.9685012477599999</v>
      </c>
      <c r="K164" s="3">
        <v>7.9725637563999996</v>
      </c>
      <c r="L164" s="3">
        <v>7.6979371589200003</v>
      </c>
      <c r="M164" s="3">
        <v>7.6979371589200003</v>
      </c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idden="1" outlineLevel="4" x14ac:dyDescent="0.25">
      <c r="A165" s="5" t="s">
        <v>17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5"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</sheetData>
  <mergeCells count="1">
    <mergeCell ref="A1:M1"/>
  </mergeCells>
  <pageMargins left="0.23622047244094491" right="0.23622047244094491" top="0.74803149606299213" bottom="0.74803149606299213" header="0.31496062992125984" footer="0.31496062992125984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2024-2049</vt:lpstr>
      <vt:lpstr>'2024-2049'!Область_друку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Гришко Ірина Олександрівна</cp:lastModifiedBy>
  <cp:lastPrinted>2024-02-02T10:08:46Z</cp:lastPrinted>
  <dcterms:created xsi:type="dcterms:W3CDTF">2024-02-01T16:56:46Z</dcterms:created>
  <dcterms:modified xsi:type="dcterms:W3CDTF">2024-02-02T10:08:51Z</dcterms:modified>
</cp:coreProperties>
</file>