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elnychuk\Desktop\платежі\"/>
    </mc:Choice>
  </mc:AlternateContent>
  <bookViews>
    <workbookView xWindow="0" yWindow="0" windowWidth="14115" windowHeight="12330"/>
  </bookViews>
  <sheets>
    <sheet name="2023-2048" sheetId="1" r:id="rId1"/>
  </sheets>
  <definedNames>
    <definedName name="_xlnm.Print_Area" localSheetId="0">'2023-2048'!$A$1:$M$169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5" i="1" l="1"/>
  <c r="L165" i="1"/>
  <c r="K165" i="1"/>
  <c r="J165" i="1"/>
  <c r="I165" i="1"/>
  <c r="H165" i="1"/>
  <c r="G165" i="1"/>
  <c r="F165" i="1"/>
  <c r="E165" i="1"/>
  <c r="D165" i="1"/>
  <c r="C165" i="1"/>
  <c r="B165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M156" i="1"/>
  <c r="L156" i="1"/>
  <c r="K156" i="1"/>
  <c r="J156" i="1"/>
  <c r="J155" i="1" s="1"/>
  <c r="I156" i="1"/>
  <c r="H156" i="1"/>
  <c r="G156" i="1"/>
  <c r="G155" i="1" s="1"/>
  <c r="F156" i="1"/>
  <c r="F155" i="1" s="1"/>
  <c r="E156" i="1"/>
  <c r="D156" i="1"/>
  <c r="C156" i="1"/>
  <c r="B156" i="1"/>
  <c r="B155" i="1" s="1"/>
  <c r="M155" i="1"/>
  <c r="L155" i="1"/>
  <c r="K155" i="1"/>
  <c r="I155" i="1"/>
  <c r="E155" i="1"/>
  <c r="C155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36" i="1"/>
  <c r="L136" i="1"/>
  <c r="K136" i="1"/>
  <c r="K135" i="1" s="1"/>
  <c r="K134" i="1" s="1"/>
  <c r="J136" i="1"/>
  <c r="I136" i="1"/>
  <c r="I135" i="1" s="1"/>
  <c r="I134" i="1" s="1"/>
  <c r="H136" i="1"/>
  <c r="G136" i="1"/>
  <c r="F136" i="1"/>
  <c r="E136" i="1"/>
  <c r="D136" i="1"/>
  <c r="C136" i="1"/>
  <c r="C135" i="1" s="1"/>
  <c r="C134" i="1" s="1"/>
  <c r="B136" i="1"/>
  <c r="M135" i="1"/>
  <c r="M134" i="1" s="1"/>
  <c r="G135" i="1"/>
  <c r="E135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M128" i="1"/>
  <c r="L128" i="1"/>
  <c r="K128" i="1"/>
  <c r="J128" i="1"/>
  <c r="J127" i="1" s="1"/>
  <c r="I128" i="1"/>
  <c r="I127" i="1" s="1"/>
  <c r="H128" i="1"/>
  <c r="G128" i="1"/>
  <c r="F128" i="1"/>
  <c r="F127" i="1" s="1"/>
  <c r="E128" i="1"/>
  <c r="D128" i="1"/>
  <c r="C128" i="1"/>
  <c r="B128" i="1"/>
  <c r="B127" i="1" s="1"/>
  <c r="M127" i="1"/>
  <c r="K127" i="1"/>
  <c r="G127" i="1"/>
  <c r="E127" i="1"/>
  <c r="C127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M119" i="1"/>
  <c r="L119" i="1"/>
  <c r="K119" i="1"/>
  <c r="J119" i="1"/>
  <c r="J118" i="1" s="1"/>
  <c r="I119" i="1"/>
  <c r="H119" i="1"/>
  <c r="G119" i="1"/>
  <c r="F119" i="1"/>
  <c r="F118" i="1" s="1"/>
  <c r="E119" i="1"/>
  <c r="D119" i="1"/>
  <c r="C119" i="1"/>
  <c r="B119" i="1"/>
  <c r="B118" i="1" s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100" i="1"/>
  <c r="L100" i="1"/>
  <c r="L99" i="1" s="1"/>
  <c r="K100" i="1"/>
  <c r="J100" i="1"/>
  <c r="J99" i="1" s="1"/>
  <c r="I100" i="1"/>
  <c r="I99" i="1" s="1"/>
  <c r="H100" i="1"/>
  <c r="G100" i="1"/>
  <c r="F100" i="1"/>
  <c r="F99" i="1" s="1"/>
  <c r="E100" i="1"/>
  <c r="E99" i="1" s="1"/>
  <c r="D100" i="1"/>
  <c r="C100" i="1"/>
  <c r="B100" i="1"/>
  <c r="B99" i="1" s="1"/>
  <c r="M99" i="1"/>
  <c r="G99" i="1"/>
  <c r="M95" i="1"/>
  <c r="L95" i="1"/>
  <c r="K95" i="1"/>
  <c r="J95" i="1"/>
  <c r="I95" i="1"/>
  <c r="H95" i="1"/>
  <c r="G95" i="1"/>
  <c r="F95" i="1"/>
  <c r="E95" i="1"/>
  <c r="D95" i="1"/>
  <c r="C95" i="1"/>
  <c r="B95" i="1"/>
  <c r="M89" i="1"/>
  <c r="L89" i="1"/>
  <c r="K89" i="1"/>
  <c r="J89" i="1"/>
  <c r="I89" i="1"/>
  <c r="H89" i="1"/>
  <c r="G89" i="1"/>
  <c r="F89" i="1"/>
  <c r="E89" i="1"/>
  <c r="D89" i="1"/>
  <c r="C89" i="1"/>
  <c r="B89" i="1"/>
  <c r="M86" i="1"/>
  <c r="L86" i="1"/>
  <c r="K86" i="1"/>
  <c r="J86" i="1"/>
  <c r="I86" i="1"/>
  <c r="H86" i="1"/>
  <c r="G86" i="1"/>
  <c r="F86" i="1"/>
  <c r="E86" i="1"/>
  <c r="D86" i="1"/>
  <c r="C86" i="1"/>
  <c r="B86" i="1"/>
  <c r="M80" i="1"/>
  <c r="M79" i="1" s="1"/>
  <c r="L80" i="1"/>
  <c r="L79" i="1" s="1"/>
  <c r="K80" i="1"/>
  <c r="K79" i="1" s="1"/>
  <c r="J80" i="1"/>
  <c r="I80" i="1"/>
  <c r="H80" i="1"/>
  <c r="H79" i="1" s="1"/>
  <c r="G80" i="1"/>
  <c r="G79" i="1" s="1"/>
  <c r="F80" i="1"/>
  <c r="F79" i="1" s="1"/>
  <c r="E80" i="1"/>
  <c r="E79" i="1" s="1"/>
  <c r="D80" i="1"/>
  <c r="D79" i="1" s="1"/>
  <c r="C80" i="1"/>
  <c r="C79" i="1" s="1"/>
  <c r="B80" i="1"/>
  <c r="I79" i="1"/>
  <c r="M74" i="1"/>
  <c r="L74" i="1"/>
  <c r="K74" i="1"/>
  <c r="J74" i="1"/>
  <c r="I74" i="1"/>
  <c r="H74" i="1"/>
  <c r="G74" i="1"/>
  <c r="F74" i="1"/>
  <c r="E74" i="1"/>
  <c r="D74" i="1"/>
  <c r="C74" i="1"/>
  <c r="B74" i="1"/>
  <c r="M72" i="1"/>
  <c r="L72" i="1"/>
  <c r="L71" i="1" s="1"/>
  <c r="K72" i="1"/>
  <c r="J72" i="1"/>
  <c r="J71" i="1" s="1"/>
  <c r="I72" i="1"/>
  <c r="H72" i="1"/>
  <c r="H71" i="1" s="1"/>
  <c r="G72" i="1"/>
  <c r="G71" i="1" s="1"/>
  <c r="F72" i="1"/>
  <c r="E72" i="1"/>
  <c r="D72" i="1"/>
  <c r="D71" i="1" s="1"/>
  <c r="C72" i="1"/>
  <c r="B72" i="1"/>
  <c r="B71" i="1" s="1"/>
  <c r="K71" i="1"/>
  <c r="F71" i="1"/>
  <c r="M67" i="1"/>
  <c r="L67" i="1"/>
  <c r="K67" i="1"/>
  <c r="J67" i="1"/>
  <c r="I67" i="1"/>
  <c r="H67" i="1"/>
  <c r="G67" i="1"/>
  <c r="F67" i="1"/>
  <c r="E67" i="1"/>
  <c r="D67" i="1"/>
  <c r="C67" i="1"/>
  <c r="B67" i="1"/>
  <c r="M65" i="1"/>
  <c r="L65" i="1"/>
  <c r="K65" i="1"/>
  <c r="J65" i="1"/>
  <c r="I65" i="1"/>
  <c r="H65" i="1"/>
  <c r="G65" i="1"/>
  <c r="F65" i="1"/>
  <c r="E65" i="1"/>
  <c r="D65" i="1"/>
  <c r="C65" i="1"/>
  <c r="B65" i="1"/>
  <c r="M63" i="1"/>
  <c r="L63" i="1"/>
  <c r="L62" i="1" s="1"/>
  <c r="K63" i="1"/>
  <c r="J63" i="1"/>
  <c r="J62" i="1" s="1"/>
  <c r="I63" i="1"/>
  <c r="I62" i="1" s="1"/>
  <c r="H63" i="1"/>
  <c r="H62" i="1" s="1"/>
  <c r="G63" i="1"/>
  <c r="G62" i="1" s="1"/>
  <c r="G61" i="1" s="1"/>
  <c r="F63" i="1"/>
  <c r="F62" i="1" s="1"/>
  <c r="E63" i="1"/>
  <c r="E62" i="1" s="1"/>
  <c r="D63" i="1"/>
  <c r="D62" i="1" s="1"/>
  <c r="C63" i="1"/>
  <c r="B63" i="1"/>
  <c r="M62" i="1"/>
  <c r="E134" i="1" l="1"/>
  <c r="D155" i="1"/>
  <c r="H155" i="1"/>
  <c r="B79" i="1"/>
  <c r="B78" i="1" s="1"/>
  <c r="D61" i="1"/>
  <c r="H61" i="1"/>
  <c r="L61" i="1"/>
  <c r="C99" i="1"/>
  <c r="C78" i="1" s="1"/>
  <c r="K99" i="1"/>
  <c r="E118" i="1"/>
  <c r="E117" i="1" s="1"/>
  <c r="K62" i="1"/>
  <c r="K61" i="1" s="1"/>
  <c r="D118" i="1"/>
  <c r="H118" i="1"/>
  <c r="L118" i="1"/>
  <c r="J61" i="1"/>
  <c r="C62" i="1"/>
  <c r="J79" i="1"/>
  <c r="F61" i="1"/>
  <c r="E116" i="1"/>
  <c r="I78" i="1"/>
  <c r="E78" i="1"/>
  <c r="M78" i="1"/>
  <c r="D99" i="1"/>
  <c r="H99" i="1"/>
  <c r="H78" i="1" s="1"/>
  <c r="G134" i="1"/>
  <c r="E71" i="1"/>
  <c r="E61" i="1" s="1"/>
  <c r="I71" i="1"/>
  <c r="I61" i="1" s="1"/>
  <c r="M71" i="1"/>
  <c r="M61" i="1" s="1"/>
  <c r="M60" i="1" s="1"/>
  <c r="C71" i="1"/>
  <c r="I118" i="1"/>
  <c r="I117" i="1" s="1"/>
  <c r="I116" i="1" s="1"/>
  <c r="M118" i="1"/>
  <c r="M117" i="1" s="1"/>
  <c r="M116" i="1" s="1"/>
  <c r="C118" i="1"/>
  <c r="C117" i="1" s="1"/>
  <c r="C116" i="1" s="1"/>
  <c r="G118" i="1"/>
  <c r="G117" i="1" s="1"/>
  <c r="K118" i="1"/>
  <c r="K117" i="1" s="1"/>
  <c r="K116" i="1" s="1"/>
  <c r="D135" i="1"/>
  <c r="D134" i="1" s="1"/>
  <c r="H135" i="1"/>
  <c r="H134" i="1" s="1"/>
  <c r="L135" i="1"/>
  <c r="L134" i="1" s="1"/>
  <c r="B135" i="1"/>
  <c r="B134" i="1" s="1"/>
  <c r="F135" i="1"/>
  <c r="J135" i="1"/>
  <c r="J134" i="1" s="1"/>
  <c r="B62" i="1"/>
  <c r="B61" i="1" s="1"/>
  <c r="G78" i="1"/>
  <c r="G60" i="1" s="1"/>
  <c r="K78" i="1"/>
  <c r="D78" i="1"/>
  <c r="D60" i="1" s="1"/>
  <c r="L78" i="1"/>
  <c r="L60" i="1" s="1"/>
  <c r="F117" i="1"/>
  <c r="J117" i="1"/>
  <c r="B117" i="1"/>
  <c r="D127" i="1"/>
  <c r="H127" i="1"/>
  <c r="H117" i="1" s="1"/>
  <c r="L127" i="1"/>
  <c r="L117" i="1" s="1"/>
  <c r="F134" i="1"/>
  <c r="J78" i="1"/>
  <c r="F78" i="1"/>
  <c r="F60" i="1" s="1"/>
  <c r="C61" i="1" l="1"/>
  <c r="J60" i="1"/>
  <c r="D117" i="1"/>
  <c r="D116" i="1" s="1"/>
  <c r="E60" i="1"/>
  <c r="B60" i="1"/>
  <c r="H60" i="1"/>
  <c r="G116" i="1"/>
  <c r="C60" i="1"/>
  <c r="L116" i="1"/>
  <c r="J116" i="1"/>
  <c r="H116" i="1"/>
  <c r="F116" i="1"/>
  <c r="I60" i="1"/>
  <c r="K60" i="1"/>
  <c r="B116" i="1"/>
  <c r="B7" i="1" l="1"/>
  <c r="C7" i="1"/>
  <c r="D7" i="1"/>
  <c r="E7" i="1"/>
  <c r="F7" i="1"/>
  <c r="G7" i="1"/>
  <c r="H7" i="1"/>
  <c r="I7" i="1"/>
  <c r="J7" i="1"/>
  <c r="K7" i="1"/>
  <c r="B9" i="1"/>
  <c r="C9" i="1"/>
  <c r="D9" i="1"/>
  <c r="E9" i="1"/>
  <c r="F9" i="1"/>
  <c r="G9" i="1"/>
  <c r="H9" i="1"/>
  <c r="I9" i="1"/>
  <c r="J9" i="1"/>
  <c r="K9" i="1"/>
  <c r="B11" i="1"/>
  <c r="C11" i="1"/>
  <c r="D11" i="1"/>
  <c r="E11" i="1"/>
  <c r="F11" i="1"/>
  <c r="G11" i="1"/>
  <c r="H11" i="1"/>
  <c r="I11" i="1"/>
  <c r="J11" i="1"/>
  <c r="K11" i="1"/>
  <c r="B16" i="1"/>
  <c r="B15" i="1" s="1"/>
  <c r="C16" i="1"/>
  <c r="D16" i="1"/>
  <c r="E16" i="1"/>
  <c r="F16" i="1"/>
  <c r="F15" i="1" s="1"/>
  <c r="G16" i="1"/>
  <c r="H16" i="1"/>
  <c r="I16" i="1"/>
  <c r="J16" i="1"/>
  <c r="J15" i="1" s="1"/>
  <c r="K16" i="1"/>
  <c r="B18" i="1"/>
  <c r="C18" i="1"/>
  <c r="D18" i="1"/>
  <c r="D15" i="1" s="1"/>
  <c r="E18" i="1"/>
  <c r="F18" i="1"/>
  <c r="G18" i="1"/>
  <c r="H18" i="1"/>
  <c r="H15" i="1" s="1"/>
  <c r="I18" i="1"/>
  <c r="J18" i="1"/>
  <c r="K18" i="1"/>
  <c r="B24" i="1"/>
  <c r="C24" i="1"/>
  <c r="D24" i="1"/>
  <c r="E24" i="1"/>
  <c r="F24" i="1"/>
  <c r="G24" i="1"/>
  <c r="H24" i="1"/>
  <c r="I24" i="1"/>
  <c r="J24" i="1"/>
  <c r="K24" i="1"/>
  <c r="B30" i="1"/>
  <c r="C30" i="1"/>
  <c r="D30" i="1"/>
  <c r="E30" i="1"/>
  <c r="F30" i="1"/>
  <c r="G30" i="1"/>
  <c r="H30" i="1"/>
  <c r="I30" i="1"/>
  <c r="J30" i="1"/>
  <c r="K30" i="1"/>
  <c r="B33" i="1"/>
  <c r="C33" i="1"/>
  <c r="D33" i="1"/>
  <c r="E33" i="1"/>
  <c r="F33" i="1"/>
  <c r="G33" i="1"/>
  <c r="H33" i="1"/>
  <c r="I33" i="1"/>
  <c r="J33" i="1"/>
  <c r="K33" i="1"/>
  <c r="B39" i="1"/>
  <c r="C39" i="1"/>
  <c r="D39" i="1"/>
  <c r="E39" i="1"/>
  <c r="F39" i="1"/>
  <c r="G39" i="1"/>
  <c r="H39" i="1"/>
  <c r="I39" i="1"/>
  <c r="J39" i="1"/>
  <c r="K39" i="1"/>
  <c r="B44" i="1"/>
  <c r="C44" i="1"/>
  <c r="D44" i="1"/>
  <c r="E44" i="1"/>
  <c r="F44" i="1"/>
  <c r="G44" i="1"/>
  <c r="H44" i="1"/>
  <c r="I44" i="1"/>
  <c r="J44" i="1"/>
  <c r="K44" i="1"/>
  <c r="B47" i="1"/>
  <c r="C47" i="1"/>
  <c r="D47" i="1"/>
  <c r="E47" i="1"/>
  <c r="F47" i="1"/>
  <c r="G47" i="1"/>
  <c r="H47" i="1"/>
  <c r="I47" i="1"/>
  <c r="J47" i="1"/>
  <c r="K47" i="1"/>
  <c r="B53" i="1"/>
  <c r="C53" i="1"/>
  <c r="D53" i="1"/>
  <c r="E53" i="1"/>
  <c r="F53" i="1"/>
  <c r="G53" i="1"/>
  <c r="H53" i="1"/>
  <c r="I53" i="1"/>
  <c r="J53" i="1"/>
  <c r="K53" i="1"/>
  <c r="G43" i="1" l="1"/>
  <c r="C43" i="1"/>
  <c r="I6" i="1"/>
  <c r="E6" i="1"/>
  <c r="K43" i="1"/>
  <c r="F43" i="1"/>
  <c r="D43" i="1"/>
  <c r="J6" i="1"/>
  <c r="J5" i="1" s="1"/>
  <c r="F6" i="1"/>
  <c r="B6" i="1"/>
  <c r="B5" i="1" s="1"/>
  <c r="I23" i="1"/>
  <c r="E23" i="1"/>
  <c r="K23" i="1"/>
  <c r="G23" i="1"/>
  <c r="G22" i="1" s="1"/>
  <c r="C23" i="1"/>
  <c r="C22" i="1" s="1"/>
  <c r="I15" i="1"/>
  <c r="I5" i="1" s="1"/>
  <c r="E15" i="1"/>
  <c r="K15" i="1"/>
  <c r="G15" i="1"/>
  <c r="C15" i="1"/>
  <c r="H23" i="1"/>
  <c r="J23" i="1"/>
  <c r="B23" i="1"/>
  <c r="D23" i="1"/>
  <c r="D22" i="1" s="1"/>
  <c r="F23" i="1"/>
  <c r="F22" i="1" s="1"/>
  <c r="H6" i="1"/>
  <c r="H5" i="1" s="1"/>
  <c r="D6" i="1"/>
  <c r="D5" i="1" s="1"/>
  <c r="I43" i="1"/>
  <c r="E43" i="1"/>
  <c r="K6" i="1"/>
  <c r="K5" i="1" s="1"/>
  <c r="G6" i="1"/>
  <c r="C6" i="1"/>
  <c r="C5" i="1" s="1"/>
  <c r="J43" i="1"/>
  <c r="B43" i="1"/>
  <c r="H43" i="1"/>
  <c r="K22" i="1"/>
  <c r="F5" i="1"/>
  <c r="G5" i="1" l="1"/>
  <c r="E5" i="1"/>
  <c r="I22" i="1"/>
  <c r="E22" i="1"/>
  <c r="E4" i="1" s="1"/>
  <c r="K4" i="1"/>
  <c r="D4" i="1"/>
  <c r="F4" i="1"/>
  <c r="I4" i="1"/>
  <c r="B22" i="1"/>
  <c r="B4" i="1" s="1"/>
  <c r="J22" i="1"/>
  <c r="J4" i="1" s="1"/>
  <c r="H22" i="1"/>
  <c r="H4" i="1" s="1"/>
  <c r="C4" i="1"/>
  <c r="G4" i="1"/>
</calcChain>
</file>

<file path=xl/sharedStrings.xml><?xml version="1.0" encoding="utf-8"?>
<sst xmlns="http://schemas.openxmlformats.org/spreadsheetml/2006/main" count="170" uniqueCount="25">
  <si>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</si>
  <si>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</si>
  <si>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</si>
  <si>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</si>
  <si>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</si>
  <si>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</si>
  <si>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</si>
  <si>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</si>
  <si>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</si>
  <si>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</si>
  <si>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</si>
  <si>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</si>
  <si>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</si>
  <si>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</si>
  <si>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</si>
  <si>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</si>
  <si>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</si>
  <si>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</si>
  <si>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І кв</t>
  </si>
  <si>
    <t>ІІ кв</t>
  </si>
  <si>
    <t>ІІІ кв</t>
  </si>
  <si>
    <t>ІV кв</t>
  </si>
  <si>
    <t>млрд грн</t>
  </si>
  <si>
    <t>Прогнозні платежі за державним боргом у 2023-2048 роках за діючими угодами станом на 01.11.2023*</t>
  </si>
  <si>
    <t>* з урахуванням фактично здійснених платежів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</si>
</sst>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49" fontId="2" fillId="2" borderId="2" xfId="0" applyNumberFormat="1" applyFont="1" applyFill="1" applyBorder="1" applyAlignment="1">
      <alignment horizontal="left" indent="1"/>
    </xf>
    <xf numFmtId="4" fontId="2" fillId="2" borderId="2" xfId="0" applyNumberFormat="1" applyFont="1" applyFill="1" applyBorder="1"/>
    <xf numFmtId="49" fontId="2" fillId="3" borderId="2" xfId="0" applyNumberFormat="1" applyFont="1" applyFill="1" applyBorder="1" applyAlignment="1">
      <alignment horizontal="left" indent="2"/>
    </xf>
    <xf numFmtId="4" fontId="2" fillId="3" borderId="2" xfId="0" applyNumberFormat="1" applyFont="1" applyFill="1" applyBorder="1"/>
    <xf numFmtId="49" fontId="4" fillId="0" borderId="0" xfId="2" applyNumberFormat="1"/>
    <xf numFmtId="4" fontId="4" fillId="0" borderId="0" xfId="2" applyNumberFormat="1"/>
    <xf numFmtId="49" fontId="5" fillId="0" borderId="0" xfId="1" applyNumberFormat="1" applyFont="1" applyAlignment="1">
      <alignment horizontal="left"/>
    </xf>
    <xf numFmtId="49" fontId="3" fillId="0" borderId="0" xfId="1" applyNumberFormat="1" applyFont="1" applyAlignment="1">
      <alignment horizontal="center"/>
    </xf>
    <xf numFmtId="4" fontId="2" fillId="0" borderId="1" xfId="2" applyNumberFormat="1" applyFont="1" applyBorder="1" applyAlignment="1">
      <alignment horizontal="right"/>
    </xf>
  </cellXfs>
  <cellStyles count="3">
    <cellStyle name="Звичайний" xfId="0" builtinId="0"/>
    <cellStyle name="Звичайний 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I169"/>
  <sheetViews>
    <sheetView tabSelected="1" zoomScale="70" zoomScaleNormal="70" workbookViewId="0">
      <selection activeCell="W86" sqref="W86"/>
    </sheetView>
  </sheetViews>
  <sheetFormatPr defaultRowHeight="15" outlineLevelRow="4" x14ac:dyDescent="0.25"/>
  <cols>
    <col min="1" max="1" width="23.85546875" style="1" bestFit="1" customWidth="1"/>
    <col min="2" max="5" width="9.140625" style="2"/>
    <col min="6" max="6" width="8.28515625" style="2" bestFit="1" customWidth="1"/>
    <col min="7" max="10" width="9.140625" style="2"/>
    <col min="11" max="35" width="8.28515625" style="2" bestFit="1" customWidth="1"/>
  </cols>
  <sheetData>
    <row r="1" spans="1:35" ht="15.75" x14ac:dyDescent="0.2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35" x14ac:dyDescent="0.25">
      <c r="A2" s="16"/>
      <c r="B2" s="17"/>
      <c r="C2" s="17"/>
      <c r="D2" s="17"/>
      <c r="E2" s="17"/>
      <c r="F2" s="17"/>
      <c r="G2" s="17"/>
      <c r="H2" s="17"/>
      <c r="I2" s="17"/>
      <c r="J2" s="20" t="s">
        <v>22</v>
      </c>
      <c r="K2" s="20"/>
    </row>
    <row r="3" spans="1:35" s="8" customFormat="1" x14ac:dyDescent="0.25">
      <c r="A3" s="7"/>
      <c r="B3" s="6" t="s">
        <v>18</v>
      </c>
      <c r="C3" s="6" t="s">
        <v>19</v>
      </c>
      <c r="D3" s="6" t="s">
        <v>20</v>
      </c>
      <c r="E3" s="6" t="s">
        <v>21</v>
      </c>
      <c r="F3" s="7">
        <v>2023</v>
      </c>
      <c r="G3" s="6" t="s">
        <v>18</v>
      </c>
      <c r="H3" s="6" t="s">
        <v>19</v>
      </c>
      <c r="I3" s="6" t="s">
        <v>20</v>
      </c>
      <c r="J3" s="6" t="s">
        <v>21</v>
      </c>
      <c r="K3" s="7">
        <v>2024</v>
      </c>
    </row>
    <row r="4" spans="1:35" s="11" customFormat="1" x14ac:dyDescent="0.25">
      <c r="A4" s="9" t="s">
        <v>0</v>
      </c>
      <c r="B4" s="10">
        <f t="shared" ref="B4:K4" si="0">B5+B22</f>
        <v>122.00689714764</v>
      </c>
      <c r="C4" s="10">
        <f t="shared" si="0"/>
        <v>240.92277561099002</v>
      </c>
      <c r="D4" s="10">
        <f t="shared" si="0"/>
        <v>159.57598386065001</v>
      </c>
      <c r="E4" s="10">
        <f t="shared" si="0"/>
        <v>170.43821305675999</v>
      </c>
      <c r="F4" s="10">
        <f t="shared" si="0"/>
        <v>692.94386967603998</v>
      </c>
      <c r="G4" s="10">
        <f t="shared" si="0"/>
        <v>168.10460071663999</v>
      </c>
      <c r="H4" s="10">
        <f t="shared" si="0"/>
        <v>228.52472252529998</v>
      </c>
      <c r="I4" s="10">
        <f t="shared" si="0"/>
        <v>305.24005727161</v>
      </c>
      <c r="J4" s="10">
        <f t="shared" si="0"/>
        <v>260.52572869542996</v>
      </c>
      <c r="K4" s="10">
        <f t="shared" si="0"/>
        <v>962.3951092089801</v>
      </c>
    </row>
    <row r="5" spans="1:35" s="11" customFormat="1" outlineLevel="1" x14ac:dyDescent="0.25">
      <c r="A5" s="12" t="s">
        <v>1</v>
      </c>
      <c r="B5" s="13">
        <f t="shared" ref="B5:K5" si="1">B6+B15</f>
        <v>96.835439195879999</v>
      </c>
      <c r="C5" s="13">
        <f t="shared" si="1"/>
        <v>221.54783800754001</v>
      </c>
      <c r="D5" s="13">
        <f t="shared" si="1"/>
        <v>120.73851350679001</v>
      </c>
      <c r="E5" s="13">
        <f t="shared" si="1"/>
        <v>132.33337821564001</v>
      </c>
      <c r="F5" s="13">
        <f t="shared" si="1"/>
        <v>571.45516892584999</v>
      </c>
      <c r="G5" s="13">
        <f t="shared" si="1"/>
        <v>116.80338579250999</v>
      </c>
      <c r="H5" s="13">
        <f t="shared" si="1"/>
        <v>163.36088459854</v>
      </c>
      <c r="I5" s="13">
        <f t="shared" si="1"/>
        <v>89.32566026743001</v>
      </c>
      <c r="J5" s="13">
        <f t="shared" si="1"/>
        <v>176.51245508176999</v>
      </c>
      <c r="K5" s="13">
        <f t="shared" si="1"/>
        <v>546.00238574025002</v>
      </c>
    </row>
    <row r="6" spans="1:35" s="11" customFormat="1" outlineLevel="2" x14ac:dyDescent="0.25">
      <c r="A6" s="14" t="s">
        <v>2</v>
      </c>
      <c r="B6" s="15">
        <f t="shared" ref="B6:K6" si="2">B7+B9+B11</f>
        <v>15.43411475607</v>
      </c>
      <c r="C6" s="15">
        <f t="shared" si="2"/>
        <v>81.216253947609999</v>
      </c>
      <c r="D6" s="15">
        <f t="shared" si="2"/>
        <v>41.794383110470001</v>
      </c>
      <c r="E6" s="15">
        <f t="shared" si="2"/>
        <v>62.766915037140002</v>
      </c>
      <c r="F6" s="15">
        <f t="shared" si="2"/>
        <v>201.21166685129</v>
      </c>
      <c r="G6" s="15">
        <f t="shared" si="2"/>
        <v>25.092835260729998</v>
      </c>
      <c r="H6" s="15">
        <f t="shared" si="2"/>
        <v>80.920664509129992</v>
      </c>
      <c r="I6" s="15">
        <f t="shared" si="2"/>
        <v>37.916132864470001</v>
      </c>
      <c r="J6" s="15">
        <f t="shared" si="2"/>
        <v>64.733602531430009</v>
      </c>
      <c r="K6" s="15">
        <f t="shared" si="2"/>
        <v>208.66323516576</v>
      </c>
    </row>
    <row r="7" spans="1:35" outlineLevel="3" collapsed="1" x14ac:dyDescent="0.25">
      <c r="A7" s="4" t="s">
        <v>3</v>
      </c>
      <c r="B7" s="3">
        <f t="shared" ref="B7:K7" si="3">SUM(B8:B8)</f>
        <v>0</v>
      </c>
      <c r="C7" s="3">
        <f t="shared" si="3"/>
        <v>4.6499999999999999E-5</v>
      </c>
      <c r="D7" s="3">
        <f t="shared" si="3"/>
        <v>3.4975000000000003E-5</v>
      </c>
      <c r="E7" s="3">
        <f t="shared" si="3"/>
        <v>7.5875000000000001E-5</v>
      </c>
      <c r="F7" s="3">
        <f t="shared" si="3"/>
        <v>1.5735E-4</v>
      </c>
      <c r="G7" s="3">
        <f t="shared" si="3"/>
        <v>0</v>
      </c>
      <c r="H7" s="3">
        <f t="shared" si="3"/>
        <v>0</v>
      </c>
      <c r="I7" s="3">
        <f t="shared" si="3"/>
        <v>0</v>
      </c>
      <c r="J7" s="3">
        <f t="shared" si="3"/>
        <v>2.5750000000000002E-4</v>
      </c>
      <c r="K7" s="3">
        <f t="shared" si="3"/>
        <v>2.5750000000000002E-4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idden="1" outlineLevel="4" x14ac:dyDescent="0.25">
      <c r="A8" s="5" t="s">
        <v>4</v>
      </c>
      <c r="B8" s="3"/>
      <c r="C8" s="3">
        <v>4.6499999999999999E-5</v>
      </c>
      <c r="D8" s="3">
        <v>3.4975000000000003E-5</v>
      </c>
      <c r="E8" s="3">
        <v>7.5875000000000001E-5</v>
      </c>
      <c r="F8" s="3">
        <v>1.5735E-4</v>
      </c>
      <c r="G8" s="3"/>
      <c r="H8" s="3"/>
      <c r="I8" s="3"/>
      <c r="J8" s="3">
        <v>2.5750000000000002E-4</v>
      </c>
      <c r="K8" s="3">
        <v>2.5750000000000002E-4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outlineLevel="3" collapsed="1" x14ac:dyDescent="0.25">
      <c r="A9" s="4" t="s">
        <v>5</v>
      </c>
      <c r="B9" s="3">
        <f t="shared" ref="B9:K9" si="4">SUM(B10:B10)</f>
        <v>2.1196637170000001E-2</v>
      </c>
      <c r="C9" s="3">
        <f t="shared" si="4"/>
        <v>2.101999853E-2</v>
      </c>
      <c r="D9" s="3">
        <f t="shared" si="4"/>
        <v>0</v>
      </c>
      <c r="E9" s="3">
        <f t="shared" si="4"/>
        <v>4.1251916950000002E-2</v>
      </c>
      <c r="F9" s="3">
        <f t="shared" si="4"/>
        <v>8.346855265E-2</v>
      </c>
      <c r="G9" s="3">
        <f t="shared" si="4"/>
        <v>1.972947467E-2</v>
      </c>
      <c r="H9" s="3">
        <f t="shared" si="4"/>
        <v>1.931844395E-2</v>
      </c>
      <c r="I9" s="3">
        <f t="shared" si="4"/>
        <v>1.9115186999999999E-2</v>
      </c>
      <c r="J9" s="3">
        <f t="shared" si="4"/>
        <v>1.869963946E-2</v>
      </c>
      <c r="K9" s="3">
        <f t="shared" si="4"/>
        <v>7.6862745080000003E-2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idden="1" outlineLevel="4" x14ac:dyDescent="0.25">
      <c r="A10" s="5" t="s">
        <v>4</v>
      </c>
      <c r="B10" s="3">
        <v>2.1196637170000001E-2</v>
      </c>
      <c r="C10" s="3">
        <v>2.101999853E-2</v>
      </c>
      <c r="D10" s="3"/>
      <c r="E10" s="3">
        <v>4.1251916950000002E-2</v>
      </c>
      <c r="F10" s="3">
        <v>8.346855265E-2</v>
      </c>
      <c r="G10" s="3">
        <v>1.972947467E-2</v>
      </c>
      <c r="H10" s="3">
        <v>1.931844395E-2</v>
      </c>
      <c r="I10" s="3">
        <v>1.9115186999999999E-2</v>
      </c>
      <c r="J10" s="3">
        <v>1.869963946E-2</v>
      </c>
      <c r="K10" s="3">
        <v>7.6862745080000003E-2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outlineLevel="3" collapsed="1" x14ac:dyDescent="0.25">
      <c r="A11" s="4" t="s">
        <v>6</v>
      </c>
      <c r="B11" s="3">
        <f t="shared" ref="B11:K11" si="5">SUM(B12:B14)</f>
        <v>15.4129181189</v>
      </c>
      <c r="C11" s="3">
        <f t="shared" si="5"/>
        <v>81.195187449079995</v>
      </c>
      <c r="D11" s="3">
        <f t="shared" si="5"/>
        <v>41.794348135470003</v>
      </c>
      <c r="E11" s="3">
        <f t="shared" si="5"/>
        <v>62.725587245189999</v>
      </c>
      <c r="F11" s="3">
        <f t="shared" si="5"/>
        <v>201.12804094864001</v>
      </c>
      <c r="G11" s="3">
        <f t="shared" si="5"/>
        <v>25.073105786059998</v>
      </c>
      <c r="H11" s="3">
        <f t="shared" si="5"/>
        <v>80.901346065179993</v>
      </c>
      <c r="I11" s="3">
        <f t="shared" si="5"/>
        <v>37.897017677470004</v>
      </c>
      <c r="J11" s="3">
        <f t="shared" si="5"/>
        <v>64.714645391970009</v>
      </c>
      <c r="K11" s="3">
        <f t="shared" si="5"/>
        <v>208.58611492067999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idden="1" outlineLevel="4" x14ac:dyDescent="0.25">
      <c r="A12" s="5" t="s">
        <v>7</v>
      </c>
      <c r="B12" s="3">
        <v>0.12324674699</v>
      </c>
      <c r="C12" s="3">
        <v>0.27323269760000002</v>
      </c>
      <c r="D12" s="3">
        <v>0.15401034911</v>
      </c>
      <c r="E12" s="3"/>
      <c r="F12" s="3">
        <v>0.55048979369999995</v>
      </c>
      <c r="G12" s="3">
        <v>0.46542953000999998</v>
      </c>
      <c r="H12" s="3">
        <v>0.36951256864999998</v>
      </c>
      <c r="I12" s="3">
        <v>6.8323162529999995E-2</v>
      </c>
      <c r="J12" s="3"/>
      <c r="K12" s="3">
        <v>0.90326526118999995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idden="1" outlineLevel="4" x14ac:dyDescent="0.25">
      <c r="A13" s="5" t="s">
        <v>4</v>
      </c>
      <c r="B13" s="3">
        <v>14.70099079401</v>
      </c>
      <c r="C13" s="3">
        <v>79.957244754230004</v>
      </c>
      <c r="D13" s="3">
        <v>41.07020610643</v>
      </c>
      <c r="E13" s="3">
        <v>61.95111712352</v>
      </c>
      <c r="F13" s="3">
        <v>197.67955877819</v>
      </c>
      <c r="G13" s="3">
        <v>23.476188705159998</v>
      </c>
      <c r="H13" s="3">
        <v>79.996924233550004</v>
      </c>
      <c r="I13" s="3">
        <v>37.198700917380002</v>
      </c>
      <c r="J13" s="3">
        <v>63.423385722250003</v>
      </c>
      <c r="K13" s="3">
        <v>204.09519957833999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idden="1" outlineLevel="4" x14ac:dyDescent="0.25">
      <c r="A14" s="5" t="s">
        <v>8</v>
      </c>
      <c r="B14" s="3">
        <v>0.58868057789999995</v>
      </c>
      <c r="C14" s="3">
        <v>0.96470999724999995</v>
      </c>
      <c r="D14" s="3">
        <v>0.57013167993000002</v>
      </c>
      <c r="E14" s="3">
        <v>0.77447012166999996</v>
      </c>
      <c r="F14" s="3">
        <v>2.89799237675</v>
      </c>
      <c r="G14" s="3">
        <v>1.13148755089</v>
      </c>
      <c r="H14" s="3">
        <v>0.53490926297999997</v>
      </c>
      <c r="I14" s="3">
        <v>0.62999359755999995</v>
      </c>
      <c r="J14" s="3">
        <v>1.2912596697200001</v>
      </c>
      <c r="K14" s="3">
        <v>3.5876500811500001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11" customFormat="1" outlineLevel="2" x14ac:dyDescent="0.25">
      <c r="A15" s="14" t="s">
        <v>9</v>
      </c>
      <c r="B15" s="15">
        <f t="shared" ref="B15:K15" si="6">B16+B18</f>
        <v>81.401324439809997</v>
      </c>
      <c r="C15" s="15">
        <f t="shared" si="6"/>
        <v>140.33158405993001</v>
      </c>
      <c r="D15" s="15">
        <f t="shared" si="6"/>
        <v>78.944130396320006</v>
      </c>
      <c r="E15" s="15">
        <f t="shared" si="6"/>
        <v>69.566463178500001</v>
      </c>
      <c r="F15" s="15">
        <f t="shared" si="6"/>
        <v>370.24350207456001</v>
      </c>
      <c r="G15" s="15">
        <f t="shared" si="6"/>
        <v>91.710550531779987</v>
      </c>
      <c r="H15" s="15">
        <f t="shared" si="6"/>
        <v>82.440220089410005</v>
      </c>
      <c r="I15" s="15">
        <f t="shared" si="6"/>
        <v>51.409527402960002</v>
      </c>
      <c r="J15" s="15">
        <f t="shared" si="6"/>
        <v>111.77885255033999</v>
      </c>
      <c r="K15" s="15">
        <f t="shared" si="6"/>
        <v>337.33915057448996</v>
      </c>
    </row>
    <row r="16" spans="1:35" outlineLevel="3" collapsed="1" x14ac:dyDescent="0.25">
      <c r="A16" s="4" t="s">
        <v>5</v>
      </c>
      <c r="B16" s="3">
        <f t="shared" ref="B16:K16" si="7">SUM(B17:B17)</f>
        <v>3.3063130619999999E-2</v>
      </c>
      <c r="C16" s="3">
        <f t="shared" si="7"/>
        <v>3.3063130619999999E-2</v>
      </c>
      <c r="D16" s="3">
        <f t="shared" si="7"/>
        <v>0</v>
      </c>
      <c r="E16" s="3">
        <f t="shared" si="7"/>
        <v>6.6126261239999998E-2</v>
      </c>
      <c r="F16" s="3">
        <f t="shared" si="7"/>
        <v>0.13225252248</v>
      </c>
      <c r="G16" s="3">
        <f t="shared" si="7"/>
        <v>3.3063130619999999E-2</v>
      </c>
      <c r="H16" s="3">
        <f t="shared" si="7"/>
        <v>3.3063130619999999E-2</v>
      </c>
      <c r="I16" s="3">
        <f t="shared" si="7"/>
        <v>3.3063130619999999E-2</v>
      </c>
      <c r="J16" s="3">
        <f t="shared" si="7"/>
        <v>3.3063130619999999E-2</v>
      </c>
      <c r="K16" s="3">
        <f t="shared" si="7"/>
        <v>0.13225252248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idden="1" outlineLevel="4" x14ac:dyDescent="0.25">
      <c r="A17" s="5" t="s">
        <v>4</v>
      </c>
      <c r="B17" s="3">
        <v>3.3063130619999999E-2</v>
      </c>
      <c r="C17" s="3">
        <v>3.3063130619999999E-2</v>
      </c>
      <c r="D17" s="3"/>
      <c r="E17" s="3">
        <v>6.6126261239999998E-2</v>
      </c>
      <c r="F17" s="3">
        <v>0.13225252248</v>
      </c>
      <c r="G17" s="3">
        <v>3.3063130619999999E-2</v>
      </c>
      <c r="H17" s="3">
        <v>3.3063130619999999E-2</v>
      </c>
      <c r="I17" s="3">
        <v>3.3063130619999999E-2</v>
      </c>
      <c r="J17" s="3">
        <v>3.3063130619999999E-2</v>
      </c>
      <c r="K17" s="3">
        <v>0.13225252248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outlineLevel="3" collapsed="1" x14ac:dyDescent="0.25">
      <c r="A18" s="4" t="s">
        <v>6</v>
      </c>
      <c r="B18" s="3">
        <f t="shared" ref="B18:K18" si="8">SUM(B19:B21)</f>
        <v>81.368261309190004</v>
      </c>
      <c r="C18" s="3">
        <f t="shared" si="8"/>
        <v>140.29852092931</v>
      </c>
      <c r="D18" s="3">
        <f t="shared" si="8"/>
        <v>78.944130396320006</v>
      </c>
      <c r="E18" s="3">
        <f t="shared" si="8"/>
        <v>69.50033691726</v>
      </c>
      <c r="F18" s="3">
        <f t="shared" si="8"/>
        <v>370.11124955208004</v>
      </c>
      <c r="G18" s="3">
        <f t="shared" si="8"/>
        <v>91.677487401159993</v>
      </c>
      <c r="H18" s="3">
        <f t="shared" si="8"/>
        <v>82.407156958790011</v>
      </c>
      <c r="I18" s="3">
        <f t="shared" si="8"/>
        <v>51.376464272340002</v>
      </c>
      <c r="J18" s="3">
        <f t="shared" si="8"/>
        <v>111.74578941972</v>
      </c>
      <c r="K18" s="3">
        <f t="shared" si="8"/>
        <v>337.20689805200999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idden="1" outlineLevel="4" x14ac:dyDescent="0.25">
      <c r="A19" s="5" t="s">
        <v>7</v>
      </c>
      <c r="B19" s="3"/>
      <c r="C19" s="3">
        <v>20.947493507600001</v>
      </c>
      <c r="D19" s="3">
        <v>2.3010752564599999</v>
      </c>
      <c r="E19" s="3"/>
      <c r="F19" s="3">
        <v>23.24856876406</v>
      </c>
      <c r="G19" s="3">
        <v>24.31868627935</v>
      </c>
      <c r="H19" s="3">
        <v>12.3053957829</v>
      </c>
      <c r="I19" s="3">
        <v>2.1498268347599998</v>
      </c>
      <c r="J19" s="3"/>
      <c r="K19" s="3">
        <v>38.773908897010003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idden="1" outlineLevel="4" x14ac:dyDescent="0.25">
      <c r="A20" s="5" t="s">
        <v>4</v>
      </c>
      <c r="B20" s="3">
        <v>53.987887745190001</v>
      </c>
      <c r="C20" s="3">
        <v>82.264430437390004</v>
      </c>
      <c r="D20" s="3">
        <v>51.433880545100003</v>
      </c>
      <c r="E20" s="3">
        <v>37.390898287100001</v>
      </c>
      <c r="F20" s="3">
        <v>225.07709701478001</v>
      </c>
      <c r="G20" s="3">
        <v>35.422222473040001</v>
      </c>
      <c r="H20" s="3">
        <v>57.786093154539998</v>
      </c>
      <c r="I20" s="3">
        <v>35.611631052520003</v>
      </c>
      <c r="J20" s="3">
        <v>84.547049124200001</v>
      </c>
      <c r="K20" s="3">
        <v>213.36699580429999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idden="1" outlineLevel="4" x14ac:dyDescent="0.25">
      <c r="A21" s="5" t="s">
        <v>8</v>
      </c>
      <c r="B21" s="3">
        <v>27.380373563999999</v>
      </c>
      <c r="C21" s="3">
        <v>37.086596984320003</v>
      </c>
      <c r="D21" s="3">
        <v>25.20917459476</v>
      </c>
      <c r="E21" s="3">
        <v>32.10943863016</v>
      </c>
      <c r="F21" s="3">
        <v>121.78558377324001</v>
      </c>
      <c r="G21" s="3">
        <v>31.936578648769999</v>
      </c>
      <c r="H21" s="3">
        <v>12.31566802135</v>
      </c>
      <c r="I21" s="3">
        <v>13.615006385059999</v>
      </c>
      <c r="J21" s="3">
        <v>27.19874029552</v>
      </c>
      <c r="K21" s="3">
        <v>85.065993350699998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11" customFormat="1" outlineLevel="1" x14ac:dyDescent="0.25">
      <c r="A22" s="12" t="s">
        <v>10</v>
      </c>
      <c r="B22" s="13">
        <f t="shared" ref="B22:K22" si="9">B23+B43</f>
        <v>25.171457951760001</v>
      </c>
      <c r="C22" s="13">
        <f t="shared" si="9"/>
        <v>19.37493760345</v>
      </c>
      <c r="D22" s="13">
        <f t="shared" si="9"/>
        <v>38.837470353859999</v>
      </c>
      <c r="E22" s="13">
        <f t="shared" si="9"/>
        <v>38.104834841119995</v>
      </c>
      <c r="F22" s="13">
        <f t="shared" si="9"/>
        <v>121.48870075018999</v>
      </c>
      <c r="G22" s="13">
        <f t="shared" si="9"/>
        <v>51.301214924129994</v>
      </c>
      <c r="H22" s="13">
        <f t="shared" si="9"/>
        <v>65.163837926759996</v>
      </c>
      <c r="I22" s="13">
        <f t="shared" si="9"/>
        <v>215.91439700417999</v>
      </c>
      <c r="J22" s="13">
        <f t="shared" si="9"/>
        <v>84.013273613660004</v>
      </c>
      <c r="K22" s="13">
        <f t="shared" si="9"/>
        <v>416.39272346873003</v>
      </c>
    </row>
    <row r="23" spans="1:35" s="11" customFormat="1" outlineLevel="2" x14ac:dyDescent="0.25">
      <c r="A23" s="14" t="s">
        <v>2</v>
      </c>
      <c r="B23" s="15">
        <f t="shared" ref="B23:K23" si="10">B24+B30+B33+B39</f>
        <v>8.7225198315400014</v>
      </c>
      <c r="C23" s="15">
        <f t="shared" si="10"/>
        <v>11.463889152050001</v>
      </c>
      <c r="D23" s="15">
        <f t="shared" si="10"/>
        <v>13.61400623344</v>
      </c>
      <c r="E23" s="15">
        <f t="shared" si="10"/>
        <v>18.904660115479999</v>
      </c>
      <c r="F23" s="15">
        <f t="shared" si="10"/>
        <v>52.705075332509999</v>
      </c>
      <c r="G23" s="15">
        <f t="shared" si="10"/>
        <v>21.84354780448</v>
      </c>
      <c r="H23" s="15">
        <f t="shared" si="10"/>
        <v>16.318943968020001</v>
      </c>
      <c r="I23" s="15">
        <f t="shared" si="10"/>
        <v>146.86080668702999</v>
      </c>
      <c r="J23" s="15">
        <f t="shared" si="10"/>
        <v>50.644600918679998</v>
      </c>
      <c r="K23" s="15">
        <f t="shared" si="10"/>
        <v>235.66789937821002</v>
      </c>
    </row>
    <row r="24" spans="1:35" outlineLevel="3" collapsed="1" x14ac:dyDescent="0.25">
      <c r="A24" s="4" t="s">
        <v>3</v>
      </c>
      <c r="B24" s="3">
        <f t="shared" ref="B24:K24" si="11">SUM(B25:B29)</f>
        <v>3.0285699249999999E-2</v>
      </c>
      <c r="C24" s="3">
        <f t="shared" si="11"/>
        <v>3.9777952589999999E-2</v>
      </c>
      <c r="D24" s="3">
        <f t="shared" si="11"/>
        <v>1.3318042969999999E-2</v>
      </c>
      <c r="E24" s="3">
        <f t="shared" si="11"/>
        <v>0.47004152315000003</v>
      </c>
      <c r="F24" s="3">
        <f t="shared" si="11"/>
        <v>0.55342321796000005</v>
      </c>
      <c r="G24" s="3">
        <f t="shared" si="11"/>
        <v>7.0429194400000006E-2</v>
      </c>
      <c r="H24" s="3">
        <f t="shared" si="11"/>
        <v>4.1149932560000005E-2</v>
      </c>
      <c r="I24" s="3">
        <f t="shared" si="11"/>
        <v>9.8008505298900008</v>
      </c>
      <c r="J24" s="3">
        <f t="shared" si="11"/>
        <v>0.48022801328999998</v>
      </c>
      <c r="K24" s="3">
        <f t="shared" si="11"/>
        <v>10.39265767014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idden="1" outlineLevel="4" x14ac:dyDescent="0.25">
      <c r="A25" s="5" t="s">
        <v>7</v>
      </c>
      <c r="B25" s="3">
        <v>3.14320057E-3</v>
      </c>
      <c r="C25" s="3">
        <v>5.4734266000000002E-3</v>
      </c>
      <c r="D25" s="3">
        <v>2.3506927700000001E-3</v>
      </c>
      <c r="E25" s="3">
        <v>2.6178400000000002E-3</v>
      </c>
      <c r="F25" s="3">
        <v>1.3585159939999999E-2</v>
      </c>
      <c r="G25" s="3">
        <v>2.6617799999999999E-3</v>
      </c>
      <c r="H25" s="3">
        <v>2.6617799999999999E-3</v>
      </c>
      <c r="I25" s="3">
        <v>2.6617799999999999E-3</v>
      </c>
      <c r="J25" s="3">
        <v>2.6617799999999999E-3</v>
      </c>
      <c r="K25" s="3">
        <v>1.064712E-2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idden="1" outlineLevel="4" x14ac:dyDescent="0.25">
      <c r="A26" s="5" t="s">
        <v>11</v>
      </c>
      <c r="B26" s="3"/>
      <c r="C26" s="3">
        <v>3.0227952499999999E-3</v>
      </c>
      <c r="D26" s="3">
        <v>3.8079000000000001E-7</v>
      </c>
      <c r="E26" s="3"/>
      <c r="F26" s="3">
        <v>3.0231760400000001E-3</v>
      </c>
      <c r="G26" s="3"/>
      <c r="H26" s="3"/>
      <c r="I26" s="3"/>
      <c r="J26" s="3"/>
      <c r="K26" s="3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idden="1" outlineLevel="4" x14ac:dyDescent="0.25">
      <c r="A27" s="5" t="s">
        <v>12</v>
      </c>
      <c r="B27" s="3">
        <v>7.0493E-7</v>
      </c>
      <c r="C27" s="3"/>
      <c r="D27" s="3"/>
      <c r="E27" s="3">
        <v>1.2864E-3</v>
      </c>
      <c r="F27" s="3">
        <v>1.28710493E-3</v>
      </c>
      <c r="G27" s="3">
        <v>9.42205E-4</v>
      </c>
      <c r="H27" s="3"/>
      <c r="I27" s="3"/>
      <c r="J27" s="3"/>
      <c r="K27" s="3">
        <v>9.42205E-4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idden="1" outlineLevel="4" x14ac:dyDescent="0.25">
      <c r="A28" s="5" t="s">
        <v>4</v>
      </c>
      <c r="B28" s="3"/>
      <c r="C28" s="3">
        <v>6.7760400000000003E-6</v>
      </c>
      <c r="D28" s="3">
        <v>4.2E-7</v>
      </c>
      <c r="E28" s="3">
        <v>0</v>
      </c>
      <c r="F28" s="3">
        <v>7.1960399999999996E-6</v>
      </c>
      <c r="G28" s="3"/>
      <c r="H28" s="3">
        <v>6.4999999999999996E-6</v>
      </c>
      <c r="I28" s="3"/>
      <c r="J28" s="3">
        <v>0</v>
      </c>
      <c r="K28" s="3">
        <v>6.4999999999999996E-6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idden="1" outlineLevel="4" x14ac:dyDescent="0.25">
      <c r="A29" s="5" t="s">
        <v>8</v>
      </c>
      <c r="B29" s="3">
        <v>2.714179375E-2</v>
      </c>
      <c r="C29" s="3">
        <v>3.1274954700000003E-2</v>
      </c>
      <c r="D29" s="3">
        <v>1.096654941E-2</v>
      </c>
      <c r="E29" s="3">
        <v>0.46613728315000003</v>
      </c>
      <c r="F29" s="3">
        <v>0.53552058101</v>
      </c>
      <c r="G29" s="3">
        <v>6.6825209400000002E-2</v>
      </c>
      <c r="H29" s="3">
        <v>3.8481652560000003E-2</v>
      </c>
      <c r="I29" s="3">
        <v>9.7981887498900004</v>
      </c>
      <c r="J29" s="3">
        <v>0.47756623328999998</v>
      </c>
      <c r="K29" s="3">
        <v>10.38106184514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outlineLevel="3" collapsed="1" x14ac:dyDescent="0.25">
      <c r="A30" s="4" t="s">
        <v>13</v>
      </c>
      <c r="B30" s="3">
        <f t="shared" ref="B30:K30" si="12">SUM(B31:B32)</f>
        <v>0.39045560620000003</v>
      </c>
      <c r="C30" s="3">
        <f t="shared" si="12"/>
        <v>0.32808102109999998</v>
      </c>
      <c r="D30" s="3">
        <f t="shared" si="12"/>
        <v>0.40780573234</v>
      </c>
      <c r="E30" s="3">
        <f t="shared" si="12"/>
        <v>0.35269525475000002</v>
      </c>
      <c r="F30" s="3">
        <f t="shared" si="12"/>
        <v>1.4790376143899999</v>
      </c>
      <c r="G30" s="3">
        <f t="shared" si="12"/>
        <v>0.44696157289999999</v>
      </c>
      <c r="H30" s="3">
        <f t="shared" si="12"/>
        <v>0.34184790033000001</v>
      </c>
      <c r="I30" s="3">
        <f t="shared" si="12"/>
        <v>118.2997418951</v>
      </c>
      <c r="J30" s="3">
        <f t="shared" si="12"/>
        <v>31.065630549280002</v>
      </c>
      <c r="K30" s="3">
        <f t="shared" si="12"/>
        <v>150.15418191761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idden="1" outlineLevel="4" x14ac:dyDescent="0.25">
      <c r="A31" s="5" t="s">
        <v>7</v>
      </c>
      <c r="B31" s="3">
        <v>0.39045560620000003</v>
      </c>
      <c r="C31" s="3">
        <v>0.32808102109999998</v>
      </c>
      <c r="D31" s="3">
        <v>0.40780573234</v>
      </c>
      <c r="E31" s="3">
        <v>0.35269525475000002</v>
      </c>
      <c r="F31" s="3">
        <v>1.4790376143899999</v>
      </c>
      <c r="G31" s="3">
        <v>0.44696157289999999</v>
      </c>
      <c r="H31" s="3">
        <v>0.34184790033000001</v>
      </c>
      <c r="I31" s="3">
        <v>1.826058025</v>
      </c>
      <c r="J31" s="3">
        <v>0.55956719759999995</v>
      </c>
      <c r="K31" s="3">
        <v>3.17443469583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idden="1" outlineLevel="4" x14ac:dyDescent="0.25">
      <c r="A32" s="5" t="s">
        <v>8</v>
      </c>
      <c r="B32" s="3"/>
      <c r="C32" s="3"/>
      <c r="D32" s="3"/>
      <c r="E32" s="3"/>
      <c r="F32" s="3"/>
      <c r="G32" s="3"/>
      <c r="H32" s="3"/>
      <c r="I32" s="3">
        <v>116.4736838701</v>
      </c>
      <c r="J32" s="3">
        <v>30.506063351680002</v>
      </c>
      <c r="K32" s="3">
        <v>146.97974722178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outlineLevel="3" collapsed="1" x14ac:dyDescent="0.25">
      <c r="A33" s="4" t="s">
        <v>14</v>
      </c>
      <c r="B33" s="3">
        <f t="shared" ref="B33:K33" si="13">SUM(B34:B38)</f>
        <v>8.4721094000000004E-3</v>
      </c>
      <c r="C33" s="3">
        <f t="shared" si="13"/>
        <v>1.8706841469999999E-2</v>
      </c>
      <c r="D33" s="3">
        <f t="shared" si="13"/>
        <v>8.9892876199999996E-3</v>
      </c>
      <c r="E33" s="3">
        <f t="shared" si="13"/>
        <v>0.12307519423</v>
      </c>
      <c r="F33" s="3">
        <f t="shared" si="13"/>
        <v>0.15924343271999999</v>
      </c>
      <c r="G33" s="3">
        <f t="shared" si="13"/>
        <v>0.11390169433</v>
      </c>
      <c r="H33" s="3">
        <f t="shared" si="13"/>
        <v>1.08711053356</v>
      </c>
      <c r="I33" s="3">
        <f t="shared" si="13"/>
        <v>0.11977820016999999</v>
      </c>
      <c r="J33" s="3">
        <f t="shared" si="13"/>
        <v>1.0815357400200001</v>
      </c>
      <c r="K33" s="3">
        <f t="shared" si="13"/>
        <v>2.4023261680800001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idden="1" outlineLevel="4" x14ac:dyDescent="0.25">
      <c r="A34" s="5" t="s">
        <v>15</v>
      </c>
      <c r="B34" s="3"/>
      <c r="C34" s="3"/>
      <c r="D34" s="3"/>
      <c r="E34" s="3"/>
      <c r="F34" s="3"/>
      <c r="G34" s="3"/>
      <c r="H34" s="3">
        <v>0.26341932014000002</v>
      </c>
      <c r="I34" s="3"/>
      <c r="J34" s="3">
        <v>0.26341932014000002</v>
      </c>
      <c r="K34" s="3">
        <v>0.52683864028000005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idden="1" outlineLevel="4" x14ac:dyDescent="0.25">
      <c r="A35" s="5" t="s">
        <v>7</v>
      </c>
      <c r="B35" s="3">
        <v>8.4721094000000004E-3</v>
      </c>
      <c r="C35" s="3">
        <v>1.8706841469999999E-2</v>
      </c>
      <c r="D35" s="3">
        <v>8.9892876199999996E-3</v>
      </c>
      <c r="E35" s="3">
        <v>0.12307519423</v>
      </c>
      <c r="F35" s="3">
        <v>0.15924343271999999</v>
      </c>
      <c r="G35" s="3">
        <v>8.1298579639999993E-2</v>
      </c>
      <c r="H35" s="3">
        <v>0.38447267060000001</v>
      </c>
      <c r="I35" s="3">
        <v>8.8249913459999996E-2</v>
      </c>
      <c r="J35" s="3">
        <v>0.37906229805000002</v>
      </c>
      <c r="K35" s="3">
        <v>0.93308346175000001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idden="1" outlineLevel="4" x14ac:dyDescent="0.25">
      <c r="A36" s="5" t="s">
        <v>11</v>
      </c>
      <c r="B36" s="3"/>
      <c r="C36" s="3">
        <v>0</v>
      </c>
      <c r="D36" s="3"/>
      <c r="E36" s="3">
        <v>0</v>
      </c>
      <c r="F36" s="3">
        <v>0</v>
      </c>
      <c r="G36" s="3"/>
      <c r="H36" s="3">
        <v>4.3724315999999997E-3</v>
      </c>
      <c r="I36" s="3"/>
      <c r="J36" s="3">
        <v>3.2793237E-3</v>
      </c>
      <c r="K36" s="3">
        <v>7.6517553000000002E-3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idden="1" outlineLevel="4" x14ac:dyDescent="0.25">
      <c r="A37" s="5" t="s">
        <v>12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3.2603114689999997E-2</v>
      </c>
      <c r="H37" s="3">
        <v>0.17885363573999999</v>
      </c>
      <c r="I37" s="3">
        <v>3.1528286709999999E-2</v>
      </c>
      <c r="J37" s="3">
        <v>0.17978232264999999</v>
      </c>
      <c r="K37" s="3">
        <v>0.42276735979000002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idden="1" outlineLevel="4" x14ac:dyDescent="0.25">
      <c r="A38" s="5" t="s">
        <v>8</v>
      </c>
      <c r="B38" s="3"/>
      <c r="C38" s="3"/>
      <c r="D38" s="3"/>
      <c r="E38" s="3"/>
      <c r="F38" s="3"/>
      <c r="G38" s="3"/>
      <c r="H38" s="3">
        <v>0.25599247547999998</v>
      </c>
      <c r="I38" s="3"/>
      <c r="J38" s="3">
        <v>0.25599247547999998</v>
      </c>
      <c r="K38" s="3">
        <v>0.51198495095999996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outlineLevel="3" collapsed="1" x14ac:dyDescent="0.25">
      <c r="A39" s="4" t="s">
        <v>16</v>
      </c>
      <c r="B39" s="3">
        <f t="shared" ref="B39:K39" si="14">SUM(B40:B42)</f>
        <v>8.293306416690001</v>
      </c>
      <c r="C39" s="3">
        <f t="shared" si="14"/>
        <v>11.07732333689</v>
      </c>
      <c r="D39" s="3">
        <f t="shared" si="14"/>
        <v>13.18389317051</v>
      </c>
      <c r="E39" s="3">
        <f t="shared" si="14"/>
        <v>17.95884814335</v>
      </c>
      <c r="F39" s="3">
        <f t="shared" si="14"/>
        <v>50.513371067439998</v>
      </c>
      <c r="G39" s="3">
        <f t="shared" si="14"/>
        <v>21.21225534285</v>
      </c>
      <c r="H39" s="3">
        <f t="shared" si="14"/>
        <v>14.84883560157</v>
      </c>
      <c r="I39" s="3">
        <f t="shared" si="14"/>
        <v>18.640436061869998</v>
      </c>
      <c r="J39" s="3">
        <f t="shared" si="14"/>
        <v>18.01720661609</v>
      </c>
      <c r="K39" s="3">
        <f t="shared" si="14"/>
        <v>72.71873362238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idden="1" outlineLevel="4" x14ac:dyDescent="0.25">
      <c r="A40" s="5" t="s">
        <v>7</v>
      </c>
      <c r="B40" s="3">
        <v>0.55224899236000002</v>
      </c>
      <c r="C40" s="3">
        <v>2.7684790653300002</v>
      </c>
      <c r="D40" s="3">
        <v>1.62454467367</v>
      </c>
      <c r="E40" s="3">
        <v>5.9996142502799996</v>
      </c>
      <c r="F40" s="3">
        <v>10.94488698164</v>
      </c>
      <c r="G40" s="3">
        <v>6.2971601896199996</v>
      </c>
      <c r="H40" s="3">
        <v>3.7002907294699998</v>
      </c>
      <c r="I40" s="3">
        <v>3.1386738163399999</v>
      </c>
      <c r="J40" s="3">
        <v>6.7492842662600001</v>
      </c>
      <c r="K40" s="3">
        <v>19.88540900169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idden="1" outlineLevel="4" x14ac:dyDescent="0.25">
      <c r="A41" s="5" t="s">
        <v>8</v>
      </c>
      <c r="B41" s="3">
        <v>3.4171709240900001</v>
      </c>
      <c r="C41" s="3">
        <v>2.5376104237199999</v>
      </c>
      <c r="D41" s="3">
        <v>4.2081363605300002</v>
      </c>
      <c r="E41" s="3">
        <v>3.52844509568</v>
      </c>
      <c r="F41" s="3">
        <v>13.691362804020001</v>
      </c>
      <c r="G41" s="3">
        <v>6.4533901439500001</v>
      </c>
      <c r="H41" s="3">
        <v>3.2800084249800001</v>
      </c>
      <c r="I41" s="3">
        <v>6.6452712908500002</v>
      </c>
      <c r="J41" s="3">
        <v>3.5427042185399999</v>
      </c>
      <c r="K41" s="3">
        <v>19.92137407832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idden="1" outlineLevel="4" x14ac:dyDescent="0.25">
      <c r="A42" s="5" t="s">
        <v>17</v>
      </c>
      <c r="B42" s="3">
        <v>4.3238865002400004</v>
      </c>
      <c r="C42" s="3">
        <v>5.7712338478399996</v>
      </c>
      <c r="D42" s="3">
        <v>7.35121213631</v>
      </c>
      <c r="E42" s="3">
        <v>8.4307887973900009</v>
      </c>
      <c r="F42" s="3">
        <v>25.877121281779999</v>
      </c>
      <c r="G42" s="3">
        <v>8.4617050092799992</v>
      </c>
      <c r="H42" s="3">
        <v>7.8685364471200003</v>
      </c>
      <c r="I42" s="3">
        <v>8.8564909546799999</v>
      </c>
      <c r="J42" s="3">
        <v>7.7252181312900001</v>
      </c>
      <c r="K42" s="3">
        <v>32.911950542370001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11" customFormat="1" outlineLevel="2" x14ac:dyDescent="0.25">
      <c r="A43" s="14" t="s">
        <v>9</v>
      </c>
      <c r="B43" s="15">
        <f t="shared" ref="B43:K43" si="15">B44+B47+B53</f>
        <v>16.448938120219999</v>
      </c>
      <c r="C43" s="15">
        <f t="shared" si="15"/>
        <v>7.9110484513999992</v>
      </c>
      <c r="D43" s="15">
        <f t="shared" si="15"/>
        <v>25.223464120420001</v>
      </c>
      <c r="E43" s="15">
        <f t="shared" si="15"/>
        <v>19.20017472564</v>
      </c>
      <c r="F43" s="15">
        <f t="shared" si="15"/>
        <v>68.78362541768</v>
      </c>
      <c r="G43" s="15">
        <f t="shared" si="15"/>
        <v>29.457667119649997</v>
      </c>
      <c r="H43" s="15">
        <f t="shared" si="15"/>
        <v>48.844893958739995</v>
      </c>
      <c r="I43" s="15">
        <f t="shared" si="15"/>
        <v>69.053590317149997</v>
      </c>
      <c r="J43" s="15">
        <f t="shared" si="15"/>
        <v>33.368672694979999</v>
      </c>
      <c r="K43" s="15">
        <f t="shared" si="15"/>
        <v>180.72482409052</v>
      </c>
    </row>
    <row r="44" spans="1:35" outlineLevel="3" collapsed="1" x14ac:dyDescent="0.25">
      <c r="A44" s="4" t="s">
        <v>13</v>
      </c>
      <c r="B44" s="3">
        <f t="shared" ref="B44:K44" si="16">SUM(B45:B46)</f>
        <v>1.8693848595</v>
      </c>
      <c r="C44" s="3">
        <f t="shared" si="16"/>
        <v>1.6217448829300001</v>
      </c>
      <c r="D44" s="3">
        <f t="shared" si="16"/>
        <v>1.71442253013</v>
      </c>
      <c r="E44" s="3">
        <f t="shared" si="16"/>
        <v>1.79780159038</v>
      </c>
      <c r="F44" s="3">
        <f t="shared" si="16"/>
        <v>7.0033538629400001</v>
      </c>
      <c r="G44" s="3">
        <f t="shared" si="16"/>
        <v>2.35555491634</v>
      </c>
      <c r="H44" s="3">
        <f t="shared" si="16"/>
        <v>1.9347047765800001</v>
      </c>
      <c r="I44" s="3">
        <f t="shared" si="16"/>
        <v>41.538472488830003</v>
      </c>
      <c r="J44" s="3">
        <f t="shared" si="16"/>
        <v>13.04921568594</v>
      </c>
      <c r="K44" s="3">
        <f t="shared" si="16"/>
        <v>58.877947867690004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idden="1" outlineLevel="4" x14ac:dyDescent="0.25">
      <c r="A45" s="5" t="s">
        <v>7</v>
      </c>
      <c r="B45" s="3">
        <v>1.8693848595</v>
      </c>
      <c r="C45" s="3">
        <v>1.6217448829300001</v>
      </c>
      <c r="D45" s="3">
        <v>1.71442253013</v>
      </c>
      <c r="E45" s="3">
        <v>1.79780159038</v>
      </c>
      <c r="F45" s="3">
        <v>7.0033538629400001</v>
      </c>
      <c r="G45" s="3">
        <v>2.35555491634</v>
      </c>
      <c r="H45" s="3">
        <v>1.9347047765800001</v>
      </c>
      <c r="I45" s="3">
        <v>4.4056647341300001</v>
      </c>
      <c r="J45" s="3">
        <v>13.04921568594</v>
      </c>
      <c r="K45" s="3">
        <v>21.745140112990001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idden="1" outlineLevel="4" x14ac:dyDescent="0.25">
      <c r="A46" s="5" t="s">
        <v>8</v>
      </c>
      <c r="B46" s="3"/>
      <c r="C46" s="3"/>
      <c r="D46" s="3"/>
      <c r="E46" s="3"/>
      <c r="F46" s="3"/>
      <c r="G46" s="3"/>
      <c r="H46" s="3"/>
      <c r="I46" s="3">
        <v>37.132807754700003</v>
      </c>
      <c r="J46" s="3"/>
      <c r="K46" s="3">
        <v>37.132807754700003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outlineLevel="3" collapsed="1" x14ac:dyDescent="0.25">
      <c r="A47" s="4" t="s">
        <v>14</v>
      </c>
      <c r="B47" s="3">
        <f t="shared" ref="B47:K47" si="17">SUM(B48:B52)</f>
        <v>0.11159428993000001</v>
      </c>
      <c r="C47" s="3">
        <f t="shared" si="17"/>
        <v>6.2413621459999999E-2</v>
      </c>
      <c r="D47" s="3">
        <f t="shared" si="17"/>
        <v>0.13783749420999999</v>
      </c>
      <c r="E47" s="3">
        <f t="shared" si="17"/>
        <v>0.10069036517</v>
      </c>
      <c r="F47" s="3">
        <f t="shared" si="17"/>
        <v>0.41253577076999998</v>
      </c>
      <c r="G47" s="3">
        <f t="shared" si="17"/>
        <v>0.42282962451</v>
      </c>
      <c r="H47" s="3">
        <f t="shared" si="17"/>
        <v>1.6724385561199999</v>
      </c>
      <c r="I47" s="3">
        <f t="shared" si="17"/>
        <v>0.47303664406000001</v>
      </c>
      <c r="J47" s="3">
        <f t="shared" si="17"/>
        <v>1.67321348235</v>
      </c>
      <c r="K47" s="3">
        <f t="shared" si="17"/>
        <v>4.2415183070399998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idden="1" outlineLevel="4" x14ac:dyDescent="0.25">
      <c r="A48" s="5" t="s">
        <v>15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idden="1" outlineLevel="4" x14ac:dyDescent="0.25">
      <c r="A49" s="5" t="s">
        <v>7</v>
      </c>
      <c r="B49" s="3">
        <v>0.11159428993000001</v>
      </c>
      <c r="C49" s="3">
        <v>6.2413621459999999E-2</v>
      </c>
      <c r="D49" s="3">
        <v>0.13783749420999999</v>
      </c>
      <c r="E49" s="3">
        <v>0.10069036517</v>
      </c>
      <c r="F49" s="3">
        <v>0.41253577076999998</v>
      </c>
      <c r="G49" s="3">
        <v>0.23330681874</v>
      </c>
      <c r="H49" s="3">
        <v>0.87438428187999995</v>
      </c>
      <c r="I49" s="3">
        <v>0.28351383828999999</v>
      </c>
      <c r="J49" s="3">
        <v>0.87515920811000003</v>
      </c>
      <c r="K49" s="3">
        <v>2.26636414702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idden="1" outlineLevel="4" x14ac:dyDescent="0.25">
      <c r="A50" s="5" t="s">
        <v>11</v>
      </c>
      <c r="B50" s="3"/>
      <c r="C50" s="3">
        <v>0</v>
      </c>
      <c r="D50" s="3"/>
      <c r="E50" s="3">
        <v>0</v>
      </c>
      <c r="F50" s="3">
        <v>0</v>
      </c>
      <c r="G50" s="3"/>
      <c r="H50" s="3">
        <v>0.13886893504</v>
      </c>
      <c r="I50" s="3"/>
      <c r="J50" s="3">
        <v>0.13886893504</v>
      </c>
      <c r="K50" s="3">
        <v>0.27773787008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idden="1" outlineLevel="4" x14ac:dyDescent="0.25">
      <c r="A51" s="5" t="s">
        <v>12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0.18952280577</v>
      </c>
      <c r="H51" s="3">
        <v>0.6591853392</v>
      </c>
      <c r="I51" s="3">
        <v>0.18952280577</v>
      </c>
      <c r="J51" s="3">
        <v>0.6591853392</v>
      </c>
      <c r="K51" s="3">
        <v>1.69741628994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idden="1" outlineLevel="4" x14ac:dyDescent="0.25">
      <c r="A52" s="5" t="s">
        <v>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outlineLevel="3" collapsed="1" x14ac:dyDescent="0.25">
      <c r="A53" s="4" t="s">
        <v>16</v>
      </c>
      <c r="B53" s="3">
        <f t="shared" ref="B53:K53" si="18">SUM(B54:B56)</f>
        <v>14.467958970790001</v>
      </c>
      <c r="C53" s="3">
        <f t="shared" si="18"/>
        <v>6.2268899470099992</v>
      </c>
      <c r="D53" s="3">
        <f t="shared" si="18"/>
        <v>23.37120409608</v>
      </c>
      <c r="E53" s="3">
        <f t="shared" si="18"/>
        <v>17.30168277009</v>
      </c>
      <c r="F53" s="3">
        <f t="shared" si="18"/>
        <v>61.367735783969998</v>
      </c>
      <c r="G53" s="3">
        <f t="shared" si="18"/>
        <v>26.679282578799999</v>
      </c>
      <c r="H53" s="3">
        <f t="shared" si="18"/>
        <v>45.237750626039997</v>
      </c>
      <c r="I53" s="3">
        <f t="shared" si="18"/>
        <v>27.042081184259999</v>
      </c>
      <c r="J53" s="3">
        <f t="shared" si="18"/>
        <v>18.64624352669</v>
      </c>
      <c r="K53" s="3">
        <f t="shared" si="18"/>
        <v>117.60535791578999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idden="1" outlineLevel="4" x14ac:dyDescent="0.25">
      <c r="A54" s="5" t="s">
        <v>7</v>
      </c>
      <c r="B54" s="3">
        <v>0.49353902040999997</v>
      </c>
      <c r="C54" s="3">
        <v>2.08124687344</v>
      </c>
      <c r="D54" s="3">
        <v>0.51272774934999998</v>
      </c>
      <c r="E54" s="3">
        <v>2.54630125613</v>
      </c>
      <c r="F54" s="3">
        <v>5.6338148993299999</v>
      </c>
      <c r="G54" s="3">
        <v>0.59800801021000005</v>
      </c>
      <c r="H54" s="3">
        <v>30.019967951120002</v>
      </c>
      <c r="I54" s="3">
        <v>0.67945374636</v>
      </c>
      <c r="J54" s="3">
        <v>3.41688614703</v>
      </c>
      <c r="K54" s="3">
        <v>34.714315854719999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idden="1" outlineLevel="4" x14ac:dyDescent="0.25">
      <c r="A55" s="5" t="s">
        <v>8</v>
      </c>
      <c r="B55" s="3">
        <v>6.1133496762900004</v>
      </c>
      <c r="C55" s="3">
        <v>4.1456430735699996</v>
      </c>
      <c r="D55" s="3">
        <v>6.0888045182199999</v>
      </c>
      <c r="E55" s="3">
        <v>4.5797565178299999</v>
      </c>
      <c r="F55" s="3">
        <v>20.92755378591</v>
      </c>
      <c r="G55" s="3">
        <v>7.0112845409900002</v>
      </c>
      <c r="H55" s="3">
        <v>4.9155951874900001</v>
      </c>
      <c r="I55" s="3">
        <v>7.2926374103000002</v>
      </c>
      <c r="J55" s="3">
        <v>4.9271698922300002</v>
      </c>
      <c r="K55" s="3">
        <v>24.14668703101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idden="1" outlineLevel="4" x14ac:dyDescent="0.25">
      <c r="A56" s="5" t="s">
        <v>17</v>
      </c>
      <c r="B56" s="3">
        <v>7.8610702740900003</v>
      </c>
      <c r="C56" s="3"/>
      <c r="D56" s="3">
        <v>16.769671828509999</v>
      </c>
      <c r="E56" s="3">
        <v>10.175624996130001</v>
      </c>
      <c r="F56" s="3">
        <v>34.80636709873</v>
      </c>
      <c r="G56" s="3">
        <v>19.069990027599999</v>
      </c>
      <c r="H56" s="3">
        <v>10.30218748743</v>
      </c>
      <c r="I56" s="3">
        <v>19.069990027599999</v>
      </c>
      <c r="J56" s="3">
        <v>10.30218748743</v>
      </c>
      <c r="K56" s="3">
        <v>58.744355030059999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x14ac:dyDescent="0.25">
      <c r="A57" s="18" t="s">
        <v>24</v>
      </c>
      <c r="B57" s="18"/>
      <c r="C57" s="18"/>
      <c r="D57" s="18"/>
      <c r="E57" s="18"/>
      <c r="F57" s="18"/>
      <c r="G57" s="18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9" spans="1:35" s="8" customFormat="1" x14ac:dyDescent="0.25">
      <c r="A59" s="7"/>
      <c r="B59" s="7">
        <v>2025</v>
      </c>
      <c r="C59" s="7">
        <v>2026</v>
      </c>
      <c r="D59" s="7">
        <v>2027</v>
      </c>
      <c r="E59" s="7">
        <v>2028</v>
      </c>
      <c r="F59" s="7">
        <v>2029</v>
      </c>
      <c r="G59" s="7">
        <v>2030</v>
      </c>
      <c r="H59" s="7">
        <v>2031</v>
      </c>
      <c r="I59" s="7">
        <v>2032</v>
      </c>
      <c r="J59" s="7">
        <v>2033</v>
      </c>
      <c r="K59" s="7">
        <v>2034</v>
      </c>
      <c r="L59" s="7">
        <v>2035</v>
      </c>
      <c r="M59" s="7">
        <v>2036</v>
      </c>
    </row>
    <row r="60" spans="1:35" s="11" customFormat="1" x14ac:dyDescent="0.25">
      <c r="A60" s="9" t="s">
        <v>0</v>
      </c>
      <c r="B60" s="10">
        <f t="shared" ref="B60:M60" si="19">B61+B78</f>
        <v>688.65331819532003</v>
      </c>
      <c r="C60" s="10">
        <f t="shared" si="19"/>
        <v>571.62183672673996</v>
      </c>
      <c r="D60" s="10">
        <f t="shared" si="19"/>
        <v>479.56071931427999</v>
      </c>
      <c r="E60" s="10">
        <f t="shared" si="19"/>
        <v>429.65345623391005</v>
      </c>
      <c r="F60" s="10">
        <f t="shared" si="19"/>
        <v>387.18637400133991</v>
      </c>
      <c r="G60" s="10">
        <f t="shared" si="19"/>
        <v>363.37758981118998</v>
      </c>
      <c r="H60" s="10">
        <f t="shared" si="19"/>
        <v>387.84282544790005</v>
      </c>
      <c r="I60" s="10">
        <f t="shared" si="19"/>
        <v>351.47129270893004</v>
      </c>
      <c r="J60" s="10">
        <f t="shared" si="19"/>
        <v>303.64339125959998</v>
      </c>
      <c r="K60" s="10">
        <f t="shared" si="19"/>
        <v>284.42805152172002</v>
      </c>
      <c r="L60" s="10">
        <f t="shared" si="19"/>
        <v>370.19728051185001</v>
      </c>
      <c r="M60" s="10">
        <f t="shared" si="19"/>
        <v>245.66837225463001</v>
      </c>
    </row>
    <row r="61" spans="1:35" s="11" customFormat="1" outlineLevel="1" x14ac:dyDescent="0.25">
      <c r="A61" s="12" t="s">
        <v>1</v>
      </c>
      <c r="B61" s="13">
        <f t="shared" ref="B61:M61" si="20">B62+B71</f>
        <v>359.72093774748998</v>
      </c>
      <c r="C61" s="13">
        <f t="shared" si="20"/>
        <v>228.45777781920998</v>
      </c>
      <c r="D61" s="13">
        <f t="shared" si="20"/>
        <v>168.42035621379</v>
      </c>
      <c r="E61" s="13">
        <f t="shared" si="20"/>
        <v>119.74079971773</v>
      </c>
      <c r="F61" s="13">
        <f t="shared" si="20"/>
        <v>103.68937958060999</v>
      </c>
      <c r="G61" s="13">
        <f t="shared" si="20"/>
        <v>112.24556410606</v>
      </c>
      <c r="H61" s="13">
        <f t="shared" si="20"/>
        <v>130.06099837905001</v>
      </c>
      <c r="I61" s="13">
        <f t="shared" si="20"/>
        <v>112.33194416516</v>
      </c>
      <c r="J61" s="13">
        <f t="shared" si="20"/>
        <v>119.13604316939001</v>
      </c>
      <c r="K61" s="13">
        <f t="shared" si="20"/>
        <v>99.206301601960007</v>
      </c>
      <c r="L61" s="13">
        <f t="shared" si="20"/>
        <v>119.23781156276002</v>
      </c>
      <c r="M61" s="13">
        <f t="shared" si="20"/>
        <v>130.940354955</v>
      </c>
    </row>
    <row r="62" spans="1:35" s="11" customFormat="1" outlineLevel="2" x14ac:dyDescent="0.25">
      <c r="A62" s="14" t="s">
        <v>2</v>
      </c>
      <c r="B62" s="15">
        <f t="shared" ref="B62:M62" si="21">B63+B65+B67</f>
        <v>155.06058480671001</v>
      </c>
      <c r="C62" s="15">
        <f t="shared" si="21"/>
        <v>114.92501671196</v>
      </c>
      <c r="D62" s="15">
        <f t="shared" si="21"/>
        <v>100.752305518</v>
      </c>
      <c r="E62" s="15">
        <f t="shared" si="21"/>
        <v>88.477867195249999</v>
      </c>
      <c r="F62" s="15">
        <f t="shared" si="21"/>
        <v>79.176447058129995</v>
      </c>
      <c r="G62" s="15">
        <f t="shared" si="21"/>
        <v>75.195510583580003</v>
      </c>
      <c r="H62" s="15">
        <f t="shared" si="21"/>
        <v>71.869947867459999</v>
      </c>
      <c r="I62" s="15">
        <f t="shared" si="21"/>
        <v>67.300992642680001</v>
      </c>
      <c r="J62" s="15">
        <f t="shared" si="21"/>
        <v>66.155926646910004</v>
      </c>
      <c r="K62" s="15">
        <f t="shared" si="21"/>
        <v>56.976305079480007</v>
      </c>
      <c r="L62" s="15">
        <f t="shared" si="21"/>
        <v>55.167815039780002</v>
      </c>
      <c r="M62" s="15">
        <f t="shared" si="21"/>
        <v>47.019310955000002</v>
      </c>
    </row>
    <row r="63" spans="1:35" outlineLevel="3" collapsed="1" x14ac:dyDescent="0.25">
      <c r="A63" s="4" t="s">
        <v>3</v>
      </c>
      <c r="B63" s="3">
        <f t="shared" ref="B63:M63" si="22">SUM(B64:B64)</f>
        <v>0</v>
      </c>
      <c r="C63" s="3">
        <f t="shared" si="22"/>
        <v>0</v>
      </c>
      <c r="D63" s="3">
        <f t="shared" si="22"/>
        <v>0</v>
      </c>
      <c r="E63" s="3">
        <f t="shared" si="22"/>
        <v>0</v>
      </c>
      <c r="F63" s="3">
        <f t="shared" si="22"/>
        <v>0</v>
      </c>
      <c r="G63" s="3">
        <f t="shared" si="22"/>
        <v>0</v>
      </c>
      <c r="H63" s="3">
        <f t="shared" si="22"/>
        <v>0</v>
      </c>
      <c r="I63" s="3">
        <f t="shared" si="22"/>
        <v>0</v>
      </c>
      <c r="J63" s="3">
        <f t="shared" si="22"/>
        <v>0</v>
      </c>
      <c r="K63" s="3">
        <f t="shared" si="22"/>
        <v>0</v>
      </c>
      <c r="L63" s="3">
        <f t="shared" si="22"/>
        <v>0</v>
      </c>
      <c r="M63" s="3">
        <f t="shared" si="22"/>
        <v>0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idden="1" outlineLevel="4" x14ac:dyDescent="0.25">
      <c r="A64" s="5" t="s">
        <v>4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outlineLevel="3" collapsed="1" x14ac:dyDescent="0.25">
      <c r="A65" s="4" t="s">
        <v>5</v>
      </c>
      <c r="B65" s="3">
        <f t="shared" ref="B65:M65" si="23">SUM(B66:B66)</f>
        <v>7.0243300420000002E-2</v>
      </c>
      <c r="C65" s="3">
        <f t="shared" si="23"/>
        <v>6.3630674289999994E-2</v>
      </c>
      <c r="D65" s="3">
        <f t="shared" si="23"/>
        <v>5.7018048170000002E-2</v>
      </c>
      <c r="E65" s="3">
        <f t="shared" si="23"/>
        <v>5.0412240580000003E-2</v>
      </c>
      <c r="F65" s="3">
        <f t="shared" si="23"/>
        <v>4.3792795910000001E-2</v>
      </c>
      <c r="G65" s="3">
        <f t="shared" si="23"/>
        <v>3.7180169780000001E-2</v>
      </c>
      <c r="H65" s="3">
        <f t="shared" si="23"/>
        <v>3.0567543660000002E-2</v>
      </c>
      <c r="I65" s="3">
        <f t="shared" si="23"/>
        <v>2.3961736080000001E-2</v>
      </c>
      <c r="J65" s="3">
        <f t="shared" si="23"/>
        <v>1.7342291409999998E-2</v>
      </c>
      <c r="K65" s="3">
        <f t="shared" si="23"/>
        <v>1.072966528E-2</v>
      </c>
      <c r="L65" s="3">
        <f t="shared" si="23"/>
        <v>4.1170391799999996E-3</v>
      </c>
      <c r="M65" s="3">
        <f t="shared" si="23"/>
        <v>0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hidden="1" outlineLevel="4" x14ac:dyDescent="0.25">
      <c r="A66" s="5" t="s">
        <v>4</v>
      </c>
      <c r="B66" s="3">
        <v>7.0243300420000002E-2</v>
      </c>
      <c r="C66" s="3">
        <v>6.3630674289999994E-2</v>
      </c>
      <c r="D66" s="3">
        <v>5.7018048170000002E-2</v>
      </c>
      <c r="E66" s="3">
        <v>5.0412240580000003E-2</v>
      </c>
      <c r="F66" s="3">
        <v>4.3792795910000001E-2</v>
      </c>
      <c r="G66" s="3">
        <v>3.7180169780000001E-2</v>
      </c>
      <c r="H66" s="3">
        <v>3.0567543660000002E-2</v>
      </c>
      <c r="I66" s="3">
        <v>2.3961736080000001E-2</v>
      </c>
      <c r="J66" s="3">
        <v>1.7342291409999998E-2</v>
      </c>
      <c r="K66" s="3">
        <v>1.072966528E-2</v>
      </c>
      <c r="L66" s="3">
        <v>4.1170391799999996E-3</v>
      </c>
      <c r="M66" s="3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outlineLevel="3" collapsed="1" x14ac:dyDescent="0.25">
      <c r="A67" s="4" t="s">
        <v>6</v>
      </c>
      <c r="B67" s="3">
        <f t="shared" ref="B67:M67" si="24">SUM(B68:B70)</f>
        <v>154.99034150629001</v>
      </c>
      <c r="C67" s="3">
        <f t="shared" si="24"/>
        <v>114.86138603767</v>
      </c>
      <c r="D67" s="3">
        <f t="shared" si="24"/>
        <v>100.69528746983001</v>
      </c>
      <c r="E67" s="3">
        <f t="shared" si="24"/>
        <v>88.427454954669997</v>
      </c>
      <c r="F67" s="3">
        <f t="shared" si="24"/>
        <v>79.132654262220001</v>
      </c>
      <c r="G67" s="3">
        <f t="shared" si="24"/>
        <v>75.158330413800002</v>
      </c>
      <c r="H67" s="3">
        <f t="shared" si="24"/>
        <v>71.8393803238</v>
      </c>
      <c r="I67" s="3">
        <f t="shared" si="24"/>
        <v>67.277030906600004</v>
      </c>
      <c r="J67" s="3">
        <f t="shared" si="24"/>
        <v>66.138584355500001</v>
      </c>
      <c r="K67" s="3">
        <f t="shared" si="24"/>
        <v>56.965575414200003</v>
      </c>
      <c r="L67" s="3">
        <f t="shared" si="24"/>
        <v>55.1636980006</v>
      </c>
      <c r="M67" s="3">
        <f t="shared" si="24"/>
        <v>47.019310955000002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idden="1" outlineLevel="4" x14ac:dyDescent="0.25">
      <c r="A68" s="5" t="s">
        <v>7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idden="1" outlineLevel="4" x14ac:dyDescent="0.25">
      <c r="A69" s="5" t="s">
        <v>4</v>
      </c>
      <c r="B69" s="3">
        <v>154.99034150629001</v>
      </c>
      <c r="C69" s="3">
        <v>114.86138603767</v>
      </c>
      <c r="D69" s="3">
        <v>100.69528746983001</v>
      </c>
      <c r="E69" s="3">
        <v>88.427454954669997</v>
      </c>
      <c r="F69" s="3">
        <v>79.132654262220001</v>
      </c>
      <c r="G69" s="3">
        <v>75.158330413800002</v>
      </c>
      <c r="H69" s="3">
        <v>71.8393803238</v>
      </c>
      <c r="I69" s="3">
        <v>67.277030906600004</v>
      </c>
      <c r="J69" s="3">
        <v>66.138584355500001</v>
      </c>
      <c r="K69" s="3">
        <v>56.965575414200003</v>
      </c>
      <c r="L69" s="3">
        <v>55.1636980006</v>
      </c>
      <c r="M69" s="3">
        <v>47.019310955000002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hidden="1" outlineLevel="4" x14ac:dyDescent="0.25">
      <c r="A70" s="5" t="s">
        <v>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s="11" customFormat="1" outlineLevel="2" x14ac:dyDescent="0.25">
      <c r="A71" s="14" t="s">
        <v>9</v>
      </c>
      <c r="B71" s="15">
        <f t="shared" ref="B71:M71" si="25">B72+B74</f>
        <v>204.66035294078</v>
      </c>
      <c r="C71" s="15">
        <f t="shared" si="25"/>
        <v>113.53276110725</v>
      </c>
      <c r="D71" s="15">
        <f t="shared" si="25"/>
        <v>67.668050695790001</v>
      </c>
      <c r="E71" s="15">
        <f t="shared" si="25"/>
        <v>31.262932522480003</v>
      </c>
      <c r="F71" s="15">
        <f t="shared" si="25"/>
        <v>24.512932522480003</v>
      </c>
      <c r="G71" s="15">
        <f t="shared" si="25"/>
        <v>37.050053522479999</v>
      </c>
      <c r="H71" s="15">
        <f t="shared" si="25"/>
        <v>58.191050511589999</v>
      </c>
      <c r="I71" s="15">
        <f t="shared" si="25"/>
        <v>45.030951522480002</v>
      </c>
      <c r="J71" s="15">
        <f t="shared" si="25"/>
        <v>52.980116522480003</v>
      </c>
      <c r="K71" s="15">
        <f t="shared" si="25"/>
        <v>42.22999652248</v>
      </c>
      <c r="L71" s="15">
        <f t="shared" si="25"/>
        <v>64.069996522980006</v>
      </c>
      <c r="M71" s="15">
        <f t="shared" si="25"/>
        <v>83.921043999999995</v>
      </c>
    </row>
    <row r="72" spans="1:35" outlineLevel="3" collapsed="1" x14ac:dyDescent="0.25">
      <c r="A72" s="4" t="s">
        <v>5</v>
      </c>
      <c r="B72" s="3">
        <f t="shared" ref="B72:M72" si="26">SUM(B73:B73)</f>
        <v>0.13225252248</v>
      </c>
      <c r="C72" s="3">
        <f t="shared" si="26"/>
        <v>0.13225252248</v>
      </c>
      <c r="D72" s="3">
        <f t="shared" si="26"/>
        <v>0.13225252248</v>
      </c>
      <c r="E72" s="3">
        <f t="shared" si="26"/>
        <v>0.13225252248</v>
      </c>
      <c r="F72" s="3">
        <f t="shared" si="26"/>
        <v>0.13225252248</v>
      </c>
      <c r="G72" s="3">
        <f t="shared" si="26"/>
        <v>0.13225252248</v>
      </c>
      <c r="H72" s="3">
        <f t="shared" si="26"/>
        <v>0.13225252248</v>
      </c>
      <c r="I72" s="3">
        <f t="shared" si="26"/>
        <v>0.13225252248</v>
      </c>
      <c r="J72" s="3">
        <f t="shared" si="26"/>
        <v>0.13225252248</v>
      </c>
      <c r="K72" s="3">
        <f t="shared" si="26"/>
        <v>0.13225252248</v>
      </c>
      <c r="L72" s="3">
        <f t="shared" si="26"/>
        <v>0.13225252298000001</v>
      </c>
      <c r="M72" s="3">
        <f t="shared" si="26"/>
        <v>0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hidden="1" outlineLevel="4" x14ac:dyDescent="0.25">
      <c r="A73" s="5" t="s">
        <v>4</v>
      </c>
      <c r="B73" s="3">
        <v>0.13225252248</v>
      </c>
      <c r="C73" s="3">
        <v>0.13225252248</v>
      </c>
      <c r="D73" s="3">
        <v>0.13225252248</v>
      </c>
      <c r="E73" s="3">
        <v>0.13225252248</v>
      </c>
      <c r="F73" s="3">
        <v>0.13225252248</v>
      </c>
      <c r="G73" s="3">
        <v>0.13225252248</v>
      </c>
      <c r="H73" s="3">
        <v>0.13225252248</v>
      </c>
      <c r="I73" s="3">
        <v>0.13225252248</v>
      </c>
      <c r="J73" s="3">
        <v>0.13225252248</v>
      </c>
      <c r="K73" s="3">
        <v>0.13225252248</v>
      </c>
      <c r="L73" s="3">
        <v>0.13225252298000001</v>
      </c>
      <c r="M73" s="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outlineLevel="3" collapsed="1" x14ac:dyDescent="0.25">
      <c r="A74" s="4" t="s">
        <v>6</v>
      </c>
      <c r="B74" s="3">
        <f t="shared" ref="B74:M74" si="27">SUM(B75:B77)</f>
        <v>204.5281004183</v>
      </c>
      <c r="C74" s="3">
        <f t="shared" si="27"/>
        <v>113.40050858476999</v>
      </c>
      <c r="D74" s="3">
        <f t="shared" si="27"/>
        <v>67.535798173309999</v>
      </c>
      <c r="E74" s="3">
        <f t="shared" si="27"/>
        <v>31.130680000000002</v>
      </c>
      <c r="F74" s="3">
        <f t="shared" si="27"/>
        <v>24.380680000000002</v>
      </c>
      <c r="G74" s="3">
        <f t="shared" si="27"/>
        <v>36.917800999999997</v>
      </c>
      <c r="H74" s="3">
        <f t="shared" si="27"/>
        <v>58.058797989109998</v>
      </c>
      <c r="I74" s="3">
        <f t="shared" si="27"/>
        <v>44.898699000000001</v>
      </c>
      <c r="J74" s="3">
        <f t="shared" si="27"/>
        <v>52.847864000000001</v>
      </c>
      <c r="K74" s="3">
        <f t="shared" si="27"/>
        <v>42.097743999999999</v>
      </c>
      <c r="L74" s="3">
        <f t="shared" si="27"/>
        <v>63.937744000000002</v>
      </c>
      <c r="M74" s="3">
        <f t="shared" si="27"/>
        <v>83.921043999999995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hidden="1" outlineLevel="4" x14ac:dyDescent="0.25">
      <c r="A75" s="5" t="s">
        <v>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hidden="1" outlineLevel="4" x14ac:dyDescent="0.25">
      <c r="A76" s="5" t="s">
        <v>4</v>
      </c>
      <c r="B76" s="3">
        <v>204.5281004183</v>
      </c>
      <c r="C76" s="3">
        <v>113.40050858476999</v>
      </c>
      <c r="D76" s="3">
        <v>67.535798173309999</v>
      </c>
      <c r="E76" s="3">
        <v>31.130680000000002</v>
      </c>
      <c r="F76" s="3">
        <v>24.380680000000002</v>
      </c>
      <c r="G76" s="3">
        <v>36.917800999999997</v>
      </c>
      <c r="H76" s="3">
        <v>58.058797989109998</v>
      </c>
      <c r="I76" s="3">
        <v>44.898699000000001</v>
      </c>
      <c r="J76" s="3">
        <v>52.847864000000001</v>
      </c>
      <c r="K76" s="3">
        <v>42.097743999999999</v>
      </c>
      <c r="L76" s="3">
        <v>63.937744000000002</v>
      </c>
      <c r="M76" s="3">
        <v>83.921043999999995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hidden="1" outlineLevel="4" x14ac:dyDescent="0.25">
      <c r="A77" s="5" t="s">
        <v>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s="11" customFormat="1" outlineLevel="1" x14ac:dyDescent="0.25">
      <c r="A78" s="12" t="s">
        <v>10</v>
      </c>
      <c r="B78" s="13">
        <f t="shared" ref="B78:M78" si="28">B79+B99</f>
        <v>328.93238044783004</v>
      </c>
      <c r="C78" s="13">
        <f t="shared" si="28"/>
        <v>343.16405890753003</v>
      </c>
      <c r="D78" s="13">
        <f t="shared" si="28"/>
        <v>311.14036310048999</v>
      </c>
      <c r="E78" s="13">
        <f t="shared" si="28"/>
        <v>309.91265651618005</v>
      </c>
      <c r="F78" s="13">
        <f t="shared" si="28"/>
        <v>283.49699442072995</v>
      </c>
      <c r="G78" s="13">
        <f t="shared" si="28"/>
        <v>251.13202570512999</v>
      </c>
      <c r="H78" s="13">
        <f t="shared" si="28"/>
        <v>257.78182706885002</v>
      </c>
      <c r="I78" s="13">
        <f t="shared" si="28"/>
        <v>239.13934854377001</v>
      </c>
      <c r="J78" s="13">
        <f t="shared" si="28"/>
        <v>184.50734809020997</v>
      </c>
      <c r="K78" s="13">
        <f t="shared" si="28"/>
        <v>185.22174991976001</v>
      </c>
      <c r="L78" s="13">
        <f t="shared" si="28"/>
        <v>250.95946894909</v>
      </c>
      <c r="M78" s="13">
        <f t="shared" si="28"/>
        <v>114.72801729963001</v>
      </c>
    </row>
    <row r="79" spans="1:35" s="11" customFormat="1" outlineLevel="2" x14ac:dyDescent="0.25">
      <c r="A79" s="14" t="s">
        <v>2</v>
      </c>
      <c r="B79" s="15">
        <f t="shared" ref="B79:M79" si="29">B80+B86+B89+B95</f>
        <v>146.85727630032</v>
      </c>
      <c r="C79" s="15">
        <f t="shared" si="29"/>
        <v>118.21611369777</v>
      </c>
      <c r="D79" s="15">
        <f t="shared" si="29"/>
        <v>110.73645975788</v>
      </c>
      <c r="E79" s="15">
        <f t="shared" si="29"/>
        <v>96.532841383980013</v>
      </c>
      <c r="F79" s="15">
        <f t="shared" si="29"/>
        <v>84.87078718843</v>
      </c>
      <c r="G79" s="15">
        <f t="shared" si="29"/>
        <v>76.07369292704</v>
      </c>
      <c r="H79" s="15">
        <f t="shared" si="29"/>
        <v>55.703398886019997</v>
      </c>
      <c r="I79" s="15">
        <f t="shared" si="29"/>
        <v>47.882177222150005</v>
      </c>
      <c r="J79" s="15">
        <f t="shared" si="29"/>
        <v>41.212471247370004</v>
      </c>
      <c r="K79" s="15">
        <f t="shared" si="29"/>
        <v>34.905476521600001</v>
      </c>
      <c r="L79" s="15">
        <f t="shared" si="29"/>
        <v>26.541115476860003</v>
      </c>
      <c r="M79" s="15">
        <f t="shared" si="29"/>
        <v>21.70707291419</v>
      </c>
    </row>
    <row r="80" spans="1:35" outlineLevel="3" collapsed="1" x14ac:dyDescent="0.25">
      <c r="A80" s="4" t="s">
        <v>3</v>
      </c>
      <c r="B80" s="3">
        <f t="shared" ref="B80:M80" si="30">SUM(B81:B85)</f>
        <v>0.38644009936000001</v>
      </c>
      <c r="C80" s="3">
        <f t="shared" si="30"/>
        <v>0.37368050002000003</v>
      </c>
      <c r="D80" s="3">
        <f t="shared" si="30"/>
        <v>0.1188977001</v>
      </c>
      <c r="E80" s="3">
        <f t="shared" si="30"/>
        <v>0.1188912001</v>
      </c>
      <c r="F80" s="3">
        <f t="shared" si="30"/>
        <v>0.1150554901</v>
      </c>
      <c r="G80" s="3">
        <f t="shared" si="30"/>
        <v>0.1144440001</v>
      </c>
      <c r="H80" s="3">
        <f t="shared" si="30"/>
        <v>0.1144440001</v>
      </c>
      <c r="I80" s="3">
        <f t="shared" si="30"/>
        <v>0.1144440001</v>
      </c>
      <c r="J80" s="3">
        <f t="shared" si="30"/>
        <v>0.1144440001</v>
      </c>
      <c r="K80" s="3">
        <f t="shared" si="30"/>
        <v>0.1144440001</v>
      </c>
      <c r="L80" s="3">
        <f t="shared" si="30"/>
        <v>0.11199600010000001</v>
      </c>
      <c r="M80" s="3">
        <f t="shared" si="30"/>
        <v>0.11199600010000001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hidden="1" outlineLevel="4" x14ac:dyDescent="0.25">
      <c r="A81" s="5" t="s">
        <v>7</v>
      </c>
      <c r="B81" s="3">
        <v>4.6216E-3</v>
      </c>
      <c r="C81" s="3">
        <v>4.4689999999999999E-3</v>
      </c>
      <c r="D81" s="3">
        <v>4.4472000000000001E-3</v>
      </c>
      <c r="E81" s="3">
        <v>4.4472000000000001E-3</v>
      </c>
      <c r="F81" s="3">
        <v>6.1149000000000002E-4</v>
      </c>
      <c r="G81" s="3"/>
      <c r="H81" s="3"/>
      <c r="I81" s="3"/>
      <c r="J81" s="3"/>
      <c r="K81" s="3"/>
      <c r="L81" s="3"/>
      <c r="M81" s="3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hidden="1" outlineLevel="4" x14ac:dyDescent="0.25">
      <c r="A82" s="5" t="s">
        <v>11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hidden="1" outlineLevel="4" x14ac:dyDescent="0.25">
      <c r="A83" s="5" t="s">
        <v>12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hidden="1" outlineLevel="4" x14ac:dyDescent="0.25">
      <c r="A84" s="5" t="s">
        <v>4</v>
      </c>
      <c r="B84" s="3">
        <v>6.4999999999999996E-6</v>
      </c>
      <c r="C84" s="3">
        <v>6.4999999999999996E-6</v>
      </c>
      <c r="D84" s="3">
        <v>6.4999999999999996E-6</v>
      </c>
      <c r="E84" s="3"/>
      <c r="F84" s="3"/>
      <c r="G84" s="3"/>
      <c r="H84" s="3"/>
      <c r="I84" s="3"/>
      <c r="J84" s="3"/>
      <c r="K84" s="3"/>
      <c r="L84" s="3"/>
      <c r="M84" s="3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idden="1" outlineLevel="4" x14ac:dyDescent="0.25">
      <c r="A85" s="5" t="s">
        <v>8</v>
      </c>
      <c r="B85" s="3">
        <v>0.38181199935999999</v>
      </c>
      <c r="C85" s="3">
        <v>0.36920500002000001</v>
      </c>
      <c r="D85" s="3">
        <v>0.1144440001</v>
      </c>
      <c r="E85" s="3">
        <v>0.1144440001</v>
      </c>
      <c r="F85" s="3">
        <v>0.1144440001</v>
      </c>
      <c r="G85" s="3">
        <v>0.1144440001</v>
      </c>
      <c r="H85" s="3">
        <v>0.1144440001</v>
      </c>
      <c r="I85" s="3">
        <v>0.1144440001</v>
      </c>
      <c r="J85" s="3">
        <v>0.1144440001</v>
      </c>
      <c r="K85" s="3">
        <v>0.1144440001</v>
      </c>
      <c r="L85" s="3">
        <v>0.11199600010000001</v>
      </c>
      <c r="M85" s="3">
        <v>0.11199600010000001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outlineLevel="3" collapsed="1" x14ac:dyDescent="0.25">
      <c r="A86" s="4" t="s">
        <v>13</v>
      </c>
      <c r="B86" s="3">
        <f t="shared" ref="B86:M86" si="31">SUM(B87:B88)</f>
        <v>74.977963897439992</v>
      </c>
      <c r="C86" s="3">
        <f t="shared" si="31"/>
        <v>54.472425083129998</v>
      </c>
      <c r="D86" s="3">
        <f t="shared" si="31"/>
        <v>46.437196613369998</v>
      </c>
      <c r="E86" s="3">
        <f t="shared" si="31"/>
        <v>41.982387907309999</v>
      </c>
      <c r="F86" s="3">
        <f t="shared" si="31"/>
        <v>34.617364049229998</v>
      </c>
      <c r="G86" s="3">
        <f t="shared" si="31"/>
        <v>30.4540164601</v>
      </c>
      <c r="H86" s="3">
        <f t="shared" si="31"/>
        <v>21.622525991569997</v>
      </c>
      <c r="I86" s="3">
        <f t="shared" si="31"/>
        <v>19.158596753770002</v>
      </c>
      <c r="J86" s="3">
        <f t="shared" si="31"/>
        <v>15.596129368890001</v>
      </c>
      <c r="K86" s="3">
        <f t="shared" si="31"/>
        <v>11.080616030750001</v>
      </c>
      <c r="L86" s="3">
        <f t="shared" si="31"/>
        <v>3.84699120339</v>
      </c>
      <c r="M86" s="3">
        <f t="shared" si="31"/>
        <v>0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hidden="1" outlineLevel="4" x14ac:dyDescent="0.25">
      <c r="A87" s="5" t="s">
        <v>7</v>
      </c>
      <c r="B87" s="3">
        <v>21.17853785186</v>
      </c>
      <c r="C87" s="3">
        <v>8.1384690909900002</v>
      </c>
      <c r="D87" s="3">
        <v>5.9394401217299997</v>
      </c>
      <c r="E87" s="3">
        <v>5.6865721133699996</v>
      </c>
      <c r="F87" s="3">
        <v>2.4888745389500002</v>
      </c>
      <c r="G87" s="3">
        <v>2.4587700354600002</v>
      </c>
      <c r="H87" s="3">
        <v>2.4468115746899999</v>
      </c>
      <c r="I87" s="3">
        <v>2.43761433905</v>
      </c>
      <c r="J87" s="3">
        <v>3.52195516E-3</v>
      </c>
      <c r="K87" s="3">
        <v>1.50862099E-3</v>
      </c>
      <c r="L87" s="3"/>
      <c r="M87" s="3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idden="1" outlineLevel="4" x14ac:dyDescent="0.25">
      <c r="A88" s="5" t="s">
        <v>8</v>
      </c>
      <c r="B88" s="3">
        <v>53.799426045579999</v>
      </c>
      <c r="C88" s="3">
        <v>46.333955992139998</v>
      </c>
      <c r="D88" s="3">
        <v>40.497756491639997</v>
      </c>
      <c r="E88" s="3">
        <v>36.295815793940001</v>
      </c>
      <c r="F88" s="3">
        <v>32.128489510279998</v>
      </c>
      <c r="G88" s="3">
        <v>27.995246424640001</v>
      </c>
      <c r="H88" s="3">
        <v>19.175714416879998</v>
      </c>
      <c r="I88" s="3">
        <v>16.720982414720002</v>
      </c>
      <c r="J88" s="3">
        <v>15.592607413730001</v>
      </c>
      <c r="K88" s="3">
        <v>11.079107409760001</v>
      </c>
      <c r="L88" s="3">
        <v>3.84699120339</v>
      </c>
      <c r="M88" s="3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outlineLevel="3" collapsed="1" x14ac:dyDescent="0.25">
      <c r="A89" s="4" t="s">
        <v>14</v>
      </c>
      <c r="B89" s="3">
        <f t="shared" ref="B89:M89" si="32">SUM(B90:B94)</f>
        <v>2.46405746762</v>
      </c>
      <c r="C89" s="3">
        <f t="shared" si="32"/>
        <v>2.35664166326</v>
      </c>
      <c r="D89" s="3">
        <f t="shared" si="32"/>
        <v>9.783508941600001</v>
      </c>
      <c r="E89" s="3">
        <f t="shared" si="32"/>
        <v>4.3882468503499998</v>
      </c>
      <c r="F89" s="3">
        <f t="shared" si="32"/>
        <v>3.8775645085599999</v>
      </c>
      <c r="G89" s="3">
        <f t="shared" si="32"/>
        <v>3.3876020442100003</v>
      </c>
      <c r="H89" s="3">
        <f t="shared" si="32"/>
        <v>2.8950811275200001</v>
      </c>
      <c r="I89" s="3">
        <f t="shared" si="32"/>
        <v>1.25558832318</v>
      </c>
      <c r="J89" s="3">
        <f t="shared" si="32"/>
        <v>0.63241290621000001</v>
      </c>
      <c r="K89" s="3">
        <f t="shared" si="32"/>
        <v>0.51013282119000003</v>
      </c>
      <c r="L89" s="3">
        <f t="shared" si="32"/>
        <v>0.43986556179000003</v>
      </c>
      <c r="M89" s="3">
        <f t="shared" si="32"/>
        <v>0.37620088744999997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hidden="1" outlineLevel="4" x14ac:dyDescent="0.25">
      <c r="A90" s="5" t="s">
        <v>15</v>
      </c>
      <c r="B90" s="3">
        <v>0.55035199941000001</v>
      </c>
      <c r="C90" s="3">
        <v>0.53218000004999999</v>
      </c>
      <c r="D90" s="3">
        <v>6.9532347832400001</v>
      </c>
      <c r="E90" s="3">
        <v>1.62498083602</v>
      </c>
      <c r="F90" s="3">
        <v>1.28330423567</v>
      </c>
      <c r="G90" s="3">
        <v>0.95701597907000002</v>
      </c>
      <c r="H90" s="3">
        <v>0.62731225948000002</v>
      </c>
      <c r="I90" s="3">
        <v>0.29918017778</v>
      </c>
      <c r="J90" s="3">
        <v>4.8557588989999997E-2</v>
      </c>
      <c r="K90" s="3"/>
      <c r="L90" s="3"/>
      <c r="M90" s="3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idden="1" outlineLevel="4" x14ac:dyDescent="0.25">
      <c r="A91" s="5" t="s">
        <v>7</v>
      </c>
      <c r="B91" s="3">
        <v>0.94951930630000003</v>
      </c>
      <c r="C91" s="3">
        <v>0.90286585169</v>
      </c>
      <c r="D91" s="3">
        <v>1.1446718947500001</v>
      </c>
      <c r="E91" s="3">
        <v>1.1629393322299999</v>
      </c>
      <c r="F91" s="3">
        <v>1.01098394833</v>
      </c>
      <c r="G91" s="3">
        <v>0.86183269439999999</v>
      </c>
      <c r="H91" s="3">
        <v>0.71353918836999997</v>
      </c>
      <c r="I91" s="3">
        <v>0.35256866588000002</v>
      </c>
      <c r="J91" s="3">
        <v>0.26269066397000002</v>
      </c>
      <c r="K91" s="3">
        <v>0.21405559595000001</v>
      </c>
      <c r="L91" s="3">
        <v>0.16686910954</v>
      </c>
      <c r="M91" s="3">
        <v>0.12036173322</v>
      </c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idden="1" outlineLevel="4" x14ac:dyDescent="0.25">
      <c r="A92" s="5" t="s">
        <v>11</v>
      </c>
      <c r="B92" s="3">
        <v>2.2650858400000001E-3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idden="1" outlineLevel="4" x14ac:dyDescent="0.25">
      <c r="A93" s="5" t="s">
        <v>12</v>
      </c>
      <c r="B93" s="3">
        <v>0.43000829975999999</v>
      </c>
      <c r="C93" s="3">
        <v>0.40724619199000001</v>
      </c>
      <c r="D93" s="3">
        <v>0.92146373697999995</v>
      </c>
      <c r="E93" s="3">
        <v>0.91299534118000003</v>
      </c>
      <c r="F93" s="3">
        <v>0.90236106394000004</v>
      </c>
      <c r="G93" s="3">
        <v>0.89279753739000001</v>
      </c>
      <c r="H93" s="3">
        <v>0.88323327605000002</v>
      </c>
      <c r="I93" s="3">
        <v>0.34721802936000001</v>
      </c>
      <c r="J93" s="3">
        <v>0.32116465324999999</v>
      </c>
      <c r="K93" s="3">
        <v>0.29607722524000002</v>
      </c>
      <c r="L93" s="3">
        <v>0.27299645225000002</v>
      </c>
      <c r="M93" s="3">
        <v>0.25583915422999998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hidden="1" outlineLevel="4" x14ac:dyDescent="0.25">
      <c r="A94" s="5" t="s">
        <v>8</v>
      </c>
      <c r="B94" s="3">
        <v>0.53191277631</v>
      </c>
      <c r="C94" s="3">
        <v>0.51434961953000002</v>
      </c>
      <c r="D94" s="3">
        <v>0.76413852663000004</v>
      </c>
      <c r="E94" s="3">
        <v>0.68733134092000003</v>
      </c>
      <c r="F94" s="3">
        <v>0.68091526061999996</v>
      </c>
      <c r="G94" s="3">
        <v>0.67595583334999998</v>
      </c>
      <c r="H94" s="3">
        <v>0.67099640362000001</v>
      </c>
      <c r="I94" s="3">
        <v>0.25662145015999999</v>
      </c>
      <c r="J94" s="3"/>
      <c r="K94" s="3"/>
      <c r="L94" s="3"/>
      <c r="M94" s="3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outlineLevel="3" collapsed="1" x14ac:dyDescent="0.25">
      <c r="A95" s="4" t="s">
        <v>16</v>
      </c>
      <c r="B95" s="3">
        <f t="shared" ref="B95:M95" si="33">SUM(B96:B98)</f>
        <v>69.028814835900008</v>
      </c>
      <c r="C95" s="3">
        <f t="shared" si="33"/>
        <v>61.01336645136</v>
      </c>
      <c r="D95" s="3">
        <f t="shared" si="33"/>
        <v>54.396856502810003</v>
      </c>
      <c r="E95" s="3">
        <f t="shared" si="33"/>
        <v>50.043315426220005</v>
      </c>
      <c r="F95" s="3">
        <f t="shared" si="33"/>
        <v>46.260803140540006</v>
      </c>
      <c r="G95" s="3">
        <f t="shared" si="33"/>
        <v>42.11763042263</v>
      </c>
      <c r="H95" s="3">
        <f t="shared" si="33"/>
        <v>31.071347766830002</v>
      </c>
      <c r="I95" s="3">
        <f t="shared" si="33"/>
        <v>27.353548145100003</v>
      </c>
      <c r="J95" s="3">
        <f t="shared" si="33"/>
        <v>24.86948497217</v>
      </c>
      <c r="K95" s="3">
        <f t="shared" si="33"/>
        <v>23.200283669560001</v>
      </c>
      <c r="L95" s="3">
        <f t="shared" si="33"/>
        <v>22.142262711580003</v>
      </c>
      <c r="M95" s="3">
        <f t="shared" si="33"/>
        <v>21.21887602664</v>
      </c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idden="1" outlineLevel="4" x14ac:dyDescent="0.25">
      <c r="A96" s="5" t="s">
        <v>7</v>
      </c>
      <c r="B96" s="3">
        <v>19.432896412710001</v>
      </c>
      <c r="C96" s="3">
        <v>18.461353534970002</v>
      </c>
      <c r="D96" s="3">
        <v>17.67877168994</v>
      </c>
      <c r="E96" s="3">
        <v>16.985278818649999</v>
      </c>
      <c r="F96" s="3">
        <v>16.104546353220002</v>
      </c>
      <c r="G96" s="3">
        <v>14.78143042037</v>
      </c>
      <c r="H96" s="3">
        <v>12.673858858819999</v>
      </c>
      <c r="I96" s="3">
        <v>10.79238324372</v>
      </c>
      <c r="J96" s="3">
        <v>10.193244952500001</v>
      </c>
      <c r="K96" s="3">
        <v>9.6764036343500006</v>
      </c>
      <c r="L96" s="3">
        <v>9.3462231178300001</v>
      </c>
      <c r="M96" s="3">
        <v>9.1196756776899992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hidden="1" outlineLevel="4" x14ac:dyDescent="0.25">
      <c r="A97" s="5" t="s">
        <v>8</v>
      </c>
      <c r="B97" s="3">
        <v>20.25325022777</v>
      </c>
      <c r="C97" s="3">
        <v>18.293361315249999</v>
      </c>
      <c r="D97" s="3">
        <v>16.954436779910001</v>
      </c>
      <c r="E97" s="3">
        <v>15.64428431885</v>
      </c>
      <c r="F97" s="3">
        <v>14.16098112844</v>
      </c>
      <c r="G97" s="3">
        <v>12.72864475225</v>
      </c>
      <c r="H97" s="3">
        <v>11.40222299569</v>
      </c>
      <c r="I97" s="3">
        <v>10.259773908670001</v>
      </c>
      <c r="J97" s="3">
        <v>9.0494419235100008</v>
      </c>
      <c r="K97" s="3">
        <v>8.2642896738899996</v>
      </c>
      <c r="L97" s="3">
        <v>7.5364492324299999</v>
      </c>
      <c r="M97" s="3">
        <v>6.8272659036199999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hidden="1" outlineLevel="4" x14ac:dyDescent="0.25">
      <c r="A98" s="5" t="s">
        <v>17</v>
      </c>
      <c r="B98" s="3">
        <v>29.34266819542</v>
      </c>
      <c r="C98" s="3">
        <v>24.258651601139999</v>
      </c>
      <c r="D98" s="3">
        <v>19.763648032959999</v>
      </c>
      <c r="E98" s="3">
        <v>17.413752288720001</v>
      </c>
      <c r="F98" s="3">
        <v>15.995275658880001</v>
      </c>
      <c r="G98" s="3">
        <v>14.60755525001</v>
      </c>
      <c r="H98" s="3">
        <v>6.9952659123199998</v>
      </c>
      <c r="I98" s="3">
        <v>6.30139099271</v>
      </c>
      <c r="J98" s="3">
        <v>5.6267980961599999</v>
      </c>
      <c r="K98" s="3">
        <v>5.2595903613199999</v>
      </c>
      <c r="L98" s="3">
        <v>5.2595903613199999</v>
      </c>
      <c r="M98" s="3">
        <v>5.2719344453300003</v>
      </c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s="11" customFormat="1" outlineLevel="2" x14ac:dyDescent="0.25">
      <c r="A99" s="14" t="s">
        <v>9</v>
      </c>
      <c r="B99" s="15">
        <f t="shared" ref="B99:M99" si="34">B100+B103+B109</f>
        <v>182.07510414751002</v>
      </c>
      <c r="C99" s="15">
        <f t="shared" si="34"/>
        <v>224.94794520976001</v>
      </c>
      <c r="D99" s="15">
        <f t="shared" si="34"/>
        <v>200.40390334260999</v>
      </c>
      <c r="E99" s="15">
        <f t="shared" si="34"/>
        <v>213.37981513220001</v>
      </c>
      <c r="F99" s="15">
        <f t="shared" si="34"/>
        <v>198.62620723229998</v>
      </c>
      <c r="G99" s="15">
        <f t="shared" si="34"/>
        <v>175.05833277809</v>
      </c>
      <c r="H99" s="15">
        <f t="shared" si="34"/>
        <v>202.07842818283001</v>
      </c>
      <c r="I99" s="15">
        <f t="shared" si="34"/>
        <v>191.25717132162001</v>
      </c>
      <c r="J99" s="15">
        <f t="shared" si="34"/>
        <v>143.29487684283998</v>
      </c>
      <c r="K99" s="15">
        <f t="shared" si="34"/>
        <v>150.31627339816001</v>
      </c>
      <c r="L99" s="15">
        <f t="shared" si="34"/>
        <v>224.41835347223</v>
      </c>
      <c r="M99" s="15">
        <f t="shared" si="34"/>
        <v>93.020944385440004</v>
      </c>
    </row>
    <row r="100" spans="1:35" outlineLevel="3" x14ac:dyDescent="0.25">
      <c r="A100" s="4" t="s">
        <v>13</v>
      </c>
      <c r="B100" s="3">
        <f t="shared" ref="B100:M100" si="35">SUM(B101:B102)</f>
        <v>73.311971349680007</v>
      </c>
      <c r="C100" s="3">
        <f t="shared" si="35"/>
        <v>102.12629329351</v>
      </c>
      <c r="D100" s="3">
        <f t="shared" si="35"/>
        <v>60.301948842359998</v>
      </c>
      <c r="E100" s="3">
        <f t="shared" si="35"/>
        <v>103.70024371867001</v>
      </c>
      <c r="F100" s="3">
        <f t="shared" si="35"/>
        <v>54.997061359050001</v>
      </c>
      <c r="G100" s="3">
        <f t="shared" si="35"/>
        <v>65.416948600170002</v>
      </c>
      <c r="H100" s="3">
        <f t="shared" si="35"/>
        <v>71.536948605550009</v>
      </c>
      <c r="I100" s="3">
        <f t="shared" si="35"/>
        <v>55.726948591640003</v>
      </c>
      <c r="J100" s="3">
        <f t="shared" si="35"/>
        <v>61.336948596580001</v>
      </c>
      <c r="K100" s="3">
        <f t="shared" si="35"/>
        <v>61.336948596580001</v>
      </c>
      <c r="L100" s="3">
        <f t="shared" si="35"/>
        <v>106.08000009334999</v>
      </c>
      <c r="M100" s="3">
        <f t="shared" si="35"/>
        <v>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outlineLevel="4" x14ac:dyDescent="0.25">
      <c r="A101" s="5" t="s">
        <v>7</v>
      </c>
      <c r="B101" s="3">
        <v>15.850177046220001</v>
      </c>
      <c r="C101" s="3">
        <v>16.474956284939999</v>
      </c>
      <c r="D101" s="3">
        <v>6.0833591946499999</v>
      </c>
      <c r="E101" s="3">
        <v>49.928291671350003</v>
      </c>
      <c r="F101" s="3">
        <v>1.66489251212</v>
      </c>
      <c r="G101" s="3">
        <v>0.13694854272000001</v>
      </c>
      <c r="H101" s="3">
        <v>0.13694854272000001</v>
      </c>
      <c r="I101" s="3">
        <v>55.726948591640003</v>
      </c>
      <c r="J101" s="3">
        <v>0.13694854272000001</v>
      </c>
      <c r="K101" s="3">
        <v>0.13694854272000001</v>
      </c>
      <c r="L101" s="3"/>
      <c r="M101" s="3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outlineLevel="4" x14ac:dyDescent="0.25">
      <c r="A102" s="5" t="s">
        <v>8</v>
      </c>
      <c r="B102" s="3">
        <v>57.461794303460003</v>
      </c>
      <c r="C102" s="3">
        <v>85.651337008569996</v>
      </c>
      <c r="D102" s="3">
        <v>54.218589647709997</v>
      </c>
      <c r="E102" s="3">
        <v>53.771952047319999</v>
      </c>
      <c r="F102" s="3">
        <v>53.332168846930003</v>
      </c>
      <c r="G102" s="3">
        <v>65.280000057449996</v>
      </c>
      <c r="H102" s="3">
        <v>71.400000062830003</v>
      </c>
      <c r="I102" s="3"/>
      <c r="J102" s="3">
        <v>61.200000053860002</v>
      </c>
      <c r="K102" s="3">
        <v>61.200000053860002</v>
      </c>
      <c r="L102" s="3">
        <v>106.08000009334999</v>
      </c>
      <c r="M102" s="3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outlineLevel="3" collapsed="1" x14ac:dyDescent="0.25">
      <c r="A103" s="4" t="s">
        <v>14</v>
      </c>
      <c r="B103" s="3">
        <f t="shared" ref="B103:M103" si="36">SUM(B104:B108)</f>
        <v>4.6620755991099996</v>
      </c>
      <c r="C103" s="3">
        <f t="shared" si="36"/>
        <v>6.8700704866600004</v>
      </c>
      <c r="D103" s="3">
        <f t="shared" si="36"/>
        <v>38.954221552859998</v>
      </c>
      <c r="E103" s="3">
        <f t="shared" si="36"/>
        <v>30.85769554705</v>
      </c>
      <c r="F103" s="3">
        <f t="shared" si="36"/>
        <v>30.78912807987</v>
      </c>
      <c r="G103" s="3">
        <f t="shared" si="36"/>
        <v>32.820645509640002</v>
      </c>
      <c r="H103" s="3">
        <f t="shared" si="36"/>
        <v>31.944191333759999</v>
      </c>
      <c r="I103" s="3">
        <f t="shared" si="36"/>
        <v>45.588834092680003</v>
      </c>
      <c r="J103" s="3">
        <f t="shared" si="36"/>
        <v>16.41172364146</v>
      </c>
      <c r="K103" s="3">
        <f t="shared" si="36"/>
        <v>9.688893082189999</v>
      </c>
      <c r="L103" s="3">
        <f t="shared" si="36"/>
        <v>9.2750736308999997</v>
      </c>
      <c r="M103" s="3">
        <f t="shared" si="36"/>
        <v>8.0448540782600002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hidden="1" outlineLevel="4" x14ac:dyDescent="0.25">
      <c r="A104" s="5" t="s">
        <v>15</v>
      </c>
      <c r="B104" s="3"/>
      <c r="C104" s="3">
        <v>2.7333333335000001</v>
      </c>
      <c r="D104" s="3">
        <v>30.736000026820001</v>
      </c>
      <c r="E104" s="3">
        <v>20.944000018200001</v>
      </c>
      <c r="F104" s="3">
        <v>20.944000018200001</v>
      </c>
      <c r="G104" s="3">
        <v>20.944000018200001</v>
      </c>
      <c r="H104" s="3">
        <v>20.944000018200001</v>
      </c>
      <c r="I104" s="3">
        <v>18.224000017230001</v>
      </c>
      <c r="J104" s="3">
        <v>6.5280000057400001</v>
      </c>
      <c r="K104" s="3"/>
      <c r="L104" s="3"/>
      <c r="M104" s="3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hidden="1" outlineLevel="4" x14ac:dyDescent="0.25">
      <c r="A105" s="5" t="s">
        <v>7</v>
      </c>
      <c r="B105" s="3">
        <v>2.5954695018899998</v>
      </c>
      <c r="C105" s="3">
        <v>2.417785635</v>
      </c>
      <c r="D105" s="3">
        <v>6.1801407794500003</v>
      </c>
      <c r="E105" s="3">
        <v>7.5294000243900001</v>
      </c>
      <c r="F105" s="3">
        <v>7.20732851015</v>
      </c>
      <c r="G105" s="3">
        <v>8.38962935106</v>
      </c>
      <c r="H105" s="3">
        <v>7.5131751751799998</v>
      </c>
      <c r="I105" s="3">
        <v>6.41695633389</v>
      </c>
      <c r="J105" s="3">
        <v>4.9621663923800003</v>
      </c>
      <c r="K105" s="3">
        <v>4.9080252549700001</v>
      </c>
      <c r="L105" s="3">
        <v>4.8248836839499996</v>
      </c>
      <c r="M105" s="3">
        <v>4.8248836843999996</v>
      </c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idden="1" outlineLevel="4" x14ac:dyDescent="0.25">
      <c r="A106" s="5" t="s">
        <v>11</v>
      </c>
      <c r="B106" s="3">
        <v>0.28933871354000001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hidden="1" outlineLevel="4" x14ac:dyDescent="0.25">
      <c r="A107" s="5" t="s">
        <v>12</v>
      </c>
      <c r="B107" s="3">
        <v>1.7772673836799999</v>
      </c>
      <c r="C107" s="3">
        <v>1.7189515181599999</v>
      </c>
      <c r="D107" s="3">
        <v>2.03422470269</v>
      </c>
      <c r="E107" s="3">
        <v>2.3804394605599999</v>
      </c>
      <c r="F107" s="3">
        <v>2.6339435076200002</v>
      </c>
      <c r="G107" s="3">
        <v>3.4831600964799998</v>
      </c>
      <c r="H107" s="3">
        <v>3.4831600964799998</v>
      </c>
      <c r="I107" s="3">
        <v>4.9215576513399997</v>
      </c>
      <c r="J107" s="3">
        <v>4.9215572433399997</v>
      </c>
      <c r="K107" s="3">
        <v>4.7808678272199998</v>
      </c>
      <c r="L107" s="3">
        <v>4.4501899469500001</v>
      </c>
      <c r="M107" s="3">
        <v>3.2199703938600002</v>
      </c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idden="1" outlineLevel="4" x14ac:dyDescent="0.25">
      <c r="A108" s="5" t="s">
        <v>8</v>
      </c>
      <c r="B108" s="3"/>
      <c r="C108" s="3"/>
      <c r="D108" s="3">
        <v>3.8560438999999998E-3</v>
      </c>
      <c r="E108" s="3">
        <v>3.8560438999999998E-3</v>
      </c>
      <c r="F108" s="3">
        <v>3.8560438999999998E-3</v>
      </c>
      <c r="G108" s="3">
        <v>3.8560438999999998E-3</v>
      </c>
      <c r="H108" s="3">
        <v>3.8560438999999998E-3</v>
      </c>
      <c r="I108" s="3">
        <v>16.02632009022</v>
      </c>
      <c r="J108" s="3"/>
      <c r="K108" s="3"/>
      <c r="L108" s="3"/>
      <c r="M108" s="3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outlineLevel="3" x14ac:dyDescent="0.25">
      <c r="A109" s="4" t="s">
        <v>16</v>
      </c>
      <c r="B109" s="3">
        <f t="shared" ref="B109:M109" si="37">SUM(B110:B112)</f>
        <v>104.10105719872001</v>
      </c>
      <c r="C109" s="3">
        <f t="shared" si="37"/>
        <v>115.95158142958999</v>
      </c>
      <c r="D109" s="3">
        <f t="shared" si="37"/>
        <v>101.14773294739</v>
      </c>
      <c r="E109" s="3">
        <f t="shared" si="37"/>
        <v>78.821875866479999</v>
      </c>
      <c r="F109" s="3">
        <f t="shared" si="37"/>
        <v>112.84001779337999</v>
      </c>
      <c r="G109" s="3">
        <f t="shared" si="37"/>
        <v>76.820738668280001</v>
      </c>
      <c r="H109" s="3">
        <f t="shared" si="37"/>
        <v>98.597288243520012</v>
      </c>
      <c r="I109" s="3">
        <f t="shared" si="37"/>
        <v>89.941388637300008</v>
      </c>
      <c r="J109" s="3">
        <f t="shared" si="37"/>
        <v>65.546204604799996</v>
      </c>
      <c r="K109" s="3">
        <f t="shared" si="37"/>
        <v>79.29043171939</v>
      </c>
      <c r="L109" s="3">
        <f t="shared" si="37"/>
        <v>109.06327974798</v>
      </c>
      <c r="M109" s="3">
        <f t="shared" si="37"/>
        <v>84.976090307180002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outlineLevel="4" x14ac:dyDescent="0.25">
      <c r="A110" s="5" t="s">
        <v>7</v>
      </c>
      <c r="B110" s="3">
        <v>12.09081355469</v>
      </c>
      <c r="C110" s="3">
        <v>22.02078636073</v>
      </c>
      <c r="D110" s="3">
        <v>28.625437670629999</v>
      </c>
      <c r="E110" s="3">
        <v>28.481867411669999</v>
      </c>
      <c r="F110" s="3">
        <v>62.268255405189997</v>
      </c>
      <c r="G110" s="3">
        <v>28.004233844209999</v>
      </c>
      <c r="H110" s="3">
        <v>52.226080351020002</v>
      </c>
      <c r="I110" s="3">
        <v>46.963042763579999</v>
      </c>
      <c r="J110" s="3">
        <v>38.880313778510001</v>
      </c>
      <c r="K110" s="3">
        <v>66.572549898190005</v>
      </c>
      <c r="L110" s="3">
        <v>96.542971926960007</v>
      </c>
      <c r="M110" s="3">
        <v>72.455782486160004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outlineLevel="4" x14ac:dyDescent="0.25">
      <c r="A111" s="5" t="s">
        <v>8</v>
      </c>
      <c r="B111" s="3">
        <v>25.50957499391</v>
      </c>
      <c r="C111" s="3">
        <v>24.416730061860001</v>
      </c>
      <c r="D111" s="3">
        <v>25.612587035499999</v>
      </c>
      <c r="E111" s="3">
        <v>25.77680703319</v>
      </c>
      <c r="F111" s="3">
        <v>26.008560966569998</v>
      </c>
      <c r="G111" s="3">
        <v>24.253303402450001</v>
      </c>
      <c r="H111" s="3">
        <v>21.808006470879999</v>
      </c>
      <c r="I111" s="3">
        <v>18.415144452100002</v>
      </c>
      <c r="J111" s="3">
        <v>14.384290115480001</v>
      </c>
      <c r="K111" s="3">
        <v>12.717881821200001</v>
      </c>
      <c r="L111" s="3">
        <v>12.520307821019999</v>
      </c>
      <c r="M111" s="3">
        <v>12.520307821019999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outlineLevel="4" x14ac:dyDescent="0.25">
      <c r="A112" s="5" t="s">
        <v>17</v>
      </c>
      <c r="B112" s="3">
        <v>66.500668650120005</v>
      </c>
      <c r="C112" s="3">
        <v>69.514065006999999</v>
      </c>
      <c r="D112" s="3">
        <v>46.909708241259999</v>
      </c>
      <c r="E112" s="3">
        <v>24.563201421620001</v>
      </c>
      <c r="F112" s="3">
        <v>24.563201421620001</v>
      </c>
      <c r="G112" s="3">
        <v>24.563201421620001</v>
      </c>
      <c r="H112" s="3">
        <v>24.563201421620001</v>
      </c>
      <c r="I112" s="3">
        <v>24.563201421620001</v>
      </c>
      <c r="J112" s="3">
        <v>12.28160071081</v>
      </c>
      <c r="K112" s="3"/>
      <c r="L112" s="3"/>
      <c r="M112" s="3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x14ac:dyDescent="0.25"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5" spans="1:35" s="8" customFormat="1" x14ac:dyDescent="0.25">
      <c r="A115" s="7"/>
      <c r="B115" s="7">
        <v>2037</v>
      </c>
      <c r="C115" s="7">
        <v>2038</v>
      </c>
      <c r="D115" s="7">
        <v>2039</v>
      </c>
      <c r="E115" s="7">
        <v>2040</v>
      </c>
      <c r="F115" s="7">
        <v>2041</v>
      </c>
      <c r="G115" s="7">
        <v>2042</v>
      </c>
      <c r="H115" s="7">
        <v>2043</v>
      </c>
      <c r="I115" s="7">
        <v>2044</v>
      </c>
      <c r="J115" s="7">
        <v>2045</v>
      </c>
      <c r="K115" s="7">
        <v>2046</v>
      </c>
      <c r="L115" s="7">
        <v>2047</v>
      </c>
      <c r="M115" s="7">
        <v>2048</v>
      </c>
    </row>
    <row r="116" spans="1:35" s="11" customFormat="1" x14ac:dyDescent="0.25">
      <c r="A116" s="9" t="s">
        <v>0</v>
      </c>
      <c r="B116" s="10">
        <f t="shared" ref="B116:M116" si="38">B117+B134</f>
        <v>281.03659911007003</v>
      </c>
      <c r="C116" s="10">
        <f t="shared" si="38"/>
        <v>129.56079039945001</v>
      </c>
      <c r="D116" s="10">
        <f t="shared" si="38"/>
        <v>122.83660236262</v>
      </c>
      <c r="E116" s="10">
        <f t="shared" si="38"/>
        <v>139.53395011205998</v>
      </c>
      <c r="F116" s="10">
        <f t="shared" si="38"/>
        <v>92.188608338489999</v>
      </c>
      <c r="G116" s="10">
        <f t="shared" si="38"/>
        <v>175.97978675733998</v>
      </c>
      <c r="H116" s="10">
        <f t="shared" si="38"/>
        <v>80.969022843479991</v>
      </c>
      <c r="I116" s="10">
        <f t="shared" si="38"/>
        <v>79.095942576210007</v>
      </c>
      <c r="J116" s="10">
        <f t="shared" si="38"/>
        <v>77.084590328540003</v>
      </c>
      <c r="K116" s="10">
        <f t="shared" si="38"/>
        <v>74.766252419139988</v>
      </c>
      <c r="L116" s="10">
        <f t="shared" si="38"/>
        <v>72.537514336680005</v>
      </c>
      <c r="M116" s="10">
        <f t="shared" si="38"/>
        <v>57.842681733890004</v>
      </c>
    </row>
    <row r="117" spans="1:35" s="11" customFormat="1" outlineLevel="1" x14ac:dyDescent="0.25">
      <c r="A117" s="12" t="s">
        <v>1</v>
      </c>
      <c r="B117" s="13">
        <f t="shared" ref="B117:M117" si="39">B118+B127</f>
        <v>170.85328790900002</v>
      </c>
      <c r="C117" s="13">
        <f t="shared" si="39"/>
        <v>51.455611253000001</v>
      </c>
      <c r="D117" s="13">
        <f t="shared" si="39"/>
        <v>47.857934596999996</v>
      </c>
      <c r="E117" s="13">
        <f t="shared" si="39"/>
        <v>45.160257940999998</v>
      </c>
      <c r="F117" s="13">
        <f t="shared" si="39"/>
        <v>27.462581284999999</v>
      </c>
      <c r="G117" s="13">
        <f t="shared" si="39"/>
        <v>26.264904629</v>
      </c>
      <c r="H117" s="13">
        <f t="shared" si="39"/>
        <v>25.067227973000001</v>
      </c>
      <c r="I117" s="13">
        <f t="shared" si="39"/>
        <v>23.869551317000003</v>
      </c>
      <c r="J117" s="13">
        <f t="shared" si="39"/>
        <v>22.671874661</v>
      </c>
      <c r="K117" s="13">
        <f t="shared" si="39"/>
        <v>21.474198004999998</v>
      </c>
      <c r="L117" s="13">
        <f t="shared" si="39"/>
        <v>20.276528349000003</v>
      </c>
      <c r="M117" s="13">
        <f t="shared" si="39"/>
        <v>6.9810999999999996</v>
      </c>
    </row>
    <row r="118" spans="1:35" s="11" customFormat="1" outlineLevel="2" x14ac:dyDescent="0.25">
      <c r="A118" s="14" t="s">
        <v>2</v>
      </c>
      <c r="B118" s="15">
        <f t="shared" ref="B118:M118" si="40">B119+B121+B123</f>
        <v>38.755543908999996</v>
      </c>
      <c r="C118" s="15">
        <f t="shared" si="40"/>
        <v>24.357867252999998</v>
      </c>
      <c r="D118" s="15">
        <f t="shared" si="40"/>
        <v>20.760190597000001</v>
      </c>
      <c r="E118" s="15">
        <f t="shared" si="40"/>
        <v>18.062513940999999</v>
      </c>
      <c r="F118" s="15">
        <f t="shared" si="40"/>
        <v>15.364837285</v>
      </c>
      <c r="G118" s="15">
        <f t="shared" si="40"/>
        <v>14.167160629</v>
      </c>
      <c r="H118" s="15">
        <f t="shared" si="40"/>
        <v>12.969483973000001</v>
      </c>
      <c r="I118" s="15">
        <f t="shared" si="40"/>
        <v>11.771807317</v>
      </c>
      <c r="J118" s="15">
        <f t="shared" si="40"/>
        <v>10.574130661</v>
      </c>
      <c r="K118" s="15">
        <f t="shared" si="40"/>
        <v>9.3764540049999994</v>
      </c>
      <c r="L118" s="15">
        <f t="shared" si="40"/>
        <v>8.1787773490000006</v>
      </c>
      <c r="M118" s="15">
        <f t="shared" si="40"/>
        <v>6.9810999999999996</v>
      </c>
    </row>
    <row r="119" spans="1:35" outlineLevel="3" collapsed="1" x14ac:dyDescent="0.25">
      <c r="A119" s="4" t="s">
        <v>3</v>
      </c>
      <c r="B119" s="3">
        <f t="shared" ref="B119:M119" si="41">SUM(B120:B120)</f>
        <v>0</v>
      </c>
      <c r="C119" s="3">
        <f t="shared" si="41"/>
        <v>0</v>
      </c>
      <c r="D119" s="3">
        <f t="shared" si="41"/>
        <v>0</v>
      </c>
      <c r="E119" s="3">
        <f t="shared" si="41"/>
        <v>0</v>
      </c>
      <c r="F119" s="3">
        <f t="shared" si="41"/>
        <v>0</v>
      </c>
      <c r="G119" s="3">
        <f t="shared" si="41"/>
        <v>0</v>
      </c>
      <c r="H119" s="3">
        <f t="shared" si="41"/>
        <v>0</v>
      </c>
      <c r="I119" s="3">
        <f t="shared" si="41"/>
        <v>0</v>
      </c>
      <c r="J119" s="3">
        <f t="shared" si="41"/>
        <v>0</v>
      </c>
      <c r="K119" s="3">
        <f t="shared" si="41"/>
        <v>0</v>
      </c>
      <c r="L119" s="3">
        <f t="shared" si="41"/>
        <v>0</v>
      </c>
      <c r="M119" s="3">
        <f t="shared" si="41"/>
        <v>0</v>
      </c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hidden="1" outlineLevel="4" x14ac:dyDescent="0.25">
      <c r="A120" s="5" t="s">
        <v>4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outlineLevel="3" collapsed="1" x14ac:dyDescent="0.25">
      <c r="A121" s="4" t="s">
        <v>5</v>
      </c>
      <c r="B121" s="3">
        <f t="shared" ref="B121:M121" si="42">SUM(B122:B122)</f>
        <v>0</v>
      </c>
      <c r="C121" s="3">
        <f t="shared" si="42"/>
        <v>0</v>
      </c>
      <c r="D121" s="3">
        <f t="shared" si="42"/>
        <v>0</v>
      </c>
      <c r="E121" s="3">
        <f t="shared" si="42"/>
        <v>0</v>
      </c>
      <c r="F121" s="3">
        <f t="shared" si="42"/>
        <v>0</v>
      </c>
      <c r="G121" s="3">
        <f t="shared" si="42"/>
        <v>0</v>
      </c>
      <c r="H121" s="3">
        <f t="shared" si="42"/>
        <v>0</v>
      </c>
      <c r="I121" s="3">
        <f t="shared" si="42"/>
        <v>0</v>
      </c>
      <c r="J121" s="3">
        <f t="shared" si="42"/>
        <v>0</v>
      </c>
      <c r="K121" s="3">
        <f t="shared" si="42"/>
        <v>0</v>
      </c>
      <c r="L121" s="3">
        <f t="shared" si="42"/>
        <v>0</v>
      </c>
      <c r="M121" s="3">
        <f t="shared" si="42"/>
        <v>0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hidden="1" outlineLevel="4" x14ac:dyDescent="0.25">
      <c r="A122" s="5" t="s">
        <v>4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outlineLevel="3" collapsed="1" x14ac:dyDescent="0.25">
      <c r="A123" s="4" t="s">
        <v>6</v>
      </c>
      <c r="B123" s="3">
        <f t="shared" ref="B123:M123" si="43">SUM(B124:B126)</f>
        <v>38.755543908999996</v>
      </c>
      <c r="C123" s="3">
        <f t="shared" si="43"/>
        <v>24.357867252999998</v>
      </c>
      <c r="D123" s="3">
        <f t="shared" si="43"/>
        <v>20.760190597000001</v>
      </c>
      <c r="E123" s="3">
        <f t="shared" si="43"/>
        <v>18.062513940999999</v>
      </c>
      <c r="F123" s="3">
        <f t="shared" si="43"/>
        <v>15.364837285</v>
      </c>
      <c r="G123" s="3">
        <f t="shared" si="43"/>
        <v>14.167160629</v>
      </c>
      <c r="H123" s="3">
        <f t="shared" si="43"/>
        <v>12.969483973000001</v>
      </c>
      <c r="I123" s="3">
        <f t="shared" si="43"/>
        <v>11.771807317</v>
      </c>
      <c r="J123" s="3">
        <f t="shared" si="43"/>
        <v>10.574130661</v>
      </c>
      <c r="K123" s="3">
        <f t="shared" si="43"/>
        <v>9.3764540049999994</v>
      </c>
      <c r="L123" s="3">
        <f t="shared" si="43"/>
        <v>8.1787773490000006</v>
      </c>
      <c r="M123" s="3">
        <f t="shared" si="43"/>
        <v>6.9810999999999996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hidden="1" outlineLevel="4" x14ac:dyDescent="0.25">
      <c r="A124" s="5" t="s">
        <v>7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hidden="1" outlineLevel="4" x14ac:dyDescent="0.25">
      <c r="A125" s="5" t="s">
        <v>4</v>
      </c>
      <c r="B125" s="3">
        <v>38.755543908999996</v>
      </c>
      <c r="C125" s="3">
        <v>24.357867252999998</v>
      </c>
      <c r="D125" s="3">
        <v>20.760190597000001</v>
      </c>
      <c r="E125" s="3">
        <v>18.062513940999999</v>
      </c>
      <c r="F125" s="3">
        <v>15.364837285</v>
      </c>
      <c r="G125" s="3">
        <v>14.167160629</v>
      </c>
      <c r="H125" s="3">
        <v>12.969483973000001</v>
      </c>
      <c r="I125" s="3">
        <v>11.771807317</v>
      </c>
      <c r="J125" s="3">
        <v>10.574130661</v>
      </c>
      <c r="K125" s="3">
        <v>9.3764540049999994</v>
      </c>
      <c r="L125" s="3">
        <v>8.1787773490000006</v>
      </c>
      <c r="M125" s="3">
        <v>6.9810999999999996</v>
      </c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hidden="1" outlineLevel="4" x14ac:dyDescent="0.25">
      <c r="A126" s="5" t="s">
        <v>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s="11" customFormat="1" outlineLevel="2" x14ac:dyDescent="0.25">
      <c r="A127" s="14" t="s">
        <v>9</v>
      </c>
      <c r="B127" s="15">
        <f t="shared" ref="B127:M127" si="44">B128+B130</f>
        <v>132.09774400000001</v>
      </c>
      <c r="C127" s="15">
        <f t="shared" si="44"/>
        <v>27.097743999999999</v>
      </c>
      <c r="D127" s="15">
        <f t="shared" si="44"/>
        <v>27.097743999999999</v>
      </c>
      <c r="E127" s="15">
        <f t="shared" si="44"/>
        <v>27.097743999999999</v>
      </c>
      <c r="F127" s="15">
        <f t="shared" si="44"/>
        <v>12.097744</v>
      </c>
      <c r="G127" s="15">
        <f t="shared" si="44"/>
        <v>12.097744</v>
      </c>
      <c r="H127" s="15">
        <f t="shared" si="44"/>
        <v>12.097744</v>
      </c>
      <c r="I127" s="15">
        <f t="shared" si="44"/>
        <v>12.097744</v>
      </c>
      <c r="J127" s="15">
        <f t="shared" si="44"/>
        <v>12.097744</v>
      </c>
      <c r="K127" s="15">
        <f t="shared" si="44"/>
        <v>12.097744</v>
      </c>
      <c r="L127" s="15">
        <f t="shared" si="44"/>
        <v>12.097751000000001</v>
      </c>
      <c r="M127" s="15">
        <f t="shared" si="44"/>
        <v>0</v>
      </c>
    </row>
    <row r="128" spans="1:35" outlineLevel="3" collapsed="1" x14ac:dyDescent="0.25">
      <c r="A128" s="4" t="s">
        <v>5</v>
      </c>
      <c r="B128" s="3">
        <f t="shared" ref="B128:M128" si="45">SUM(B129:B129)</f>
        <v>0</v>
      </c>
      <c r="C128" s="3">
        <f t="shared" si="45"/>
        <v>0</v>
      </c>
      <c r="D128" s="3">
        <f t="shared" si="45"/>
        <v>0</v>
      </c>
      <c r="E128" s="3">
        <f t="shared" si="45"/>
        <v>0</v>
      </c>
      <c r="F128" s="3">
        <f t="shared" si="45"/>
        <v>0</v>
      </c>
      <c r="G128" s="3">
        <f t="shared" si="45"/>
        <v>0</v>
      </c>
      <c r="H128" s="3">
        <f t="shared" si="45"/>
        <v>0</v>
      </c>
      <c r="I128" s="3">
        <f t="shared" si="45"/>
        <v>0</v>
      </c>
      <c r="J128" s="3">
        <f t="shared" si="45"/>
        <v>0</v>
      </c>
      <c r="K128" s="3">
        <f t="shared" si="45"/>
        <v>0</v>
      </c>
      <c r="L128" s="3">
        <f t="shared" si="45"/>
        <v>0</v>
      </c>
      <c r="M128" s="3">
        <f t="shared" si="45"/>
        <v>0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hidden="1" outlineLevel="4" x14ac:dyDescent="0.25">
      <c r="A129" s="5" t="s">
        <v>4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outlineLevel="3" collapsed="1" x14ac:dyDescent="0.25">
      <c r="A130" s="4" t="s">
        <v>6</v>
      </c>
      <c r="B130" s="3">
        <f t="shared" ref="B130:M130" si="46">SUM(B131:B133)</f>
        <v>132.09774400000001</v>
      </c>
      <c r="C130" s="3">
        <f t="shared" si="46"/>
        <v>27.097743999999999</v>
      </c>
      <c r="D130" s="3">
        <f t="shared" si="46"/>
        <v>27.097743999999999</v>
      </c>
      <c r="E130" s="3">
        <f t="shared" si="46"/>
        <v>27.097743999999999</v>
      </c>
      <c r="F130" s="3">
        <f t="shared" si="46"/>
        <v>12.097744</v>
      </c>
      <c r="G130" s="3">
        <f t="shared" si="46"/>
        <v>12.097744</v>
      </c>
      <c r="H130" s="3">
        <f t="shared" si="46"/>
        <v>12.097744</v>
      </c>
      <c r="I130" s="3">
        <f t="shared" si="46"/>
        <v>12.097744</v>
      </c>
      <c r="J130" s="3">
        <f t="shared" si="46"/>
        <v>12.097744</v>
      </c>
      <c r="K130" s="3">
        <f t="shared" si="46"/>
        <v>12.097744</v>
      </c>
      <c r="L130" s="3">
        <f t="shared" si="46"/>
        <v>12.097751000000001</v>
      </c>
      <c r="M130" s="3">
        <f t="shared" si="46"/>
        <v>0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hidden="1" outlineLevel="4" x14ac:dyDescent="0.25">
      <c r="A131" s="5" t="s">
        <v>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hidden="1" outlineLevel="4" x14ac:dyDescent="0.25">
      <c r="A132" s="5" t="s">
        <v>4</v>
      </c>
      <c r="B132" s="3">
        <v>132.09774400000001</v>
      </c>
      <c r="C132" s="3">
        <v>27.097743999999999</v>
      </c>
      <c r="D132" s="3">
        <v>27.097743999999999</v>
      </c>
      <c r="E132" s="3">
        <v>27.097743999999999</v>
      </c>
      <c r="F132" s="3">
        <v>12.097744</v>
      </c>
      <c r="G132" s="3">
        <v>12.097744</v>
      </c>
      <c r="H132" s="3">
        <v>12.097744</v>
      </c>
      <c r="I132" s="3">
        <v>12.097744</v>
      </c>
      <c r="J132" s="3">
        <v>12.097744</v>
      </c>
      <c r="K132" s="3">
        <v>12.097744</v>
      </c>
      <c r="L132" s="3">
        <v>12.097751000000001</v>
      </c>
      <c r="M132" s="3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hidden="1" outlineLevel="4" x14ac:dyDescent="0.25">
      <c r="A133" s="5" t="s">
        <v>8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s="11" customFormat="1" outlineLevel="1" x14ac:dyDescent="0.25">
      <c r="A134" s="12" t="s">
        <v>10</v>
      </c>
      <c r="B134" s="13">
        <f t="shared" ref="B134:M134" si="47">B135+B155</f>
        <v>110.18331120106998</v>
      </c>
      <c r="C134" s="13">
        <f t="shared" si="47"/>
        <v>78.105179146449998</v>
      </c>
      <c r="D134" s="13">
        <f t="shared" si="47"/>
        <v>74.978667765620003</v>
      </c>
      <c r="E134" s="13">
        <f t="shared" si="47"/>
        <v>94.37369217106</v>
      </c>
      <c r="F134" s="13">
        <f t="shared" si="47"/>
        <v>64.72602705349</v>
      </c>
      <c r="G134" s="13">
        <f t="shared" si="47"/>
        <v>149.71488212833998</v>
      </c>
      <c r="H134" s="13">
        <f t="shared" si="47"/>
        <v>55.901794870479996</v>
      </c>
      <c r="I134" s="13">
        <f t="shared" si="47"/>
        <v>55.226391259209997</v>
      </c>
      <c r="J134" s="13">
        <f t="shared" si="47"/>
        <v>54.412715667539999</v>
      </c>
      <c r="K134" s="13">
        <f t="shared" si="47"/>
        <v>53.292054414139997</v>
      </c>
      <c r="L134" s="13">
        <f t="shared" si="47"/>
        <v>52.260985987679994</v>
      </c>
      <c r="M134" s="13">
        <f t="shared" si="47"/>
        <v>50.861581733890006</v>
      </c>
    </row>
    <row r="135" spans="1:35" s="11" customFormat="1" outlineLevel="2" x14ac:dyDescent="0.25">
      <c r="A135" s="14" t="s">
        <v>2</v>
      </c>
      <c r="B135" s="15">
        <f t="shared" ref="B135:M135" si="48">B136+B142+B145+B151</f>
        <v>20.591624345939998</v>
      </c>
      <c r="C135" s="15">
        <f t="shared" si="48"/>
        <v>19.420925818699999</v>
      </c>
      <c r="D135" s="15">
        <f t="shared" si="48"/>
        <v>18.5755083058</v>
      </c>
      <c r="E135" s="15">
        <f t="shared" si="48"/>
        <v>17.833235655319999</v>
      </c>
      <c r="F135" s="15">
        <f t="shared" si="48"/>
        <v>14.64200067646</v>
      </c>
      <c r="G135" s="15">
        <f t="shared" si="48"/>
        <v>14.109567136590002</v>
      </c>
      <c r="H135" s="15">
        <f t="shared" si="48"/>
        <v>10.679004141729999</v>
      </c>
      <c r="I135" s="15">
        <f t="shared" si="48"/>
        <v>10.285898695129999</v>
      </c>
      <c r="J135" s="15">
        <f t="shared" si="48"/>
        <v>9.9314537437699997</v>
      </c>
      <c r="K135" s="15">
        <f t="shared" si="48"/>
        <v>9.6087553072400009</v>
      </c>
      <c r="L135" s="15">
        <f t="shared" si="48"/>
        <v>9.2834466204099986</v>
      </c>
      <c r="M135" s="15">
        <f t="shared" si="48"/>
        <v>8.9898923676900004</v>
      </c>
    </row>
    <row r="136" spans="1:35" outlineLevel="3" collapsed="1" x14ac:dyDescent="0.25">
      <c r="A136" s="4" t="s">
        <v>3</v>
      </c>
      <c r="B136" s="3">
        <f t="shared" ref="B136:M136" si="49">SUM(B137:B141)</f>
        <v>0.11199600010000001</v>
      </c>
      <c r="C136" s="3">
        <f t="shared" si="49"/>
        <v>0.11199600010000001</v>
      </c>
      <c r="D136" s="3">
        <f t="shared" si="49"/>
        <v>0.11199600010000001</v>
      </c>
      <c r="E136" s="3">
        <f t="shared" si="49"/>
        <v>0.11199600010000001</v>
      </c>
      <c r="F136" s="3">
        <f t="shared" si="49"/>
        <v>0.1115880001</v>
      </c>
      <c r="G136" s="3">
        <f t="shared" si="49"/>
        <v>0.1115880001</v>
      </c>
      <c r="H136" s="3">
        <f t="shared" si="49"/>
        <v>0.1115880001</v>
      </c>
      <c r="I136" s="3">
        <f t="shared" si="49"/>
        <v>0.1115880001</v>
      </c>
      <c r="J136" s="3">
        <f t="shared" si="49"/>
        <v>0.1115880001</v>
      </c>
      <c r="K136" s="3">
        <f t="shared" si="49"/>
        <v>0.1115880001</v>
      </c>
      <c r="L136" s="3">
        <f t="shared" si="49"/>
        <v>0.1115880001</v>
      </c>
      <c r="M136" s="3">
        <f t="shared" si="49"/>
        <v>0.1115880001</v>
      </c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hidden="1" outlineLevel="4" x14ac:dyDescent="0.25">
      <c r="A137" s="5" t="s">
        <v>7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hidden="1" outlineLevel="4" x14ac:dyDescent="0.25">
      <c r="A138" s="5" t="s">
        <v>11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hidden="1" outlineLevel="4" x14ac:dyDescent="0.25">
      <c r="A139" s="5" t="s">
        <v>12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hidden="1" outlineLevel="4" x14ac:dyDescent="0.25">
      <c r="A140" s="5" t="s">
        <v>4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hidden="1" outlineLevel="4" x14ac:dyDescent="0.25">
      <c r="A141" s="5" t="s">
        <v>8</v>
      </c>
      <c r="B141" s="3">
        <v>0.11199600010000001</v>
      </c>
      <c r="C141" s="3">
        <v>0.11199600010000001</v>
      </c>
      <c r="D141" s="3">
        <v>0.11199600010000001</v>
      </c>
      <c r="E141" s="3">
        <v>0.11199600010000001</v>
      </c>
      <c r="F141" s="3">
        <v>0.1115880001</v>
      </c>
      <c r="G141" s="3">
        <v>0.1115880001</v>
      </c>
      <c r="H141" s="3">
        <v>0.1115880001</v>
      </c>
      <c r="I141" s="3">
        <v>0.1115880001</v>
      </c>
      <c r="J141" s="3">
        <v>0.1115880001</v>
      </c>
      <c r="K141" s="3">
        <v>0.1115880001</v>
      </c>
      <c r="L141" s="3">
        <v>0.1115880001</v>
      </c>
      <c r="M141" s="3">
        <v>0.1115880001</v>
      </c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outlineLevel="3" collapsed="1" x14ac:dyDescent="0.25">
      <c r="A142" s="4" t="s">
        <v>13</v>
      </c>
      <c r="B142" s="3">
        <f t="shared" ref="B142:M142" si="50">SUM(B143:B144)</f>
        <v>0</v>
      </c>
      <c r="C142" s="3">
        <f t="shared" si="50"/>
        <v>0</v>
      </c>
      <c r="D142" s="3">
        <f t="shared" si="50"/>
        <v>0</v>
      </c>
      <c r="E142" s="3">
        <f t="shared" si="50"/>
        <v>0</v>
      </c>
      <c r="F142" s="3">
        <f t="shared" si="50"/>
        <v>0</v>
      </c>
      <c r="G142" s="3">
        <f t="shared" si="50"/>
        <v>0</v>
      </c>
      <c r="H142" s="3">
        <f t="shared" si="50"/>
        <v>0</v>
      </c>
      <c r="I142" s="3">
        <f t="shared" si="50"/>
        <v>0</v>
      </c>
      <c r="J142" s="3">
        <f t="shared" si="50"/>
        <v>0</v>
      </c>
      <c r="K142" s="3">
        <f t="shared" si="50"/>
        <v>0</v>
      </c>
      <c r="L142" s="3">
        <f t="shared" si="50"/>
        <v>0</v>
      </c>
      <c r="M142" s="3">
        <f t="shared" si="50"/>
        <v>0</v>
      </c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idden="1" outlineLevel="4" x14ac:dyDescent="0.25">
      <c r="A143" s="5" t="s">
        <v>7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hidden="1" outlineLevel="4" x14ac:dyDescent="0.25">
      <c r="A144" s="5" t="s">
        <v>8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outlineLevel="3" collapsed="1" x14ac:dyDescent="0.25">
      <c r="A145" s="4" t="s">
        <v>14</v>
      </c>
      <c r="B145" s="3">
        <f t="shared" ref="B145:M145" si="51">SUM(B146:B150)</f>
        <v>0.31285804912999998</v>
      </c>
      <c r="C145" s="3">
        <f t="shared" si="51"/>
        <v>0.27489063917000001</v>
      </c>
      <c r="D145" s="3">
        <f t="shared" si="51"/>
        <v>0.25664845562999999</v>
      </c>
      <c r="E145" s="3">
        <f t="shared" si="51"/>
        <v>0.23895496454000001</v>
      </c>
      <c r="F145" s="3">
        <f t="shared" si="51"/>
        <v>0.22016408468999998</v>
      </c>
      <c r="G145" s="3">
        <f t="shared" si="51"/>
        <v>0.20192198925999999</v>
      </c>
      <c r="H145" s="3">
        <f t="shared" si="51"/>
        <v>0.18367980490000002</v>
      </c>
      <c r="I145" s="3">
        <f t="shared" si="51"/>
        <v>0.16581149868</v>
      </c>
      <c r="J145" s="3">
        <f t="shared" si="51"/>
        <v>0.14719534500000001</v>
      </c>
      <c r="K145" s="3">
        <f t="shared" si="51"/>
        <v>0.13006850110000001</v>
      </c>
      <c r="L145" s="3">
        <f t="shared" si="51"/>
        <v>0.11333254243999999</v>
      </c>
      <c r="M145" s="3">
        <f t="shared" si="51"/>
        <v>9.685327011E-2</v>
      </c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idden="1" outlineLevel="4" x14ac:dyDescent="0.25">
      <c r="A146" s="5" t="s">
        <v>15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hidden="1" outlineLevel="4" x14ac:dyDescent="0.25">
      <c r="A147" s="5" t="s">
        <v>7</v>
      </c>
      <c r="B147" s="3">
        <v>7.3403147560000007E-2</v>
      </c>
      <c r="C147" s="3">
        <v>5.1110182490000003E-2</v>
      </c>
      <c r="D147" s="3">
        <v>4.8542442599999999E-2</v>
      </c>
      <c r="E147" s="3">
        <v>4.5985363080000001E-2</v>
      </c>
      <c r="F147" s="3">
        <v>4.340696099E-2</v>
      </c>
      <c r="G147" s="3">
        <v>4.0839310029999999E-2</v>
      </c>
      <c r="H147" s="3">
        <v>3.8271569710000002E-2</v>
      </c>
      <c r="I147" s="3">
        <v>3.5711449620000002E-2</v>
      </c>
      <c r="J147" s="3">
        <v>3.3135998739999999E-2</v>
      </c>
      <c r="K147" s="3">
        <v>3.1683599700000002E-2</v>
      </c>
      <c r="L147" s="3">
        <v>3.0622085510000001E-2</v>
      </c>
      <c r="M147" s="3">
        <v>2.9622773429999999E-2</v>
      </c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hidden="1" outlineLevel="4" x14ac:dyDescent="0.25">
      <c r="A148" s="5" t="s">
        <v>11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hidden="1" outlineLevel="4" x14ac:dyDescent="0.25">
      <c r="A149" s="5" t="s">
        <v>12</v>
      </c>
      <c r="B149" s="3">
        <v>0.23945490156999999</v>
      </c>
      <c r="C149" s="3">
        <v>0.22378045667999999</v>
      </c>
      <c r="D149" s="3">
        <v>0.20810601303000001</v>
      </c>
      <c r="E149" s="3">
        <v>0.19296960146</v>
      </c>
      <c r="F149" s="3">
        <v>0.17675712369999999</v>
      </c>
      <c r="G149" s="3">
        <v>0.16108267923</v>
      </c>
      <c r="H149" s="3">
        <v>0.14540823519000001</v>
      </c>
      <c r="I149" s="3">
        <v>0.13010004906</v>
      </c>
      <c r="J149" s="3">
        <v>0.11405934626</v>
      </c>
      <c r="K149" s="3">
        <v>9.8384901400000002E-2</v>
      </c>
      <c r="L149" s="3">
        <v>8.2710456929999995E-2</v>
      </c>
      <c r="M149" s="3">
        <v>6.7230496680000001E-2</v>
      </c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idden="1" outlineLevel="4" x14ac:dyDescent="0.25">
      <c r="A150" s="5" t="s">
        <v>8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outlineLevel="3" collapsed="1" x14ac:dyDescent="0.25">
      <c r="A151" s="4" t="s">
        <v>16</v>
      </c>
      <c r="B151" s="3">
        <f t="shared" ref="B151:M151" si="52">SUM(B152:B154)</f>
        <v>20.166770296709998</v>
      </c>
      <c r="C151" s="3">
        <f t="shared" si="52"/>
        <v>19.03403917943</v>
      </c>
      <c r="D151" s="3">
        <f t="shared" si="52"/>
        <v>18.20686385007</v>
      </c>
      <c r="E151" s="3">
        <f t="shared" si="52"/>
        <v>17.48228469068</v>
      </c>
      <c r="F151" s="3">
        <f t="shared" si="52"/>
        <v>14.31024859167</v>
      </c>
      <c r="G151" s="3">
        <f t="shared" si="52"/>
        <v>13.796057147230002</v>
      </c>
      <c r="H151" s="3">
        <f t="shared" si="52"/>
        <v>10.383736336729999</v>
      </c>
      <c r="I151" s="3">
        <f t="shared" si="52"/>
        <v>10.00849919635</v>
      </c>
      <c r="J151" s="3">
        <f t="shared" si="52"/>
        <v>9.6726703986700002</v>
      </c>
      <c r="K151" s="3">
        <f t="shared" si="52"/>
        <v>9.3670988060400013</v>
      </c>
      <c r="L151" s="3">
        <f t="shared" si="52"/>
        <v>9.058526077869999</v>
      </c>
      <c r="M151" s="3">
        <f t="shared" si="52"/>
        <v>8.7814510974799997</v>
      </c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hidden="1" outlineLevel="4" x14ac:dyDescent="0.25">
      <c r="A152" s="5" t="s">
        <v>7</v>
      </c>
      <c r="B152" s="3">
        <v>8.8275081097899992</v>
      </c>
      <c r="C152" s="3">
        <v>8.3769946307899996</v>
      </c>
      <c r="D152" s="3">
        <v>8.1610363042799996</v>
      </c>
      <c r="E152" s="3">
        <v>7.9530894298400003</v>
      </c>
      <c r="F152" s="3">
        <v>7.3362994582000001</v>
      </c>
      <c r="G152" s="3">
        <v>7.2327252414899998</v>
      </c>
      <c r="H152" s="3">
        <v>4.1278950327399997</v>
      </c>
      <c r="I152" s="3">
        <v>4.0180808233800001</v>
      </c>
      <c r="J152" s="3">
        <v>3.9791139259600001</v>
      </c>
      <c r="K152" s="3">
        <v>3.9546847483400001</v>
      </c>
      <c r="L152" s="3">
        <v>3.93094907999</v>
      </c>
      <c r="M152" s="3">
        <v>3.9131259351400001</v>
      </c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hidden="1" outlineLevel="4" x14ac:dyDescent="0.25">
      <c r="A153" s="5" t="s">
        <v>8</v>
      </c>
      <c r="B153" s="3">
        <v>6.0831653798099996</v>
      </c>
      <c r="C153" s="3">
        <v>5.3974541873200002</v>
      </c>
      <c r="D153" s="3">
        <v>4.78623718447</v>
      </c>
      <c r="E153" s="3">
        <v>4.2572608155099996</v>
      </c>
      <c r="F153" s="3">
        <v>3.7435059739400001</v>
      </c>
      <c r="G153" s="3">
        <v>3.3328887462100001</v>
      </c>
      <c r="H153" s="3">
        <v>3.02539814446</v>
      </c>
      <c r="I153" s="3">
        <v>2.7511246836300001</v>
      </c>
      <c r="J153" s="3">
        <v>2.46311331318</v>
      </c>
      <c r="K153" s="3">
        <v>2.1819708981699999</v>
      </c>
      <c r="L153" s="3">
        <v>1.89713383835</v>
      </c>
      <c r="M153" s="3">
        <v>1.629031473</v>
      </c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hidden="1" outlineLevel="4" x14ac:dyDescent="0.25">
      <c r="A154" s="5" t="s">
        <v>17</v>
      </c>
      <c r="B154" s="3">
        <v>5.2560968071099996</v>
      </c>
      <c r="C154" s="3">
        <v>5.2595903613199999</v>
      </c>
      <c r="D154" s="3">
        <v>5.2595903613199999</v>
      </c>
      <c r="E154" s="3">
        <v>5.2719344453300003</v>
      </c>
      <c r="F154" s="3">
        <v>3.2304431595300001</v>
      </c>
      <c r="G154" s="3">
        <v>3.2304431595300001</v>
      </c>
      <c r="H154" s="3">
        <v>3.2304431595300001</v>
      </c>
      <c r="I154" s="3">
        <v>3.2392936893400002</v>
      </c>
      <c r="J154" s="3">
        <v>3.2304431595300001</v>
      </c>
      <c r="K154" s="3">
        <v>3.2304431595300001</v>
      </c>
      <c r="L154" s="3">
        <v>3.2304431595300001</v>
      </c>
      <c r="M154" s="3">
        <v>3.2392936893400002</v>
      </c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s="11" customFormat="1" outlineLevel="2" x14ac:dyDescent="0.25">
      <c r="A155" s="14" t="s">
        <v>9</v>
      </c>
      <c r="B155" s="15">
        <f t="shared" ref="B155:M155" si="53">B156+B159+B165</f>
        <v>89.591686855129993</v>
      </c>
      <c r="C155" s="15">
        <f t="shared" si="53"/>
        <v>58.68425332775</v>
      </c>
      <c r="D155" s="15">
        <f t="shared" si="53"/>
        <v>56.403159459820003</v>
      </c>
      <c r="E155" s="15">
        <f t="shared" si="53"/>
        <v>76.540456515740004</v>
      </c>
      <c r="F155" s="15">
        <f t="shared" si="53"/>
        <v>50.08402637703</v>
      </c>
      <c r="G155" s="15">
        <f t="shared" si="53"/>
        <v>135.60531499174999</v>
      </c>
      <c r="H155" s="15">
        <f t="shared" si="53"/>
        <v>45.222790728749999</v>
      </c>
      <c r="I155" s="15">
        <f t="shared" si="53"/>
        <v>44.940492564079996</v>
      </c>
      <c r="J155" s="15">
        <f t="shared" si="53"/>
        <v>44.481261923769999</v>
      </c>
      <c r="K155" s="15">
        <f t="shared" si="53"/>
        <v>43.683299106899995</v>
      </c>
      <c r="L155" s="15">
        <f t="shared" si="53"/>
        <v>42.977539367269998</v>
      </c>
      <c r="M155" s="15">
        <f t="shared" si="53"/>
        <v>41.871689366200002</v>
      </c>
    </row>
    <row r="156" spans="1:35" outlineLevel="3" collapsed="1" x14ac:dyDescent="0.25">
      <c r="A156" s="4" t="s">
        <v>13</v>
      </c>
      <c r="B156" s="3">
        <f t="shared" ref="B156:M156" si="54">SUM(B157:B158)</f>
        <v>0</v>
      </c>
      <c r="C156" s="3">
        <f t="shared" si="54"/>
        <v>0</v>
      </c>
      <c r="D156" s="3">
        <f t="shared" si="54"/>
        <v>0</v>
      </c>
      <c r="E156" s="3">
        <f t="shared" si="54"/>
        <v>0</v>
      </c>
      <c r="F156" s="3">
        <f t="shared" si="54"/>
        <v>0</v>
      </c>
      <c r="G156" s="3">
        <f t="shared" si="54"/>
        <v>0</v>
      </c>
      <c r="H156" s="3">
        <f t="shared" si="54"/>
        <v>0</v>
      </c>
      <c r="I156" s="3">
        <f t="shared" si="54"/>
        <v>0</v>
      </c>
      <c r="J156" s="3">
        <f t="shared" si="54"/>
        <v>0</v>
      </c>
      <c r="K156" s="3">
        <f t="shared" si="54"/>
        <v>0</v>
      </c>
      <c r="L156" s="3">
        <f t="shared" si="54"/>
        <v>0</v>
      </c>
      <c r="M156" s="3">
        <f t="shared" si="54"/>
        <v>0</v>
      </c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hidden="1" outlineLevel="4" x14ac:dyDescent="0.25">
      <c r="A157" s="5" t="s">
        <v>7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hidden="1" outlineLevel="4" x14ac:dyDescent="0.25">
      <c r="A158" s="5" t="s">
        <v>8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outlineLevel="3" collapsed="1" x14ac:dyDescent="0.25">
      <c r="A159" s="4" t="s">
        <v>14</v>
      </c>
      <c r="B159" s="3">
        <f t="shared" ref="B159:M159" si="55">SUM(B160:B164)</f>
        <v>7.0601169404400004</v>
      </c>
      <c r="C159" s="3">
        <f t="shared" si="55"/>
        <v>3.8835455054200003</v>
      </c>
      <c r="D159" s="3">
        <f t="shared" si="55"/>
        <v>3.8835455054200003</v>
      </c>
      <c r="E159" s="3">
        <f t="shared" si="55"/>
        <v>3.8835455058699999</v>
      </c>
      <c r="F159" s="3">
        <f t="shared" si="55"/>
        <v>3.88354550677</v>
      </c>
      <c r="G159" s="3">
        <f t="shared" si="55"/>
        <v>3.88354550722</v>
      </c>
      <c r="H159" s="3">
        <f t="shared" si="55"/>
        <v>3.88354550722</v>
      </c>
      <c r="I159" s="3">
        <f t="shared" si="55"/>
        <v>3.88354550722</v>
      </c>
      <c r="J159" s="3">
        <f t="shared" si="55"/>
        <v>3.8423433892500003</v>
      </c>
      <c r="K159" s="3">
        <f t="shared" si="55"/>
        <v>3.80114128552</v>
      </c>
      <c r="L159" s="3">
        <f t="shared" si="55"/>
        <v>3.7909127255200001</v>
      </c>
      <c r="M159" s="3">
        <f t="shared" si="55"/>
        <v>3.7909127259700002</v>
      </c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idden="1" outlineLevel="4" x14ac:dyDescent="0.25">
      <c r="A160" s="5" t="s">
        <v>15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hidden="1" outlineLevel="4" x14ac:dyDescent="0.25">
      <c r="A161" s="5" t="s">
        <v>7</v>
      </c>
      <c r="B161" s="3">
        <v>3.8401465465800002</v>
      </c>
      <c r="C161" s="3">
        <v>0.66357511156000004</v>
      </c>
      <c r="D161" s="3">
        <v>0.66357511156000004</v>
      </c>
      <c r="E161" s="3">
        <v>0.66357511200999997</v>
      </c>
      <c r="F161" s="3">
        <v>0.66357511291000004</v>
      </c>
      <c r="G161" s="3">
        <v>0.66357511335999997</v>
      </c>
      <c r="H161" s="3">
        <v>0.66357511335999997</v>
      </c>
      <c r="I161" s="3">
        <v>0.66357511335999997</v>
      </c>
      <c r="J161" s="3">
        <v>0.62237299539000002</v>
      </c>
      <c r="K161" s="3">
        <v>0.58117089166000002</v>
      </c>
      <c r="L161" s="3">
        <v>0.57094233165999997</v>
      </c>
      <c r="M161" s="3">
        <v>0.57094233211000001</v>
      </c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hidden="1" outlineLevel="4" x14ac:dyDescent="0.25">
      <c r="A162" s="5" t="s">
        <v>11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hidden="1" outlineLevel="4" x14ac:dyDescent="0.25">
      <c r="A163" s="5" t="s">
        <v>12</v>
      </c>
      <c r="B163" s="3">
        <v>3.2199703938600002</v>
      </c>
      <c r="C163" s="3">
        <v>3.2199703938600002</v>
      </c>
      <c r="D163" s="3">
        <v>3.2199703938600002</v>
      </c>
      <c r="E163" s="3">
        <v>3.2199703938600002</v>
      </c>
      <c r="F163" s="3">
        <v>3.2199703938600002</v>
      </c>
      <c r="G163" s="3">
        <v>3.2199703938600002</v>
      </c>
      <c r="H163" s="3">
        <v>3.2199703938600002</v>
      </c>
      <c r="I163" s="3">
        <v>3.2199703938600002</v>
      </c>
      <c r="J163" s="3">
        <v>3.2199703938600002</v>
      </c>
      <c r="K163" s="3">
        <v>3.2199703938600002</v>
      </c>
      <c r="L163" s="3">
        <v>3.2199703938600002</v>
      </c>
      <c r="M163" s="3">
        <v>3.2199703938600002</v>
      </c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hidden="1" outlineLevel="4" x14ac:dyDescent="0.25">
      <c r="A164" s="5" t="s">
        <v>8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outlineLevel="3" collapsed="1" x14ac:dyDescent="0.25">
      <c r="A165" s="4" t="s">
        <v>16</v>
      </c>
      <c r="B165" s="3">
        <f t="shared" ref="B165:M165" si="56">SUM(B166:B168)</f>
        <v>82.531569914689996</v>
      </c>
      <c r="C165" s="3">
        <f t="shared" si="56"/>
        <v>54.800707822329997</v>
      </c>
      <c r="D165" s="3">
        <f t="shared" si="56"/>
        <v>52.5196139544</v>
      </c>
      <c r="E165" s="3">
        <f t="shared" si="56"/>
        <v>72.656911009870001</v>
      </c>
      <c r="F165" s="3">
        <f t="shared" si="56"/>
        <v>46.200480870260002</v>
      </c>
      <c r="G165" s="3">
        <f t="shared" si="56"/>
        <v>131.72176948453</v>
      </c>
      <c r="H165" s="3">
        <f t="shared" si="56"/>
        <v>41.33924522153</v>
      </c>
      <c r="I165" s="3">
        <f t="shared" si="56"/>
        <v>41.056947056859997</v>
      </c>
      <c r="J165" s="3">
        <f t="shared" si="56"/>
        <v>40.638918534520002</v>
      </c>
      <c r="K165" s="3">
        <f t="shared" si="56"/>
        <v>39.882157821379998</v>
      </c>
      <c r="L165" s="3">
        <f t="shared" si="56"/>
        <v>39.186626641749996</v>
      </c>
      <c r="M165" s="3">
        <f t="shared" si="56"/>
        <v>38.080776640229999</v>
      </c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hidden="1" outlineLevel="4" x14ac:dyDescent="0.25">
      <c r="A166" s="5" t="s">
        <v>7</v>
      </c>
      <c r="B166" s="3">
        <v>70.573060354739994</v>
      </c>
      <c r="C166" s="3">
        <v>43.878669223300001</v>
      </c>
      <c r="D166" s="3">
        <v>43.516824400440001</v>
      </c>
      <c r="E166" s="3">
        <v>64.44488642732</v>
      </c>
      <c r="F166" s="3">
        <v>39.290911668029999</v>
      </c>
      <c r="G166" s="3">
        <v>126.45831106412</v>
      </c>
      <c r="H166" s="3">
        <v>36.81222680095</v>
      </c>
      <c r="I166" s="3">
        <v>36.529928636279998</v>
      </c>
      <c r="J166" s="3">
        <v>36.111900113940003</v>
      </c>
      <c r="K166" s="3">
        <v>35.355139400799999</v>
      </c>
      <c r="L166" s="3">
        <v>34.659608221169997</v>
      </c>
      <c r="M166" s="3">
        <v>33.825758220429996</v>
      </c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hidden="1" outlineLevel="4" x14ac:dyDescent="0.25">
      <c r="A167" s="5" t="s">
        <v>8</v>
      </c>
      <c r="B167" s="3">
        <v>11.95850955995</v>
      </c>
      <c r="C167" s="3">
        <v>10.92203859903</v>
      </c>
      <c r="D167" s="3">
        <v>9.0027895539599996</v>
      </c>
      <c r="E167" s="3">
        <v>8.2120245825500007</v>
      </c>
      <c r="F167" s="3">
        <v>6.9095692022300002</v>
      </c>
      <c r="G167" s="3">
        <v>5.2634584204100001</v>
      </c>
      <c r="H167" s="3">
        <v>4.5270184205800001</v>
      </c>
      <c r="I167" s="3">
        <v>4.5270184205800001</v>
      </c>
      <c r="J167" s="3">
        <v>4.5270184205800001</v>
      </c>
      <c r="K167" s="3">
        <v>4.5270184205800001</v>
      </c>
      <c r="L167" s="3">
        <v>4.5270184205800001</v>
      </c>
      <c r="M167" s="3">
        <v>4.2550184197999998</v>
      </c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:35" hidden="1" outlineLevel="4" x14ac:dyDescent="0.25">
      <c r="A168" s="5" t="s">
        <v>17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x14ac:dyDescent="0.25"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</sheetData>
  <mergeCells count="3">
    <mergeCell ref="A57:G57"/>
    <mergeCell ref="A1:K1"/>
    <mergeCell ref="J2:K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2023-2048</vt:lpstr>
      <vt:lpstr>'2023-2048'!Область_друку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Марчук Наталія Петрівна</dc:creator>
  <cp:lastModifiedBy>Мельничук Дмитро Миколайович</cp:lastModifiedBy>
  <cp:lastPrinted>2023-11-02T08:07:48Z</cp:lastPrinted>
  <dcterms:created xsi:type="dcterms:W3CDTF">2023-11-02T07:23:45Z</dcterms:created>
  <dcterms:modified xsi:type="dcterms:W3CDTF">2023-11-03T07:58:26Z</dcterms:modified>
</cp:coreProperties>
</file>