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50\12040\12040\Аналітичні довідки\Платежі на сайт\"/>
    </mc:Choice>
  </mc:AlternateContent>
  <xr:revisionPtr revIDLastSave="0" documentId="13_ncr:1_{31684C71-2C21-4C99-B1D8-506A10B576D7}" xr6:coauthVersionLast="36" xr6:coauthVersionMax="36" xr10:uidLastSave="{00000000-0000-0000-0000-000000000000}"/>
  <bookViews>
    <workbookView xWindow="0" yWindow="0" windowWidth="28800" windowHeight="13845" xr2:uid="{9B9BD643-FAAF-442F-8E12-380CC338CFCE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1" l="1"/>
  <c r="L163" i="1"/>
  <c r="L152" i="1" s="1"/>
  <c r="L130" i="1" s="1"/>
  <c r="L112" i="1" s="1"/>
  <c r="K163" i="1"/>
  <c r="K152" i="1" s="1"/>
  <c r="K130" i="1" s="1"/>
  <c r="K112" i="1" s="1"/>
  <c r="J163" i="1"/>
  <c r="I163" i="1"/>
  <c r="H163" i="1"/>
  <c r="G163" i="1"/>
  <c r="F163" i="1"/>
  <c r="E163" i="1"/>
  <c r="D163" i="1"/>
  <c r="C163" i="1"/>
  <c r="B163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J152" i="1"/>
  <c r="I152" i="1"/>
  <c r="H152" i="1"/>
  <c r="G152" i="1"/>
  <c r="F152" i="1"/>
  <c r="E152" i="1"/>
  <c r="D152" i="1"/>
  <c r="C152" i="1"/>
  <c r="B152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30" i="1"/>
  <c r="J130" i="1"/>
  <c r="I130" i="1"/>
  <c r="H130" i="1"/>
  <c r="G130" i="1"/>
  <c r="F130" i="1"/>
  <c r="E130" i="1"/>
  <c r="D130" i="1"/>
  <c r="C130" i="1"/>
  <c r="B130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J112" i="1"/>
  <c r="I112" i="1"/>
  <c r="H112" i="1"/>
  <c r="G112" i="1"/>
  <c r="F112" i="1"/>
  <c r="E112" i="1"/>
  <c r="D112" i="1"/>
  <c r="C112" i="1"/>
  <c r="B112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1" i="1"/>
  <c r="L91" i="1"/>
  <c r="K91" i="1"/>
  <c r="J91" i="1"/>
  <c r="I91" i="1"/>
  <c r="H91" i="1"/>
  <c r="G91" i="1"/>
  <c r="F91" i="1"/>
  <c r="E91" i="1"/>
  <c r="D91" i="1"/>
  <c r="C91" i="1"/>
  <c r="B91" i="1"/>
  <c r="M85" i="1"/>
  <c r="L85" i="1"/>
  <c r="K85" i="1"/>
  <c r="J85" i="1"/>
  <c r="I85" i="1"/>
  <c r="H85" i="1"/>
  <c r="G85" i="1"/>
  <c r="F85" i="1"/>
  <c r="E85" i="1"/>
  <c r="D85" i="1"/>
  <c r="C85" i="1"/>
  <c r="B85" i="1"/>
  <c r="M81" i="1"/>
  <c r="L81" i="1"/>
  <c r="K81" i="1"/>
  <c r="J81" i="1"/>
  <c r="I81" i="1"/>
  <c r="H81" i="1"/>
  <c r="G81" i="1"/>
  <c r="F81" i="1"/>
  <c r="E81" i="1"/>
  <c r="D81" i="1"/>
  <c r="C81" i="1"/>
  <c r="B81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2" i="1"/>
  <c r="L62" i="1"/>
  <c r="K62" i="1"/>
  <c r="J62" i="1"/>
  <c r="I62" i="1"/>
  <c r="H62" i="1"/>
  <c r="G62" i="1"/>
  <c r="F62" i="1"/>
  <c r="E62" i="1"/>
  <c r="D62" i="1"/>
  <c r="C62" i="1"/>
  <c r="B62" i="1"/>
  <c r="M60" i="1"/>
  <c r="L60" i="1"/>
  <c r="K60" i="1"/>
  <c r="J60" i="1"/>
  <c r="I60" i="1"/>
  <c r="H60" i="1"/>
  <c r="G60" i="1"/>
  <c r="F60" i="1"/>
  <c r="E60" i="1"/>
  <c r="D60" i="1"/>
  <c r="C60" i="1"/>
  <c r="B60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B7" i="1" l="1"/>
  <c r="C7" i="1"/>
  <c r="D7" i="1"/>
  <c r="E7" i="1"/>
  <c r="G7" i="1"/>
  <c r="H7" i="1"/>
  <c r="I7" i="1"/>
  <c r="J7" i="1"/>
  <c r="F8" i="1"/>
  <c r="F7" i="1" s="1"/>
  <c r="K8" i="1"/>
  <c r="K7" i="1" s="1"/>
  <c r="B9" i="1"/>
  <c r="C9" i="1"/>
  <c r="D9" i="1"/>
  <c r="E9" i="1"/>
  <c r="G9" i="1"/>
  <c r="H9" i="1"/>
  <c r="I9" i="1"/>
  <c r="J9" i="1"/>
  <c r="F10" i="1"/>
  <c r="F9" i="1" s="1"/>
  <c r="K10" i="1"/>
  <c r="K9" i="1" s="1"/>
  <c r="B11" i="1"/>
  <c r="C11" i="1"/>
  <c r="D11" i="1"/>
  <c r="E11" i="1"/>
  <c r="G11" i="1"/>
  <c r="H11" i="1"/>
  <c r="I11" i="1"/>
  <c r="J11" i="1"/>
  <c r="F12" i="1"/>
  <c r="K12" i="1"/>
  <c r="F13" i="1"/>
  <c r="K13" i="1"/>
  <c r="F14" i="1"/>
  <c r="K14" i="1"/>
  <c r="B16" i="1"/>
  <c r="C16" i="1"/>
  <c r="D16" i="1"/>
  <c r="E16" i="1"/>
  <c r="G16" i="1"/>
  <c r="H16" i="1"/>
  <c r="I16" i="1"/>
  <c r="J16" i="1"/>
  <c r="F17" i="1"/>
  <c r="F16" i="1" s="1"/>
  <c r="K17" i="1"/>
  <c r="K16" i="1" s="1"/>
  <c r="B18" i="1"/>
  <c r="C18" i="1"/>
  <c r="D18" i="1"/>
  <c r="E18" i="1"/>
  <c r="G18" i="1"/>
  <c r="H18" i="1"/>
  <c r="I18" i="1"/>
  <c r="J18" i="1"/>
  <c r="F19" i="1"/>
  <c r="K19" i="1"/>
  <c r="F20" i="1"/>
  <c r="K20" i="1"/>
  <c r="F21" i="1"/>
  <c r="K21" i="1"/>
  <c r="B24" i="1"/>
  <c r="C24" i="1"/>
  <c r="D24" i="1"/>
  <c r="E24" i="1"/>
  <c r="G24" i="1"/>
  <c r="H24" i="1"/>
  <c r="I24" i="1"/>
  <c r="J24" i="1"/>
  <c r="F25" i="1"/>
  <c r="K25" i="1"/>
  <c r="F26" i="1"/>
  <c r="K26" i="1"/>
  <c r="F27" i="1"/>
  <c r="K27" i="1"/>
  <c r="F28" i="1"/>
  <c r="K28" i="1"/>
  <c r="F29" i="1"/>
  <c r="K29" i="1"/>
  <c r="B30" i="1"/>
  <c r="C30" i="1"/>
  <c r="D30" i="1"/>
  <c r="E30" i="1"/>
  <c r="G30" i="1"/>
  <c r="H30" i="1"/>
  <c r="I30" i="1"/>
  <c r="J30" i="1"/>
  <c r="F32" i="1"/>
  <c r="K32" i="1"/>
  <c r="F33" i="1"/>
  <c r="K33" i="1"/>
  <c r="B34" i="1"/>
  <c r="C34" i="1"/>
  <c r="D34" i="1"/>
  <c r="E34" i="1"/>
  <c r="G34" i="1"/>
  <c r="H34" i="1"/>
  <c r="I34" i="1"/>
  <c r="J34" i="1"/>
  <c r="F35" i="1"/>
  <c r="K35" i="1"/>
  <c r="F36" i="1"/>
  <c r="K36" i="1"/>
  <c r="F37" i="1"/>
  <c r="K37" i="1"/>
  <c r="F38" i="1"/>
  <c r="K38" i="1"/>
  <c r="B39" i="1"/>
  <c r="C39" i="1"/>
  <c r="D39" i="1"/>
  <c r="E39" i="1"/>
  <c r="G39" i="1"/>
  <c r="H39" i="1"/>
  <c r="I39" i="1"/>
  <c r="J39" i="1"/>
  <c r="F40" i="1"/>
  <c r="K40" i="1"/>
  <c r="F41" i="1"/>
  <c r="K41" i="1"/>
  <c r="F42" i="1"/>
  <c r="K42" i="1"/>
  <c r="B44" i="1"/>
  <c r="C44" i="1"/>
  <c r="D44" i="1"/>
  <c r="E44" i="1"/>
  <c r="G44" i="1"/>
  <c r="H44" i="1"/>
  <c r="I44" i="1"/>
  <c r="J44" i="1"/>
  <c r="F44" i="1"/>
  <c r="K44" i="1"/>
  <c r="B46" i="1"/>
  <c r="C46" i="1"/>
  <c r="D46" i="1"/>
  <c r="E46" i="1"/>
  <c r="G46" i="1"/>
  <c r="H46" i="1"/>
  <c r="I46" i="1"/>
  <c r="J46" i="1"/>
  <c r="F47" i="1"/>
  <c r="F46" i="1" s="1"/>
  <c r="K47" i="1"/>
  <c r="B48" i="1"/>
  <c r="C48" i="1"/>
  <c r="D48" i="1"/>
  <c r="E48" i="1"/>
  <c r="G48" i="1"/>
  <c r="H48" i="1"/>
  <c r="I48" i="1"/>
  <c r="J48" i="1"/>
  <c r="F49" i="1"/>
  <c r="K49" i="1"/>
  <c r="F50" i="1"/>
  <c r="K50" i="1"/>
  <c r="F51" i="1"/>
  <c r="K51" i="1"/>
  <c r="B15" i="1" l="1"/>
  <c r="H15" i="1"/>
  <c r="K30" i="1"/>
  <c r="D43" i="1"/>
  <c r="D22" i="1" s="1"/>
  <c r="H43" i="1"/>
  <c r="C6" i="1"/>
  <c r="K18" i="1"/>
  <c r="K15" i="1" s="1"/>
  <c r="C15" i="1"/>
  <c r="G6" i="1"/>
  <c r="H23" i="1"/>
  <c r="D15" i="1"/>
  <c r="E6" i="1"/>
  <c r="D23" i="1"/>
  <c r="F48" i="1"/>
  <c r="F43" i="1" s="1"/>
  <c r="K46" i="1"/>
  <c r="G43" i="1"/>
  <c r="C43" i="1"/>
  <c r="J43" i="1"/>
  <c r="E43" i="1"/>
  <c r="K39" i="1"/>
  <c r="F30" i="1"/>
  <c r="G23" i="1"/>
  <c r="J23" i="1"/>
  <c r="E23" i="1"/>
  <c r="J6" i="1"/>
  <c r="B6" i="1"/>
  <c r="B5" i="1" s="1"/>
  <c r="H6" i="1"/>
  <c r="I43" i="1"/>
  <c r="F34" i="1"/>
  <c r="I23" i="1"/>
  <c r="F11" i="1"/>
  <c r="F6" i="1" s="1"/>
  <c r="K24" i="1"/>
  <c r="J15" i="1"/>
  <c r="E15" i="1"/>
  <c r="K11" i="1"/>
  <c r="K6" i="1" s="1"/>
  <c r="K48" i="1"/>
  <c r="B43" i="1"/>
  <c r="F39" i="1"/>
  <c r="C23" i="1"/>
  <c r="C22" i="1" s="1"/>
  <c r="F24" i="1"/>
  <c r="B23" i="1"/>
  <c r="F18" i="1"/>
  <c r="F15" i="1" s="1"/>
  <c r="G15" i="1"/>
  <c r="G5" i="1" s="1"/>
  <c r="I15" i="1"/>
  <c r="I6" i="1"/>
  <c r="D6" i="1"/>
  <c r="K34" i="1"/>
  <c r="K43" i="1" l="1"/>
  <c r="I5" i="1"/>
  <c r="H5" i="1"/>
  <c r="H4" i="1" s="1"/>
  <c r="B22" i="1"/>
  <c r="B4" i="1" s="1"/>
  <c r="E5" i="1"/>
  <c r="D5" i="1"/>
  <c r="C5" i="1"/>
  <c r="C4" i="1" s="1"/>
  <c r="E22" i="1"/>
  <c r="E4" i="1" s="1"/>
  <c r="H22" i="1"/>
  <c r="F23" i="1"/>
  <c r="F22" i="1" s="1"/>
  <c r="D4" i="1"/>
  <c r="K5" i="1"/>
  <c r="I22" i="1"/>
  <c r="J22" i="1"/>
  <c r="G22" i="1"/>
  <c r="G4" i="1" s="1"/>
  <c r="F5" i="1"/>
  <c r="K23" i="1"/>
  <c r="K22" i="1" s="1"/>
  <c r="J5" i="1"/>
  <c r="I4" i="1" l="1"/>
  <c r="K4" i="1"/>
  <c r="F4" i="1"/>
  <c r="J4" i="1"/>
</calcChain>
</file>

<file path=xl/sharedStrings.xml><?xml version="1.0" encoding="utf-8"?>
<sst xmlns="http://schemas.openxmlformats.org/spreadsheetml/2006/main" count="172" uniqueCount="27">
  <si>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</si>
  <si>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</si>
  <si>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</si>
  <si>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</si>
  <si>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</si>
  <si>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</si>
  <si>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</si>
  <si>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</si>
  <si>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</si>
  <si>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</si>
  <si>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</si>
  <si>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</si>
  <si>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</si>
  <si>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</si>
  <si>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</si>
  <si>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</si>
  <si>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</si>
  <si>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</si>
  <si>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2025</t>
  </si>
  <si>
    <t>2026</t>
  </si>
  <si>
    <t>млрд грн</t>
  </si>
  <si>
    <t>І кв</t>
  </si>
  <si>
    <t>ІІ кв</t>
  </si>
  <si>
    <t>ІІІ кв</t>
  </si>
  <si>
    <t>ІV кв</t>
  </si>
  <si>
    <t>Прогнозні платежі за державним боргом у 2025-2050 роках за діючими угодами станом на 01.09.2025*</t>
  </si>
  <si>
    <t xml:space="preserve"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</si>
</sst>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3" xfId="0" applyNumberFormat="1" applyBorder="1"/>
    <xf numFmtId="4" fontId="0" fillId="0" borderId="3" xfId="0" applyNumberFormat="1" applyFill="1" applyBorder="1"/>
    <xf numFmtId="49" fontId="2" fillId="0" borderId="3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/>
    <xf numFmtId="49" fontId="4" fillId="0" borderId="2" xfId="0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left" indent="2"/>
    </xf>
    <xf numFmtId="4" fontId="2" fillId="2" borderId="3" xfId="0" applyNumberFormat="1" applyFont="1" applyFill="1" applyBorder="1"/>
    <xf numFmtId="49" fontId="2" fillId="3" borderId="3" xfId="0" applyNumberFormat="1" applyFont="1" applyFill="1" applyBorder="1" applyAlignment="1">
      <alignment horizontal="left" indent="1"/>
    </xf>
    <xf numFmtId="4" fontId="2" fillId="3" borderId="3" xfId="0" applyNumberFormat="1" applyFont="1" applyFill="1" applyBorder="1"/>
    <xf numFmtId="49" fontId="3" fillId="0" borderId="1" xfId="0" applyNumberFormat="1" applyFont="1" applyBorder="1" applyAlignment="1">
      <alignment horizontal="justify" wrapText="1"/>
    </xf>
    <xf numFmtId="49" fontId="2" fillId="0" borderId="0" xfId="0" applyNumberFormat="1" applyFont="1" applyAlignment="1">
      <alignment horizontal="center"/>
    </xf>
  </cellXfs>
  <cellStyles count="2">
    <cellStyle name="Звичайний" xfId="0" builtinId="0"/>
    <cellStyle name="Обычный 2" xfId="1" xr:uid="{DFFA04D7-8C71-422E-9576-B52FEA89C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4CD9-9101-40E1-B18D-BC7C286A8210}">
  <sheetPr>
    <outlinePr summaryBelow="0"/>
    <pageSetUpPr fitToPage="1"/>
  </sheetPr>
  <dimension ref="A1:M167"/>
  <sheetViews>
    <sheetView tabSelected="1" zoomScale="80" zoomScaleNormal="80" workbookViewId="0">
      <selection activeCell="R34" sqref="R34"/>
    </sheetView>
  </sheetViews>
  <sheetFormatPr defaultRowHeight="15" outlineLevelRow="4" x14ac:dyDescent="0.25"/>
  <cols>
    <col min="1" max="1" width="23.85546875" style="1" bestFit="1" customWidth="1"/>
    <col min="2" max="10" width="8.28515625" style="2" bestFit="1" customWidth="1"/>
    <col min="11" max="11" width="9.5703125" style="2" customWidth="1"/>
  </cols>
  <sheetData>
    <row r="1" spans="1:11" s="10" customFormat="1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0" customForma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5" t="s">
        <v>20</v>
      </c>
    </row>
    <row r="3" spans="1:11" s="3" customFormat="1" x14ac:dyDescent="0.25">
      <c r="A3" s="9"/>
      <c r="B3" s="16" t="s">
        <v>21</v>
      </c>
      <c r="C3" s="16" t="s">
        <v>22</v>
      </c>
      <c r="D3" s="16" t="s">
        <v>23</v>
      </c>
      <c r="E3" s="16" t="s">
        <v>24</v>
      </c>
      <c r="F3" s="17" t="s">
        <v>18</v>
      </c>
      <c r="G3" s="16" t="s">
        <v>21</v>
      </c>
      <c r="H3" s="16" t="s">
        <v>22</v>
      </c>
      <c r="I3" s="16" t="s">
        <v>23</v>
      </c>
      <c r="J3" s="16" t="s">
        <v>24</v>
      </c>
      <c r="K3" s="17" t="s">
        <v>19</v>
      </c>
    </row>
    <row r="4" spans="1:11" x14ac:dyDescent="0.25">
      <c r="A4" s="18" t="s">
        <v>0</v>
      </c>
      <c r="B4" s="19">
        <f t="shared" ref="B4:K4" si="0">B5+B22</f>
        <v>218.40153107713002</v>
      </c>
      <c r="C4" s="19">
        <f t="shared" si="0"/>
        <v>283.86174536473999</v>
      </c>
      <c r="D4" s="19">
        <f t="shared" si="0"/>
        <v>199.15050767486002</v>
      </c>
      <c r="E4" s="19">
        <f t="shared" si="0"/>
        <v>271.91714588299999</v>
      </c>
      <c r="F4" s="19">
        <f t="shared" si="0"/>
        <v>973.33092999972996</v>
      </c>
      <c r="G4" s="19">
        <f t="shared" si="0"/>
        <v>206.87734533620997</v>
      </c>
      <c r="H4" s="19">
        <f t="shared" si="0"/>
        <v>263.60338900802003</v>
      </c>
      <c r="I4" s="19">
        <f t="shared" si="0"/>
        <v>236.99647622218998</v>
      </c>
      <c r="J4" s="19">
        <f t="shared" si="0"/>
        <v>194.48781286362004</v>
      </c>
      <c r="K4" s="19">
        <f t="shared" si="0"/>
        <v>903.14645969833987</v>
      </c>
    </row>
    <row r="5" spans="1:11" outlineLevel="1" x14ac:dyDescent="0.25">
      <c r="A5" s="22" t="s">
        <v>1</v>
      </c>
      <c r="B5" s="23">
        <f t="shared" ref="B5:K5" si="1">B6+B15</f>
        <v>162.75084787507001</v>
      </c>
      <c r="C5" s="23">
        <f t="shared" si="1"/>
        <v>218.47081931337999</v>
      </c>
      <c r="D5" s="23">
        <f t="shared" si="1"/>
        <v>154.90717491082</v>
      </c>
      <c r="E5" s="23">
        <f t="shared" si="1"/>
        <v>213.18674465233002</v>
      </c>
      <c r="F5" s="23">
        <f t="shared" si="1"/>
        <v>749.31558675159999</v>
      </c>
      <c r="G5" s="23">
        <f t="shared" si="1"/>
        <v>136.60903520067998</v>
      </c>
      <c r="H5" s="23">
        <f t="shared" si="1"/>
        <v>194.77994276232999</v>
      </c>
      <c r="I5" s="23">
        <f t="shared" si="1"/>
        <v>163.05414366536999</v>
      </c>
      <c r="J5" s="23">
        <f t="shared" si="1"/>
        <v>122.29991462494002</v>
      </c>
      <c r="K5" s="23">
        <f t="shared" si="1"/>
        <v>616.74303625331993</v>
      </c>
    </row>
    <row r="6" spans="1:11" outlineLevel="2" x14ac:dyDescent="0.25">
      <c r="A6" s="20" t="s">
        <v>2</v>
      </c>
      <c r="B6" s="21">
        <f t="shared" ref="B6:K6" si="2">B7+B9+B11</f>
        <v>35.878006927149997</v>
      </c>
      <c r="C6" s="21">
        <f t="shared" si="2"/>
        <v>87.959922589259989</v>
      </c>
      <c r="D6" s="21">
        <f t="shared" si="2"/>
        <v>46.084996603130001</v>
      </c>
      <c r="E6" s="21">
        <f t="shared" si="2"/>
        <v>84.882763126219999</v>
      </c>
      <c r="F6" s="21">
        <f t="shared" si="2"/>
        <v>254.80568924576002</v>
      </c>
      <c r="G6" s="21">
        <f t="shared" si="2"/>
        <v>32.936832244119998</v>
      </c>
      <c r="H6" s="21">
        <f t="shared" si="2"/>
        <v>85.734624188569995</v>
      </c>
      <c r="I6" s="21">
        <f t="shared" si="2"/>
        <v>43.705530832400001</v>
      </c>
      <c r="J6" s="21">
        <f t="shared" si="2"/>
        <v>67.87468549526001</v>
      </c>
      <c r="K6" s="21">
        <f t="shared" si="2"/>
        <v>230.25167276034998</v>
      </c>
    </row>
    <row r="7" spans="1:11" outlineLevel="3" collapsed="1" x14ac:dyDescent="0.25">
      <c r="A7" s="5" t="s">
        <v>3</v>
      </c>
      <c r="B7" s="4">
        <f t="shared" ref="B7:K7" si="3">SUM(B8:B8)</f>
        <v>0</v>
      </c>
      <c r="C7" s="4">
        <f t="shared" si="3"/>
        <v>3.2950000000000001E-5</v>
      </c>
      <c r="D7" s="4">
        <f t="shared" si="3"/>
        <v>3.0199999999999999E-5</v>
      </c>
      <c r="E7" s="4">
        <f t="shared" si="3"/>
        <v>1.2E-4</v>
      </c>
      <c r="F7" s="4">
        <f t="shared" si="3"/>
        <v>1.8315000000000001E-4</v>
      </c>
      <c r="G7" s="4">
        <f t="shared" si="3"/>
        <v>0</v>
      </c>
      <c r="H7" s="4">
        <f t="shared" si="3"/>
        <v>2.5000000000000001E-4</v>
      </c>
      <c r="I7" s="4">
        <f t="shared" si="3"/>
        <v>0</v>
      </c>
      <c r="J7" s="4">
        <f t="shared" si="3"/>
        <v>0</v>
      </c>
      <c r="K7" s="4">
        <f t="shared" si="3"/>
        <v>2.5000000000000001E-4</v>
      </c>
    </row>
    <row r="8" spans="1:11" hidden="1" outlineLevel="4" x14ac:dyDescent="0.25">
      <c r="A8" s="6" t="s">
        <v>4</v>
      </c>
      <c r="B8" s="4"/>
      <c r="C8" s="4">
        <v>3.2950000000000001E-5</v>
      </c>
      <c r="D8" s="4">
        <v>3.0199999999999999E-5</v>
      </c>
      <c r="E8" s="4">
        <v>1.2E-4</v>
      </c>
      <c r="F8" s="4">
        <f>$B8+$C8+$D8+$E8</f>
        <v>1.8315000000000001E-4</v>
      </c>
      <c r="G8" s="4"/>
      <c r="H8" s="4">
        <v>2.5000000000000001E-4</v>
      </c>
      <c r="I8" s="4"/>
      <c r="J8" s="4"/>
      <c r="K8" s="4">
        <f>$G8+$H8+$I8+$J8</f>
        <v>2.5000000000000001E-4</v>
      </c>
    </row>
    <row r="9" spans="1:11" outlineLevel="3" collapsed="1" x14ac:dyDescent="0.25">
      <c r="A9" s="5" t="s">
        <v>5</v>
      </c>
      <c r="B9" s="4">
        <f t="shared" ref="B9:K9" si="4">SUM(B10:B10)</f>
        <v>1.793561607E-2</v>
      </c>
      <c r="C9" s="4">
        <f t="shared" si="4"/>
        <v>1.7722743860000001E-2</v>
      </c>
      <c r="D9" s="4">
        <f t="shared" si="4"/>
        <v>1.7500813260000001E-2</v>
      </c>
      <c r="E9" s="4">
        <f t="shared" si="4"/>
        <v>1.7084127229999999E-2</v>
      </c>
      <c r="F9" s="4">
        <f t="shared" si="4"/>
        <v>7.0243300420000002E-2</v>
      </c>
      <c r="G9" s="4">
        <f t="shared" si="4"/>
        <v>1.6305105520000002E-2</v>
      </c>
      <c r="H9" s="4">
        <f t="shared" si="4"/>
        <v>1.6074116520000001E-2</v>
      </c>
      <c r="I9" s="4">
        <f t="shared" si="4"/>
        <v>1.583406914E-2</v>
      </c>
      <c r="J9" s="4">
        <f t="shared" si="4"/>
        <v>1.541738311E-2</v>
      </c>
      <c r="K9" s="4">
        <f t="shared" si="4"/>
        <v>6.3630674290000008E-2</v>
      </c>
    </row>
    <row r="10" spans="1:11" hidden="1" outlineLevel="4" x14ac:dyDescent="0.25">
      <c r="A10" s="6" t="s">
        <v>4</v>
      </c>
      <c r="B10" s="4">
        <v>1.793561607E-2</v>
      </c>
      <c r="C10" s="4">
        <v>1.7722743860000001E-2</v>
      </c>
      <c r="D10" s="4">
        <v>1.7500813260000001E-2</v>
      </c>
      <c r="E10" s="4">
        <v>1.7084127229999999E-2</v>
      </c>
      <c r="F10" s="4">
        <f>$B10+$C10+$D10+$E10</f>
        <v>7.0243300420000002E-2</v>
      </c>
      <c r="G10" s="4">
        <v>1.6305105520000002E-2</v>
      </c>
      <c r="H10" s="4">
        <v>1.6074116520000001E-2</v>
      </c>
      <c r="I10" s="4">
        <v>1.583406914E-2</v>
      </c>
      <c r="J10" s="4">
        <v>1.541738311E-2</v>
      </c>
      <c r="K10" s="4">
        <f>$G10+$H10+$I10+$J10</f>
        <v>6.3630674290000008E-2</v>
      </c>
    </row>
    <row r="11" spans="1:11" outlineLevel="3" collapsed="1" x14ac:dyDescent="0.25">
      <c r="A11" s="5" t="s">
        <v>6</v>
      </c>
      <c r="B11" s="4">
        <f t="shared" ref="B11:K11" si="5">SUM(B12:B14)</f>
        <v>35.860071311079999</v>
      </c>
      <c r="C11" s="4">
        <f t="shared" si="5"/>
        <v>87.942166895399993</v>
      </c>
      <c r="D11" s="4">
        <f t="shared" si="5"/>
        <v>46.067465589870004</v>
      </c>
      <c r="E11" s="4">
        <f t="shared" si="5"/>
        <v>84.865558998989997</v>
      </c>
      <c r="F11" s="4">
        <f t="shared" si="5"/>
        <v>254.73526279534002</v>
      </c>
      <c r="G11" s="4">
        <f t="shared" si="5"/>
        <v>32.920527138600001</v>
      </c>
      <c r="H11" s="4">
        <f t="shared" si="5"/>
        <v>85.718300072049999</v>
      </c>
      <c r="I11" s="4">
        <f t="shared" si="5"/>
        <v>43.689696763260002</v>
      </c>
      <c r="J11" s="4">
        <f t="shared" si="5"/>
        <v>67.859268112150005</v>
      </c>
      <c r="K11" s="4">
        <f t="shared" si="5"/>
        <v>230.18779208605997</v>
      </c>
    </row>
    <row r="12" spans="1:11" hidden="1" outlineLevel="4" x14ac:dyDescent="0.25">
      <c r="A12" s="6" t="s">
        <v>7</v>
      </c>
      <c r="B12" s="4">
        <v>0.22206800083</v>
      </c>
      <c r="C12" s="4">
        <v>0.14594527767000001</v>
      </c>
      <c r="D12" s="4">
        <v>0.40265347622999997</v>
      </c>
      <c r="E12" s="4">
        <v>0.43976923010000002</v>
      </c>
      <c r="F12" s="4">
        <f>$B12+$C12+$D12+$E12</f>
        <v>1.2104359848299999</v>
      </c>
      <c r="G12" s="4"/>
      <c r="H12" s="4">
        <v>0.15098387332999999</v>
      </c>
      <c r="I12" s="4">
        <v>0.28905176121999998</v>
      </c>
      <c r="J12" s="4"/>
      <c r="K12" s="4">
        <f>$G12+$H12+$I12+$J12</f>
        <v>0.44003563454999994</v>
      </c>
    </row>
    <row r="13" spans="1:11" hidden="1" outlineLevel="4" x14ac:dyDescent="0.25">
      <c r="A13" s="6" t="s">
        <v>4</v>
      </c>
      <c r="B13" s="4">
        <v>33.988348665810001</v>
      </c>
      <c r="C13" s="4">
        <v>86.664386276659997</v>
      </c>
      <c r="D13" s="4">
        <v>44.167104342350001</v>
      </c>
      <c r="E13" s="4">
        <v>83.488499451449997</v>
      </c>
      <c r="F13" s="4">
        <f>$B13+$C13+$D13+$E13</f>
        <v>248.30833873627</v>
      </c>
      <c r="G13" s="4">
        <v>31.88142487735</v>
      </c>
      <c r="H13" s="4">
        <v>85.202346992589995</v>
      </c>
      <c r="I13" s="4">
        <v>42.828368240250001</v>
      </c>
      <c r="J13" s="4">
        <v>67.859268112150005</v>
      </c>
      <c r="K13" s="4">
        <f>$G13+$H13+$I13+$J13</f>
        <v>227.77140822234</v>
      </c>
    </row>
    <row r="14" spans="1:11" hidden="1" outlineLevel="4" x14ac:dyDescent="0.25">
      <c r="A14" s="6" t="s">
        <v>8</v>
      </c>
      <c r="B14" s="4">
        <v>1.64965464444</v>
      </c>
      <c r="C14" s="4">
        <v>1.1318353410699999</v>
      </c>
      <c r="D14" s="4">
        <v>1.49770777129</v>
      </c>
      <c r="E14" s="4">
        <v>0.93729031744000002</v>
      </c>
      <c r="F14" s="4">
        <f>$B14+$C14+$D14+$E14</f>
        <v>5.2164880742400008</v>
      </c>
      <c r="G14" s="4">
        <v>1.03910226125</v>
      </c>
      <c r="H14" s="4">
        <v>0.36496920613</v>
      </c>
      <c r="I14" s="4">
        <v>0.57227676178999998</v>
      </c>
      <c r="J14" s="4"/>
      <c r="K14" s="4">
        <f>$G14+$H14+$I14+$J14</f>
        <v>1.9763482291700001</v>
      </c>
    </row>
    <row r="15" spans="1:11" outlineLevel="2" x14ac:dyDescent="0.25">
      <c r="A15" s="20" t="s">
        <v>9</v>
      </c>
      <c r="B15" s="21">
        <f t="shared" ref="B15:K15" si="6">B16+B18</f>
        <v>126.87284094792</v>
      </c>
      <c r="C15" s="21">
        <f t="shared" si="6"/>
        <v>130.51089672412002</v>
      </c>
      <c r="D15" s="21">
        <f t="shared" si="6"/>
        <v>108.82217830769</v>
      </c>
      <c r="E15" s="21">
        <f t="shared" si="6"/>
        <v>128.30398152611002</v>
      </c>
      <c r="F15" s="21">
        <f t="shared" si="6"/>
        <v>494.50989750584</v>
      </c>
      <c r="G15" s="21">
        <f t="shared" si="6"/>
        <v>103.67220295655999</v>
      </c>
      <c r="H15" s="21">
        <f t="shared" si="6"/>
        <v>109.04531857376</v>
      </c>
      <c r="I15" s="21">
        <f t="shared" si="6"/>
        <v>119.34861283296999</v>
      </c>
      <c r="J15" s="21">
        <f t="shared" si="6"/>
        <v>54.425229129679998</v>
      </c>
      <c r="K15" s="21">
        <f t="shared" si="6"/>
        <v>386.49136349296998</v>
      </c>
    </row>
    <row r="16" spans="1:11" outlineLevel="3" collapsed="1" x14ac:dyDescent="0.25">
      <c r="A16" s="5" t="s">
        <v>5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</row>
    <row r="17" spans="1:11" hidden="1" outlineLevel="4" x14ac:dyDescent="0.25">
      <c r="A17" s="6" t="s">
        <v>4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f>$B17+$C17+$D17+$E17</f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f>$G17+$H17+$I17+$J17</f>
        <v>0.13225252248</v>
      </c>
    </row>
    <row r="18" spans="1:11" outlineLevel="3" collapsed="1" x14ac:dyDescent="0.25">
      <c r="A18" s="5" t="s">
        <v>6</v>
      </c>
      <c r="B18" s="4">
        <f t="shared" ref="B18:K18" si="8">SUM(B19:B21)</f>
        <v>126.8397778173</v>
      </c>
      <c r="C18" s="4">
        <f t="shared" si="8"/>
        <v>130.47783359350001</v>
      </c>
      <c r="D18" s="4">
        <f t="shared" si="8"/>
        <v>108.78911517707</v>
      </c>
      <c r="E18" s="4">
        <f t="shared" si="8"/>
        <v>128.27091839549001</v>
      </c>
      <c r="F18" s="4">
        <f t="shared" si="8"/>
        <v>494.37764498336003</v>
      </c>
      <c r="G18" s="4">
        <f t="shared" si="8"/>
        <v>103.63913982593999</v>
      </c>
      <c r="H18" s="4">
        <f t="shared" si="8"/>
        <v>109.01225544314001</v>
      </c>
      <c r="I18" s="4">
        <f t="shared" si="8"/>
        <v>119.31554970235</v>
      </c>
      <c r="J18" s="4">
        <f t="shared" si="8"/>
        <v>54.392165999059998</v>
      </c>
      <c r="K18" s="4">
        <f t="shared" si="8"/>
        <v>386.35911097049001</v>
      </c>
    </row>
    <row r="19" spans="1:11" hidden="1" outlineLevel="4" x14ac:dyDescent="0.25">
      <c r="A19" s="6" t="s">
        <v>7</v>
      </c>
      <c r="B19" s="4">
        <v>14.4569824045</v>
      </c>
      <c r="C19" s="4">
        <v>7.1878793180000002</v>
      </c>
      <c r="D19" s="4">
        <v>13.450411794020001</v>
      </c>
      <c r="E19" s="4"/>
      <c r="F19" s="4">
        <f>$B19+$C19+$D19+$E19</f>
        <v>35.095273516520002</v>
      </c>
      <c r="G19" s="4"/>
      <c r="H19" s="4">
        <v>9.3199921810999999</v>
      </c>
      <c r="I19" s="4">
        <v>18.207056702349998</v>
      </c>
      <c r="J19" s="4"/>
      <c r="K19" s="4">
        <f>$G19+$H19+$I19+$J19</f>
        <v>27.52704888345</v>
      </c>
    </row>
    <row r="20" spans="1:11" hidden="1" outlineLevel="4" x14ac:dyDescent="0.25">
      <c r="A20" s="6" t="s">
        <v>4</v>
      </c>
      <c r="B20" s="4">
        <v>84.303921000000003</v>
      </c>
      <c r="C20" s="4">
        <v>111.618149</v>
      </c>
      <c r="D20" s="4">
        <v>51.27758</v>
      </c>
      <c r="E20" s="4">
        <v>87.778388355000004</v>
      </c>
      <c r="F20" s="4">
        <f>$B20+$C20+$D20+$E20</f>
        <v>334.97803835500002</v>
      </c>
      <c r="G20" s="4">
        <v>83.074139849999995</v>
      </c>
      <c r="H20" s="4">
        <v>90.917232478860001</v>
      </c>
      <c r="I20" s="4">
        <v>101.108493</v>
      </c>
      <c r="J20" s="4">
        <v>54.392165999059998</v>
      </c>
      <c r="K20" s="4">
        <f>$G20+$H20+$I20+$J20</f>
        <v>329.49203132792002</v>
      </c>
    </row>
    <row r="21" spans="1:11" hidden="1" outlineLevel="4" x14ac:dyDescent="0.25">
      <c r="A21" s="6" t="s">
        <v>8</v>
      </c>
      <c r="B21" s="4">
        <v>28.078874412800001</v>
      </c>
      <c r="C21" s="4">
        <v>11.671805275500001</v>
      </c>
      <c r="D21" s="4">
        <v>44.061123383050003</v>
      </c>
      <c r="E21" s="4">
        <v>40.492530040490003</v>
      </c>
      <c r="F21" s="4">
        <f>$B21+$C21+$D21+$E21</f>
        <v>124.30433311184001</v>
      </c>
      <c r="G21" s="4">
        <v>20.564999975940001</v>
      </c>
      <c r="H21" s="4">
        <v>8.7750307831800001</v>
      </c>
      <c r="I21" s="4"/>
      <c r="J21" s="4"/>
      <c r="K21" s="4">
        <f>$G21+$H21+$I21+$J21</f>
        <v>29.340030759120001</v>
      </c>
    </row>
    <row r="22" spans="1:11" outlineLevel="1" x14ac:dyDescent="0.25">
      <c r="A22" s="22" t="s">
        <v>10</v>
      </c>
      <c r="B22" s="23">
        <f t="shared" ref="B22:K22" si="9">B23+B43</f>
        <v>55.650683202059994</v>
      </c>
      <c r="C22" s="23">
        <f t="shared" si="9"/>
        <v>65.390926051359997</v>
      </c>
      <c r="D22" s="23">
        <f t="shared" si="9"/>
        <v>44.243332764040005</v>
      </c>
      <c r="E22" s="23">
        <f t="shared" si="9"/>
        <v>58.730401230669997</v>
      </c>
      <c r="F22" s="23">
        <f t="shared" si="9"/>
        <v>224.01534324812999</v>
      </c>
      <c r="G22" s="23">
        <f t="shared" si="9"/>
        <v>70.268310135529987</v>
      </c>
      <c r="H22" s="23">
        <f t="shared" si="9"/>
        <v>68.823446245690008</v>
      </c>
      <c r="I22" s="23">
        <f t="shared" si="9"/>
        <v>73.942332556820006</v>
      </c>
      <c r="J22" s="23">
        <f t="shared" si="9"/>
        <v>72.187898238680006</v>
      </c>
      <c r="K22" s="23">
        <f t="shared" si="9"/>
        <v>286.40342344502</v>
      </c>
    </row>
    <row r="23" spans="1:11" outlineLevel="2" x14ac:dyDescent="0.25">
      <c r="A23" s="20" t="s">
        <v>2</v>
      </c>
      <c r="B23" s="21">
        <f t="shared" ref="B23:K23" si="10">B24+B30+B34+B39</f>
        <v>22.634744018759999</v>
      </c>
      <c r="C23" s="21">
        <f t="shared" si="10"/>
        <v>33.375526382659999</v>
      </c>
      <c r="D23" s="21">
        <f t="shared" si="10"/>
        <v>22.34267263305</v>
      </c>
      <c r="E23" s="21">
        <f t="shared" si="10"/>
        <v>35.067921849919998</v>
      </c>
      <c r="F23" s="21">
        <f t="shared" si="10"/>
        <v>113.42086488439</v>
      </c>
      <c r="G23" s="21">
        <f t="shared" si="10"/>
        <v>39.581411514879996</v>
      </c>
      <c r="H23" s="21">
        <f t="shared" si="10"/>
        <v>34.48787734914</v>
      </c>
      <c r="I23" s="21">
        <f t="shared" si="10"/>
        <v>38.86383171192</v>
      </c>
      <c r="J23" s="21">
        <f t="shared" si="10"/>
        <v>40.038993650200005</v>
      </c>
      <c r="K23" s="21">
        <f t="shared" si="10"/>
        <v>154.15355049444</v>
      </c>
    </row>
    <row r="24" spans="1:11" outlineLevel="3" collapsed="1" x14ac:dyDescent="0.25">
      <c r="A24" s="5" t="s">
        <v>3</v>
      </c>
      <c r="B24" s="4">
        <f t="shared" ref="B24:K24" si="11">SUM(B25:B29)</f>
        <v>1.4498916600000002E-2</v>
      </c>
      <c r="C24" s="4">
        <f t="shared" si="11"/>
        <v>5.365795122E-2</v>
      </c>
      <c r="D24" s="4">
        <f t="shared" si="11"/>
        <v>0.15435644102999999</v>
      </c>
      <c r="E24" s="4">
        <f t="shared" si="11"/>
        <v>0.44073750369999998</v>
      </c>
      <c r="F24" s="4">
        <f t="shared" si="11"/>
        <v>0.66325081254999996</v>
      </c>
      <c r="G24" s="4">
        <f t="shared" si="11"/>
        <v>0.18282970479999999</v>
      </c>
      <c r="H24" s="4">
        <f t="shared" si="11"/>
        <v>0.71997631126999995</v>
      </c>
      <c r="I24" s="4">
        <f t="shared" si="11"/>
        <v>7.2285975000000004E-3</v>
      </c>
      <c r="J24" s="4">
        <f t="shared" si="11"/>
        <v>4.9033814949999997E-2</v>
      </c>
      <c r="K24" s="4">
        <f t="shared" si="11"/>
        <v>0.95906842851999996</v>
      </c>
    </row>
    <row r="25" spans="1:11" hidden="1" outlineLevel="4" x14ac:dyDescent="0.25">
      <c r="A25" s="6" t="s">
        <v>7</v>
      </c>
      <c r="B25" s="4">
        <v>2.7897209100000001E-3</v>
      </c>
      <c r="C25" s="4">
        <v>2.2781585600000001E-3</v>
      </c>
      <c r="D25" s="4">
        <v>2.5700895199999999E-3</v>
      </c>
      <c r="E25" s="4">
        <v>4.2918749999999997E-3</v>
      </c>
      <c r="F25" s="4">
        <f>$B25+$C25+$D25+$E25</f>
        <v>1.1929843989999999E-2</v>
      </c>
      <c r="G25" s="4">
        <v>3.3315300000000001E-3</v>
      </c>
      <c r="H25" s="4">
        <v>2.3444099999999999E-3</v>
      </c>
      <c r="I25" s="4">
        <v>2.3444099999999999E-3</v>
      </c>
      <c r="J25" s="4">
        <v>2.3444099999999999E-3</v>
      </c>
      <c r="K25" s="4">
        <f>$G25+$H25+$I25+$J25</f>
        <v>1.0364759999999999E-2</v>
      </c>
    </row>
    <row r="26" spans="1:11" hidden="1" outlineLevel="4" x14ac:dyDescent="0.25">
      <c r="A26" s="6" t="s">
        <v>11</v>
      </c>
      <c r="B26" s="4">
        <v>3.3560187999999999E-4</v>
      </c>
      <c r="C26" s="4">
        <v>3.5751313000000003E-4</v>
      </c>
      <c r="D26" s="4">
        <v>3.7094047100000001E-3</v>
      </c>
      <c r="E26" s="4">
        <v>3.6562500000000001E-4</v>
      </c>
      <c r="F26" s="4">
        <f>$B26+$C26+$D26+$E26</f>
        <v>4.7681447199999999E-3</v>
      </c>
      <c r="G26" s="4">
        <v>3.7131250000000001E-4</v>
      </c>
      <c r="H26" s="4">
        <v>3.7131250000000001E-4</v>
      </c>
      <c r="I26" s="4">
        <v>3.7131250000000001E-4</v>
      </c>
      <c r="J26" s="4">
        <v>3.7131250000000001E-4</v>
      </c>
      <c r="K26" s="4">
        <f>$G26+$H26+$I26+$J26</f>
        <v>1.48525E-3</v>
      </c>
    </row>
    <row r="27" spans="1:11" hidden="1" outlineLevel="4" x14ac:dyDescent="0.25">
      <c r="A27" s="6" t="s">
        <v>12</v>
      </c>
      <c r="B27" s="4"/>
      <c r="C27" s="4"/>
      <c r="D27" s="4"/>
      <c r="E27" s="4">
        <v>1.0417499999999999E-3</v>
      </c>
      <c r="F27" s="4">
        <f>$B27+$C27+$D27+$E27</f>
        <v>1.0417499999999999E-3</v>
      </c>
      <c r="G27" s="4"/>
      <c r="H27" s="4"/>
      <c r="I27" s="4"/>
      <c r="J27" s="4">
        <v>6.1238000000000004E-4</v>
      </c>
      <c r="K27" s="4">
        <f>$G27+$H27+$I27+$J27</f>
        <v>6.1238000000000004E-4</v>
      </c>
    </row>
    <row r="28" spans="1:11" hidden="1" outlineLevel="4" x14ac:dyDescent="0.25">
      <c r="A28" s="6" t="s">
        <v>4</v>
      </c>
      <c r="B28" s="4"/>
      <c r="C28" s="4">
        <v>6.5251899999999999E-6</v>
      </c>
      <c r="D28" s="4"/>
      <c r="E28" s="4"/>
      <c r="F28" s="4">
        <f>$B28+$C28+$D28+$E28</f>
        <v>6.5251899999999999E-6</v>
      </c>
      <c r="G28" s="4"/>
      <c r="H28" s="4">
        <v>6.5386999999999998E-6</v>
      </c>
      <c r="I28" s="4"/>
      <c r="J28" s="4"/>
      <c r="K28" s="4">
        <f>$G28+$H28+$I28+$J28</f>
        <v>6.5386999999999998E-6</v>
      </c>
    </row>
    <row r="29" spans="1:11" hidden="1" outlineLevel="4" x14ac:dyDescent="0.25">
      <c r="A29" s="6" t="s">
        <v>8</v>
      </c>
      <c r="B29" s="4">
        <v>1.1373593810000001E-2</v>
      </c>
      <c r="C29" s="4">
        <v>5.1015754339999997E-2</v>
      </c>
      <c r="D29" s="4">
        <v>0.1480769468</v>
      </c>
      <c r="E29" s="4">
        <v>0.43503825369999999</v>
      </c>
      <c r="F29" s="4">
        <f>$B29+$C29+$D29+$E29</f>
        <v>0.64550454864999995</v>
      </c>
      <c r="G29" s="4">
        <v>0.17912686229999999</v>
      </c>
      <c r="H29" s="4">
        <v>0.71725405006999998</v>
      </c>
      <c r="I29" s="4">
        <v>4.5128750000000004E-3</v>
      </c>
      <c r="J29" s="4">
        <v>4.5705712449999998E-2</v>
      </c>
      <c r="K29" s="4">
        <f>$G29+$H29+$I29+$J29</f>
        <v>0.94659949981999991</v>
      </c>
    </row>
    <row r="30" spans="1:11" outlineLevel="3" collapsed="1" x14ac:dyDescent="0.25">
      <c r="A30" s="5" t="s">
        <v>13</v>
      </c>
      <c r="B30" s="4">
        <f t="shared" ref="B30:K30" si="12">SUM(B31:B33)</f>
        <v>4.1326998903100005</v>
      </c>
      <c r="C30" s="4">
        <f t="shared" si="12"/>
        <v>9.6421576675400011</v>
      </c>
      <c r="D30" s="4">
        <f t="shared" si="12"/>
        <v>4.4896250395399999</v>
      </c>
      <c r="E30" s="4">
        <f t="shared" si="12"/>
        <v>4.4306488204099992</v>
      </c>
      <c r="F30" s="4">
        <f t="shared" si="12"/>
        <v>22.695131417799999</v>
      </c>
      <c r="G30" s="4">
        <f t="shared" si="12"/>
        <v>11.414554731659999</v>
      </c>
      <c r="H30" s="4">
        <f t="shared" si="12"/>
        <v>0.17356840792</v>
      </c>
      <c r="I30" s="4">
        <f t="shared" si="12"/>
        <v>12.026512567169998</v>
      </c>
      <c r="J30" s="4">
        <f t="shared" si="12"/>
        <v>0.16131263553</v>
      </c>
      <c r="K30" s="4">
        <f t="shared" si="12"/>
        <v>24.95738461058</v>
      </c>
    </row>
    <row r="31" spans="1:11" hidden="1" outlineLevel="4" x14ac:dyDescent="0.25">
      <c r="A31" s="6" t="s">
        <v>7</v>
      </c>
      <c r="B31" s="8">
        <v>0.34567145145</v>
      </c>
      <c r="C31" s="8">
        <v>0.23753226917999998</v>
      </c>
      <c r="D31" s="8">
        <v>0.38909118482999999</v>
      </c>
      <c r="E31" s="8">
        <v>0.20914136284000001</v>
      </c>
      <c r="F31" s="7">
        <v>1.1814362683000001</v>
      </c>
      <c r="G31" s="8">
        <v>0.34169769365000002</v>
      </c>
      <c r="H31" s="8">
        <v>0.17301143917</v>
      </c>
      <c r="I31" s="8">
        <v>0.33062631340000004</v>
      </c>
      <c r="J31" s="8">
        <v>0.16075566678</v>
      </c>
      <c r="K31" s="8">
        <v>2.1875273812999998</v>
      </c>
    </row>
    <row r="32" spans="1:11" hidden="1" outlineLevel="4" x14ac:dyDescent="0.25">
      <c r="A32" s="6" t="s">
        <v>11</v>
      </c>
      <c r="B32" s="4">
        <v>0.19251937827999999</v>
      </c>
      <c r="C32" s="4">
        <v>9.4046253154200006</v>
      </c>
      <c r="D32" s="4">
        <v>0.54773941833999995</v>
      </c>
      <c r="E32" s="4">
        <v>4.2215074575699996</v>
      </c>
      <c r="F32" s="4">
        <f>$B32+$C32+$D32+$E32</f>
        <v>14.366391569609998</v>
      </c>
      <c r="G32" s="4">
        <v>1.0766376075199999</v>
      </c>
      <c r="H32" s="4">
        <v>5.5696874999999996E-4</v>
      </c>
      <c r="I32" s="4">
        <v>1.6996668232800001</v>
      </c>
      <c r="J32" s="4">
        <v>5.5696874999999996E-4</v>
      </c>
      <c r="K32" s="4">
        <f>$G32+$H32+$I32+$J32</f>
        <v>2.7774183683000002</v>
      </c>
    </row>
    <row r="33" spans="1:11" hidden="1" outlineLevel="4" x14ac:dyDescent="0.25">
      <c r="A33" s="6" t="s">
        <v>8</v>
      </c>
      <c r="B33" s="4">
        <v>3.5945090605800001</v>
      </c>
      <c r="C33" s="4">
        <v>8.294E-8</v>
      </c>
      <c r="D33" s="4">
        <v>3.5527944363700001</v>
      </c>
      <c r="E33" s="4"/>
      <c r="F33" s="4">
        <f>$B33+$C33+$D33+$E33</f>
        <v>7.14730357989</v>
      </c>
      <c r="G33" s="4">
        <v>9.9962194304899992</v>
      </c>
      <c r="H33" s="4"/>
      <c r="I33" s="4">
        <v>9.9962194304899992</v>
      </c>
      <c r="J33" s="4"/>
      <c r="K33" s="4">
        <f>$G33+$H33+$I33+$J33</f>
        <v>19.992438860979998</v>
      </c>
    </row>
    <row r="34" spans="1:11" outlineLevel="3" collapsed="1" x14ac:dyDescent="0.25">
      <c r="A34" s="5" t="s">
        <v>14</v>
      </c>
      <c r="B34" s="4">
        <f t="shared" ref="B34:K34" si="13">SUM(B35:B38)</f>
        <v>1.75091868E-2</v>
      </c>
      <c r="C34" s="4">
        <f t="shared" si="13"/>
        <v>0.51586533505999999</v>
      </c>
      <c r="D34" s="4">
        <f t="shared" si="13"/>
        <v>2.887005045E-2</v>
      </c>
      <c r="E34" s="4">
        <f t="shared" si="13"/>
        <v>1.8230857730000001E-2</v>
      </c>
      <c r="F34" s="4">
        <f t="shared" si="13"/>
        <v>0.58047543004000002</v>
      </c>
      <c r="G34" s="4">
        <f t="shared" si="13"/>
        <v>3.2875635139999998E-2</v>
      </c>
      <c r="H34" s="4">
        <f t="shared" si="13"/>
        <v>2.2925974500000001E-2</v>
      </c>
      <c r="I34" s="4">
        <f t="shared" si="13"/>
        <v>3.239164789E-2</v>
      </c>
      <c r="J34" s="4">
        <f t="shared" si="13"/>
        <v>2.324994926E-2</v>
      </c>
      <c r="K34" s="4">
        <f t="shared" si="13"/>
        <v>0.11144320679</v>
      </c>
    </row>
    <row r="35" spans="1:11" hidden="1" outlineLevel="4" x14ac:dyDescent="0.25">
      <c r="A35" s="6" t="s">
        <v>15</v>
      </c>
      <c r="B35" s="4"/>
      <c r="C35" s="4">
        <v>0</v>
      </c>
      <c r="D35" s="4"/>
      <c r="E35" s="4">
        <v>0</v>
      </c>
      <c r="F35" s="4">
        <f>$B35+$C35+$D35+$E35</f>
        <v>0</v>
      </c>
      <c r="G35" s="4"/>
      <c r="H35" s="4">
        <v>0</v>
      </c>
      <c r="I35" s="4"/>
      <c r="J35" s="4">
        <v>0</v>
      </c>
      <c r="K35" s="4">
        <f>$G35+$H35+$I35+$J35</f>
        <v>0</v>
      </c>
    </row>
    <row r="36" spans="1:11" hidden="1" outlineLevel="4" x14ac:dyDescent="0.25">
      <c r="A36" s="6" t="s">
        <v>7</v>
      </c>
      <c r="B36" s="4">
        <v>7.6939299000000003E-3</v>
      </c>
      <c r="C36" s="4">
        <v>1.241495189E-2</v>
      </c>
      <c r="D36" s="4">
        <v>7.8300982399999997E-3</v>
      </c>
      <c r="E36" s="4">
        <v>1.2205357720000001E-2</v>
      </c>
      <c r="F36" s="4">
        <f>$B36+$C36+$D36+$E36</f>
        <v>4.0144337749999995E-2</v>
      </c>
      <c r="G36" s="4">
        <v>9.5178574399999993E-3</v>
      </c>
      <c r="H36" s="4">
        <v>2.2925974500000001E-2</v>
      </c>
      <c r="I36" s="4">
        <v>9.4147033699999993E-3</v>
      </c>
      <c r="J36" s="4">
        <v>2.324994926E-2</v>
      </c>
      <c r="K36" s="4">
        <f>$G36+$H36+$I36+$J36</f>
        <v>6.510848457E-2</v>
      </c>
    </row>
    <row r="37" spans="1:11" hidden="1" outlineLevel="4" x14ac:dyDescent="0.25">
      <c r="A37" s="6" t="s">
        <v>11</v>
      </c>
      <c r="B37" s="4"/>
      <c r="C37" s="4">
        <v>0.50345030023000004</v>
      </c>
      <c r="D37" s="4">
        <v>2.9547941000000001E-4</v>
      </c>
      <c r="E37" s="4">
        <v>6.0255000100000004E-3</v>
      </c>
      <c r="F37" s="4">
        <f>$B37+$C37+$D37+$E37</f>
        <v>0.50977127965000002</v>
      </c>
      <c r="G37" s="4"/>
      <c r="H37" s="4"/>
      <c r="I37" s="4"/>
      <c r="J37" s="4"/>
      <c r="K37" s="4">
        <f>$G37+$H37+$I37+$J37</f>
        <v>0</v>
      </c>
    </row>
    <row r="38" spans="1:11" hidden="1" outlineLevel="4" x14ac:dyDescent="0.25">
      <c r="A38" s="6" t="s">
        <v>8</v>
      </c>
      <c r="B38" s="4">
        <v>9.8152568999999995E-3</v>
      </c>
      <c r="C38" s="4">
        <v>8.294E-8</v>
      </c>
      <c r="D38" s="4">
        <v>2.07444728E-2</v>
      </c>
      <c r="E38" s="4"/>
      <c r="F38" s="4">
        <f>$B38+$C38+$D38+$E38</f>
        <v>3.055981264E-2</v>
      </c>
      <c r="G38" s="4">
        <v>2.3357777699999999E-2</v>
      </c>
      <c r="H38" s="4"/>
      <c r="I38" s="4">
        <v>2.2976944520000001E-2</v>
      </c>
      <c r="J38" s="4"/>
      <c r="K38" s="4">
        <f>$G38+$H38+$I38+$J38</f>
        <v>4.6334722219999999E-2</v>
      </c>
    </row>
    <row r="39" spans="1:11" outlineLevel="3" collapsed="1" x14ac:dyDescent="0.25">
      <c r="A39" s="5" t="s">
        <v>16</v>
      </c>
      <c r="B39" s="4">
        <f t="shared" ref="B39:K39" si="14">SUM(B40:B42)</f>
        <v>18.47003602505</v>
      </c>
      <c r="C39" s="4">
        <f t="shared" si="14"/>
        <v>23.163845428839998</v>
      </c>
      <c r="D39" s="4">
        <f t="shared" si="14"/>
        <v>17.669821102029999</v>
      </c>
      <c r="E39" s="4">
        <f t="shared" si="14"/>
        <v>30.178304668079999</v>
      </c>
      <c r="F39" s="4">
        <f t="shared" si="14"/>
        <v>89.482007224</v>
      </c>
      <c r="G39" s="4">
        <f t="shared" si="14"/>
        <v>27.951151443279997</v>
      </c>
      <c r="H39" s="4">
        <f t="shared" si="14"/>
        <v>33.571406655449998</v>
      </c>
      <c r="I39" s="4">
        <f t="shared" si="14"/>
        <v>26.79769889936</v>
      </c>
      <c r="J39" s="4">
        <f t="shared" si="14"/>
        <v>39.805397250460004</v>
      </c>
      <c r="K39" s="4">
        <f t="shared" si="14"/>
        <v>128.12565424855001</v>
      </c>
    </row>
    <row r="40" spans="1:11" hidden="1" outlineLevel="4" x14ac:dyDescent="0.25">
      <c r="A40" s="6" t="s">
        <v>7</v>
      </c>
      <c r="B40" s="4">
        <v>1.90217242687</v>
      </c>
      <c r="C40" s="4">
        <v>3.1584011579900002</v>
      </c>
      <c r="D40" s="4">
        <v>1.8657909397600001</v>
      </c>
      <c r="E40" s="4">
        <v>2.99879315032</v>
      </c>
      <c r="F40" s="4">
        <f>$B40+$C40+$D40+$E40</f>
        <v>9.9251576749399995</v>
      </c>
      <c r="G40" s="4">
        <v>5.3458908090300001</v>
      </c>
      <c r="H40" s="4">
        <v>3.56575435261</v>
      </c>
      <c r="I40" s="4">
        <v>3.5226895191400001</v>
      </c>
      <c r="J40" s="4">
        <v>8.6787386310500008</v>
      </c>
      <c r="K40" s="4">
        <f>$G40+$H40+$I40+$J40</f>
        <v>21.11307331183</v>
      </c>
    </row>
    <row r="41" spans="1:11" hidden="1" outlineLevel="4" x14ac:dyDescent="0.25">
      <c r="A41" s="6" t="s">
        <v>8</v>
      </c>
      <c r="B41" s="4">
        <v>8.0299099697800003</v>
      </c>
      <c r="C41" s="4">
        <v>11.673250101520001</v>
      </c>
      <c r="D41" s="4">
        <v>7.3812119677999997</v>
      </c>
      <c r="E41" s="4">
        <v>17.357290113409999</v>
      </c>
      <c r="F41" s="4">
        <f>$B41+$C41+$D41+$E41</f>
        <v>44.441662152509998</v>
      </c>
      <c r="G41" s="4">
        <v>12.434242613289999</v>
      </c>
      <c r="H41" s="4">
        <v>19.674885932919999</v>
      </c>
      <c r="I41" s="4">
        <v>12.78094979872</v>
      </c>
      <c r="J41" s="4">
        <v>21.225094743290001</v>
      </c>
      <c r="K41" s="4">
        <f>$G41+$H41+$I41+$J41</f>
        <v>66.115173088220004</v>
      </c>
    </row>
    <row r="42" spans="1:11" hidden="1" outlineLevel="4" x14ac:dyDescent="0.25">
      <c r="A42" s="6" t="s">
        <v>17</v>
      </c>
      <c r="B42" s="4">
        <v>8.5379536284000004</v>
      </c>
      <c r="C42" s="4">
        <v>8.3321941693300001</v>
      </c>
      <c r="D42" s="4">
        <v>8.4228181944700005</v>
      </c>
      <c r="E42" s="4">
        <v>9.8222214043499996</v>
      </c>
      <c r="F42" s="4">
        <f>$B42+$C42+$D42+$E42</f>
        <v>35.115187396549999</v>
      </c>
      <c r="G42" s="4">
        <v>10.17101802096</v>
      </c>
      <c r="H42" s="4">
        <v>10.330766369919999</v>
      </c>
      <c r="I42" s="4">
        <v>10.4940595815</v>
      </c>
      <c r="J42" s="4">
        <v>9.9015638761200009</v>
      </c>
      <c r="K42" s="4">
        <f>$G42+$H42+$I42+$J42</f>
        <v>40.897407848499995</v>
      </c>
    </row>
    <row r="43" spans="1:11" outlineLevel="2" x14ac:dyDescent="0.25">
      <c r="A43" s="20" t="s">
        <v>9</v>
      </c>
      <c r="B43" s="21">
        <f t="shared" ref="B43:K43" si="15">B44+B46+B48</f>
        <v>33.015939183299999</v>
      </c>
      <c r="C43" s="21">
        <f t="shared" si="15"/>
        <v>32.015399668699999</v>
      </c>
      <c r="D43" s="21">
        <f t="shared" si="15"/>
        <v>21.900660130990001</v>
      </c>
      <c r="E43" s="21">
        <f t="shared" si="15"/>
        <v>23.66247938075</v>
      </c>
      <c r="F43" s="21">
        <f t="shared" si="15"/>
        <v>110.59447836374</v>
      </c>
      <c r="G43" s="21">
        <f t="shared" si="15"/>
        <v>30.686898620649998</v>
      </c>
      <c r="H43" s="21">
        <f t="shared" si="15"/>
        <v>34.335568896550001</v>
      </c>
      <c r="I43" s="21">
        <f t="shared" si="15"/>
        <v>35.078500844900006</v>
      </c>
      <c r="J43" s="21">
        <f t="shared" si="15"/>
        <v>32.148904588480001</v>
      </c>
      <c r="K43" s="21">
        <f t="shared" si="15"/>
        <v>132.24987295058</v>
      </c>
    </row>
    <row r="44" spans="1:11" outlineLevel="3" collapsed="1" x14ac:dyDescent="0.25">
      <c r="A44" s="5" t="s">
        <v>13</v>
      </c>
      <c r="B44" s="4">
        <f t="shared" ref="B44:K44" si="16">SUM(B45:B45)</f>
        <v>1.9739176511800001</v>
      </c>
      <c r="C44" s="4">
        <f t="shared" si="16"/>
        <v>1.93923886937</v>
      </c>
      <c r="D44" s="4">
        <f t="shared" si="16"/>
        <v>2.2721772366900002</v>
      </c>
      <c r="E44" s="4">
        <f t="shared" si="16"/>
        <v>2.0453025491100001</v>
      </c>
      <c r="F44" s="4">
        <f t="shared" si="16"/>
        <v>8.2306363063500001</v>
      </c>
      <c r="G44" s="4">
        <f t="shared" si="16"/>
        <v>2.2123221494700003</v>
      </c>
      <c r="H44" s="4">
        <f t="shared" si="16"/>
        <v>1.8920172199600001</v>
      </c>
      <c r="I44" s="4">
        <f t="shared" si="16"/>
        <v>2.11972249039</v>
      </c>
      <c r="J44" s="4">
        <f t="shared" si="16"/>
        <v>1.8535833767700001</v>
      </c>
      <c r="K44" s="4">
        <f t="shared" si="16"/>
        <v>8.0776452365900013</v>
      </c>
    </row>
    <row r="45" spans="1:11" hidden="1" outlineLevel="4" x14ac:dyDescent="0.25">
      <c r="A45" s="6" t="s">
        <v>7</v>
      </c>
      <c r="B45" s="14">
        <v>1.9739176511800001</v>
      </c>
      <c r="C45" s="14">
        <v>1.93923886937</v>
      </c>
      <c r="D45" s="14">
        <v>2.2721772366900002</v>
      </c>
      <c r="E45" s="14">
        <v>2.0453025491100001</v>
      </c>
      <c r="F45" s="14">
        <v>8.2306363063500001</v>
      </c>
      <c r="G45" s="14">
        <v>2.2123221494700003</v>
      </c>
      <c r="H45" s="14">
        <v>1.8920172199600001</v>
      </c>
      <c r="I45" s="14">
        <v>2.11972249039</v>
      </c>
      <c r="J45" s="14">
        <v>1.8535833767700001</v>
      </c>
      <c r="K45" s="14">
        <v>8.0776452365900013</v>
      </c>
    </row>
    <row r="46" spans="1:11" outlineLevel="3" collapsed="1" x14ac:dyDescent="0.25">
      <c r="A46" s="5" t="s">
        <v>14</v>
      </c>
      <c r="B46" s="4">
        <f t="shared" ref="B46:K46" si="17">SUM(B47:B47)</f>
        <v>0.2137175768</v>
      </c>
      <c r="C46" s="4">
        <f t="shared" si="17"/>
        <v>0.10224711753</v>
      </c>
      <c r="D46" s="4">
        <f t="shared" si="17"/>
        <v>0.20644273205999999</v>
      </c>
      <c r="E46" s="4">
        <f t="shared" si="17"/>
        <v>9.9952530809999995E-2</v>
      </c>
      <c r="F46" s="4">
        <f t="shared" si="17"/>
        <v>0.62235995720000004</v>
      </c>
      <c r="G46" s="4">
        <f t="shared" si="17"/>
        <v>0.25853843198999998</v>
      </c>
      <c r="H46" s="4">
        <f t="shared" si="17"/>
        <v>0.1064088904</v>
      </c>
      <c r="I46" s="4">
        <f t="shared" si="17"/>
        <v>0.24731653744000001</v>
      </c>
      <c r="J46" s="4">
        <f t="shared" si="17"/>
        <v>0.10244511893</v>
      </c>
      <c r="K46" s="4">
        <f t="shared" si="17"/>
        <v>0.71470897875999995</v>
      </c>
    </row>
    <row r="47" spans="1:11" hidden="1" outlineLevel="4" x14ac:dyDescent="0.25">
      <c r="A47" s="6" t="s">
        <v>7</v>
      </c>
      <c r="B47" s="4">
        <v>0.2137175768</v>
      </c>
      <c r="C47" s="4">
        <v>0.10224711753</v>
      </c>
      <c r="D47" s="4">
        <v>0.20644273205999999</v>
      </c>
      <c r="E47" s="4">
        <v>9.9952530809999995E-2</v>
      </c>
      <c r="F47" s="4">
        <f>$B47+$C47+$D47+$E47</f>
        <v>0.62235995720000004</v>
      </c>
      <c r="G47" s="4">
        <v>0.25853843198999998</v>
      </c>
      <c r="H47" s="4">
        <v>0.1064088904</v>
      </c>
      <c r="I47" s="4">
        <v>0.24731653744000001</v>
      </c>
      <c r="J47" s="4">
        <v>0.10244511893</v>
      </c>
      <c r="K47" s="4">
        <f>$G47+$H47+$I47+$J47</f>
        <v>0.71470897875999995</v>
      </c>
    </row>
    <row r="48" spans="1:11" outlineLevel="3" collapsed="1" x14ac:dyDescent="0.25">
      <c r="A48" s="5" t="s">
        <v>16</v>
      </c>
      <c r="B48" s="4">
        <f t="shared" ref="B48:K48" si="18">SUM(B49:B51)</f>
        <v>30.828303955319999</v>
      </c>
      <c r="C48" s="4">
        <f t="shared" si="18"/>
        <v>29.973913681799999</v>
      </c>
      <c r="D48" s="4">
        <f t="shared" si="18"/>
        <v>19.422040162240002</v>
      </c>
      <c r="E48" s="4">
        <f t="shared" si="18"/>
        <v>21.517224300830001</v>
      </c>
      <c r="F48" s="4">
        <f t="shared" si="18"/>
        <v>101.74148210019</v>
      </c>
      <c r="G48" s="4">
        <f t="shared" si="18"/>
        <v>28.21603803919</v>
      </c>
      <c r="H48" s="4">
        <f t="shared" si="18"/>
        <v>32.33714278619</v>
      </c>
      <c r="I48" s="4">
        <f t="shared" si="18"/>
        <v>32.711461817070003</v>
      </c>
      <c r="J48" s="4">
        <f t="shared" si="18"/>
        <v>30.192876092780001</v>
      </c>
      <c r="K48" s="4">
        <f t="shared" si="18"/>
        <v>123.45751873523</v>
      </c>
    </row>
    <row r="49" spans="1:13" hidden="1" outlineLevel="4" x14ac:dyDescent="0.25">
      <c r="A49" s="6" t="s">
        <v>7</v>
      </c>
      <c r="B49" s="4">
        <v>0.63672459252000002</v>
      </c>
      <c r="C49" s="4">
        <v>3.8772258211600001</v>
      </c>
      <c r="D49" s="4">
        <v>0.70398754784999995</v>
      </c>
      <c r="E49" s="4">
        <v>4.4686639957300001</v>
      </c>
      <c r="F49" s="4">
        <f>$B49+$C49+$D49+$E49</f>
        <v>9.6866019572599988</v>
      </c>
      <c r="G49" s="4">
        <v>0.75462422864000001</v>
      </c>
      <c r="H49" s="4">
        <v>7.2038941150099998</v>
      </c>
      <c r="I49" s="4">
        <v>5.2382013248600003</v>
      </c>
      <c r="J49" s="4">
        <v>4.9325350271000001</v>
      </c>
      <c r="K49" s="4">
        <f>$G49+$H49+$I49+$J49</f>
        <v>18.129254695610001</v>
      </c>
    </row>
    <row r="50" spans="1:13" hidden="1" outlineLevel="4" x14ac:dyDescent="0.25">
      <c r="A50" s="6" t="s">
        <v>8</v>
      </c>
      <c r="B50" s="4">
        <v>7.6696294288800004</v>
      </c>
      <c r="C50" s="4">
        <v>4.8975591556399998</v>
      </c>
      <c r="D50" s="4">
        <v>7.5453182317499996</v>
      </c>
      <c r="E50" s="4">
        <v>5.61313216866</v>
      </c>
      <c r="F50" s="4">
        <f>$B50+$C50+$D50+$E50</f>
        <v>25.725638984930001</v>
      </c>
      <c r="G50" s="4">
        <v>8.0907262082199995</v>
      </c>
      <c r="H50" s="4">
        <v>5.7625610688500002</v>
      </c>
      <c r="I50" s="4">
        <v>8.1025728898799994</v>
      </c>
      <c r="J50" s="4">
        <v>5.8896534633500002</v>
      </c>
      <c r="K50" s="4">
        <f>$G50+$H50+$I50+$J50</f>
        <v>27.845513630299997</v>
      </c>
    </row>
    <row r="51" spans="1:13" hidden="1" outlineLevel="4" x14ac:dyDescent="0.25">
      <c r="A51" s="6" t="s">
        <v>17</v>
      </c>
      <c r="B51" s="4">
        <v>22.521949933919998</v>
      </c>
      <c r="C51" s="4">
        <v>21.199128705</v>
      </c>
      <c r="D51" s="4">
        <v>11.17273438264</v>
      </c>
      <c r="E51" s="4">
        <v>11.435428136440001</v>
      </c>
      <c r="F51" s="4">
        <f>$B51+$C51+$D51+$E51</f>
        <v>66.329241158000002</v>
      </c>
      <c r="G51" s="4">
        <v>19.370687602330001</v>
      </c>
      <c r="H51" s="4">
        <v>19.370687602330001</v>
      </c>
      <c r="I51" s="4">
        <v>19.370687602330001</v>
      </c>
      <c r="J51" s="4">
        <v>19.370687602330001</v>
      </c>
      <c r="K51" s="4">
        <f>$G51+$H51+$I51+$J51</f>
        <v>77.482750409320005</v>
      </c>
    </row>
    <row r="52" spans="1:13" ht="44.25" customHeight="1" x14ac:dyDescent="0.25">
      <c r="A52" s="24" t="s">
        <v>26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3" s="10" customFormat="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5" t="s">
        <v>20</v>
      </c>
    </row>
    <row r="54" spans="1:13" s="3" customFormat="1" x14ac:dyDescent="0.25">
      <c r="A54" s="13"/>
      <c r="B54" s="17">
        <v>2027</v>
      </c>
      <c r="C54" s="17">
        <v>2028</v>
      </c>
      <c r="D54" s="17">
        <v>2029</v>
      </c>
      <c r="E54" s="17">
        <v>2030</v>
      </c>
      <c r="F54" s="17">
        <v>2031</v>
      </c>
      <c r="G54" s="17">
        <v>2032</v>
      </c>
      <c r="H54" s="17">
        <v>2033</v>
      </c>
      <c r="I54" s="17">
        <v>2034</v>
      </c>
      <c r="J54" s="17">
        <v>2035</v>
      </c>
      <c r="K54" s="17">
        <v>2036</v>
      </c>
      <c r="L54" s="17">
        <v>2037</v>
      </c>
      <c r="M54" s="17">
        <v>2038</v>
      </c>
    </row>
    <row r="55" spans="1:13" s="10" customFormat="1" x14ac:dyDescent="0.25">
      <c r="A55" s="18" t="s">
        <v>0</v>
      </c>
      <c r="B55" s="19">
        <f t="shared" ref="B55:M55" si="19">B56+B73</f>
        <v>819.69420277118002</v>
      </c>
      <c r="C55" s="19">
        <f t="shared" si="19"/>
        <v>600.91342070725</v>
      </c>
      <c r="D55" s="19">
        <f t="shared" si="19"/>
        <v>638.82432263298995</v>
      </c>
      <c r="E55" s="19">
        <f t="shared" si="19"/>
        <v>491.90012374406001</v>
      </c>
      <c r="F55" s="19">
        <f t="shared" si="19"/>
        <v>492.35891899999001</v>
      </c>
      <c r="G55" s="19">
        <f t="shared" si="19"/>
        <v>483.75371647955001</v>
      </c>
      <c r="H55" s="19">
        <f t="shared" si="19"/>
        <v>411.93759535009997</v>
      </c>
      <c r="I55" s="19">
        <f t="shared" si="19"/>
        <v>637.78137590962001</v>
      </c>
      <c r="J55" s="19">
        <f t="shared" si="19"/>
        <v>622.13529918536005</v>
      </c>
      <c r="K55" s="19">
        <f t="shared" si="19"/>
        <v>562.17368419732998</v>
      </c>
      <c r="L55" s="19">
        <f t="shared" si="19"/>
        <v>411.99051048290994</v>
      </c>
      <c r="M55" s="19">
        <f t="shared" si="19"/>
        <v>253.48985119446002</v>
      </c>
    </row>
    <row r="56" spans="1:13" s="10" customFormat="1" outlineLevel="1" x14ac:dyDescent="0.25">
      <c r="A56" s="22" t="s">
        <v>1</v>
      </c>
      <c r="B56" s="23">
        <f t="shared" ref="B56:M56" si="20">B57+B66</f>
        <v>496.29369764173998</v>
      </c>
      <c r="C56" s="23">
        <f t="shared" si="20"/>
        <v>288.36073274258001</v>
      </c>
      <c r="D56" s="23">
        <f t="shared" si="20"/>
        <v>185.05583810408999</v>
      </c>
      <c r="E56" s="23">
        <f t="shared" si="20"/>
        <v>102.22254031716</v>
      </c>
      <c r="F56" s="23">
        <f t="shared" si="20"/>
        <v>120.03797459015</v>
      </c>
      <c r="G56" s="23">
        <f t="shared" si="20"/>
        <v>102.30892037626001</v>
      </c>
      <c r="H56" s="23">
        <f t="shared" si="20"/>
        <v>106.91301938049</v>
      </c>
      <c r="I56" s="23">
        <f t="shared" si="20"/>
        <v>102.07368877196001</v>
      </c>
      <c r="J56" s="23">
        <f t="shared" si="20"/>
        <v>109.24114873276001</v>
      </c>
      <c r="K56" s="23">
        <f t="shared" si="20"/>
        <v>124.039642125</v>
      </c>
      <c r="L56" s="23">
        <f t="shared" si="20"/>
        <v>165.276834471</v>
      </c>
      <c r="M56" s="23">
        <f t="shared" si="20"/>
        <v>46.096917206999997</v>
      </c>
    </row>
    <row r="57" spans="1:13" s="10" customFormat="1" outlineLevel="2" x14ac:dyDescent="0.25">
      <c r="A57" s="20" t="s">
        <v>2</v>
      </c>
      <c r="B57" s="21">
        <f t="shared" ref="B57:M57" si="21">B58+B60+B62</f>
        <v>169.07055839522999</v>
      </c>
      <c r="C57" s="21">
        <f t="shared" si="21"/>
        <v>116.44666439277999</v>
      </c>
      <c r="D57" s="21">
        <f t="shared" si="21"/>
        <v>82.289194581609991</v>
      </c>
      <c r="E57" s="21">
        <f t="shared" si="21"/>
        <v>65.172486794679998</v>
      </c>
      <c r="F57" s="21">
        <f t="shared" si="21"/>
        <v>61.846924078560001</v>
      </c>
      <c r="G57" s="21">
        <f t="shared" si="21"/>
        <v>57.277968853779996</v>
      </c>
      <c r="H57" s="21">
        <f t="shared" si="21"/>
        <v>53.932902858010003</v>
      </c>
      <c r="I57" s="21">
        <f t="shared" si="21"/>
        <v>49.84369224948</v>
      </c>
      <c r="J57" s="21">
        <f t="shared" si="21"/>
        <v>45.171152209780004</v>
      </c>
      <c r="K57" s="21">
        <f t="shared" si="21"/>
        <v>40.118598124999998</v>
      </c>
      <c r="L57" s="21">
        <f t="shared" si="21"/>
        <v>33.179090471000002</v>
      </c>
      <c r="M57" s="21">
        <f t="shared" si="21"/>
        <v>18.999173206999998</v>
      </c>
    </row>
    <row r="58" spans="1:13" s="10" customFormat="1" outlineLevel="3" collapsed="1" x14ac:dyDescent="0.25">
      <c r="A58" s="5" t="s">
        <v>3</v>
      </c>
      <c r="B58" s="14">
        <f t="shared" ref="B58:M58" si="22">SUM(B59:B59)</f>
        <v>2.5000000000000001E-4</v>
      </c>
      <c r="C58" s="14">
        <f t="shared" si="22"/>
        <v>2.5000000000000001E-4</v>
      </c>
      <c r="D58" s="14">
        <f t="shared" si="22"/>
        <v>0</v>
      </c>
      <c r="E58" s="14">
        <f t="shared" si="22"/>
        <v>0</v>
      </c>
      <c r="F58" s="14">
        <f t="shared" si="22"/>
        <v>0</v>
      </c>
      <c r="G58" s="14">
        <f t="shared" si="22"/>
        <v>0</v>
      </c>
      <c r="H58" s="14">
        <f t="shared" si="22"/>
        <v>0</v>
      </c>
      <c r="I58" s="14">
        <f t="shared" si="22"/>
        <v>0</v>
      </c>
      <c r="J58" s="14">
        <f t="shared" si="22"/>
        <v>0</v>
      </c>
      <c r="K58" s="14">
        <f t="shared" si="22"/>
        <v>0</v>
      </c>
      <c r="L58" s="14">
        <f t="shared" si="22"/>
        <v>0</v>
      </c>
      <c r="M58" s="14">
        <f t="shared" si="22"/>
        <v>0</v>
      </c>
    </row>
    <row r="59" spans="1:13" s="10" customFormat="1" hidden="1" outlineLevel="4" x14ac:dyDescent="0.25">
      <c r="A59" s="6" t="s">
        <v>4</v>
      </c>
      <c r="B59" s="14">
        <v>2.5000000000000001E-4</v>
      </c>
      <c r="C59" s="14">
        <v>2.5000000000000001E-4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s="10" customFormat="1" outlineLevel="3" collapsed="1" x14ac:dyDescent="0.25">
      <c r="A60" s="5" t="s">
        <v>5</v>
      </c>
      <c r="B60" s="14">
        <f t="shared" ref="B60:M60" si="23">SUM(B61:B61)</f>
        <v>5.7018048170000002E-2</v>
      </c>
      <c r="C60" s="14">
        <f t="shared" si="23"/>
        <v>5.0412240580000003E-2</v>
      </c>
      <c r="D60" s="14">
        <f t="shared" si="23"/>
        <v>4.3792795910000001E-2</v>
      </c>
      <c r="E60" s="14">
        <f t="shared" si="23"/>
        <v>3.7180169780000001E-2</v>
      </c>
      <c r="F60" s="14">
        <f t="shared" si="23"/>
        <v>3.0567543660000002E-2</v>
      </c>
      <c r="G60" s="14">
        <f t="shared" si="23"/>
        <v>2.3961736080000001E-2</v>
      </c>
      <c r="H60" s="14">
        <f t="shared" si="23"/>
        <v>1.7342291409999998E-2</v>
      </c>
      <c r="I60" s="14">
        <f t="shared" si="23"/>
        <v>1.072966528E-2</v>
      </c>
      <c r="J60" s="14">
        <f t="shared" si="23"/>
        <v>4.1170391799999996E-3</v>
      </c>
      <c r="K60" s="14">
        <f t="shared" si="23"/>
        <v>0</v>
      </c>
      <c r="L60" s="14">
        <f t="shared" si="23"/>
        <v>0</v>
      </c>
      <c r="M60" s="14">
        <f t="shared" si="23"/>
        <v>0</v>
      </c>
    </row>
    <row r="61" spans="1:13" s="10" customFormat="1" hidden="1" outlineLevel="4" x14ac:dyDescent="0.25">
      <c r="A61" s="6" t="s">
        <v>4</v>
      </c>
      <c r="B61" s="14">
        <v>5.7018048170000002E-2</v>
      </c>
      <c r="C61" s="14">
        <v>5.0412240580000003E-2</v>
      </c>
      <c r="D61" s="14">
        <v>4.3792795910000001E-2</v>
      </c>
      <c r="E61" s="14">
        <v>3.7180169780000001E-2</v>
      </c>
      <c r="F61" s="14">
        <v>3.0567543660000002E-2</v>
      </c>
      <c r="G61" s="14">
        <v>2.3961736080000001E-2</v>
      </c>
      <c r="H61" s="14">
        <v>1.7342291409999998E-2</v>
      </c>
      <c r="I61" s="14">
        <v>1.072966528E-2</v>
      </c>
      <c r="J61" s="14">
        <v>4.1170391799999996E-3</v>
      </c>
      <c r="K61" s="14"/>
      <c r="L61" s="14"/>
      <c r="M61" s="14"/>
    </row>
    <row r="62" spans="1:13" s="10" customFormat="1" outlineLevel="3" collapsed="1" x14ac:dyDescent="0.25">
      <c r="A62" s="5" t="s">
        <v>6</v>
      </c>
      <c r="B62" s="14">
        <f t="shared" ref="B62:M62" si="24">SUM(B63:B65)</f>
        <v>169.01329034706001</v>
      </c>
      <c r="C62" s="14">
        <f t="shared" si="24"/>
        <v>116.3960021522</v>
      </c>
      <c r="D62" s="14">
        <f t="shared" si="24"/>
        <v>82.245401785699997</v>
      </c>
      <c r="E62" s="14">
        <f t="shared" si="24"/>
        <v>65.135306624899997</v>
      </c>
      <c r="F62" s="14">
        <f t="shared" si="24"/>
        <v>61.816356534900002</v>
      </c>
      <c r="G62" s="14">
        <f t="shared" si="24"/>
        <v>57.254007117699999</v>
      </c>
      <c r="H62" s="14">
        <f t="shared" si="24"/>
        <v>53.9155605666</v>
      </c>
      <c r="I62" s="14">
        <f t="shared" si="24"/>
        <v>49.832962584199997</v>
      </c>
      <c r="J62" s="14">
        <f t="shared" si="24"/>
        <v>45.167035170600002</v>
      </c>
      <c r="K62" s="14">
        <f t="shared" si="24"/>
        <v>40.118598124999998</v>
      </c>
      <c r="L62" s="14">
        <f t="shared" si="24"/>
        <v>33.179090471000002</v>
      </c>
      <c r="M62" s="14">
        <f t="shared" si="24"/>
        <v>18.999173206999998</v>
      </c>
    </row>
    <row r="63" spans="1:13" s="10" customFormat="1" hidden="1" outlineLevel="4" x14ac:dyDescent="0.25">
      <c r="A63" s="6" t="s">
        <v>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s="10" customFormat="1" hidden="1" outlineLevel="4" x14ac:dyDescent="0.25">
      <c r="A64" s="6" t="s">
        <v>4</v>
      </c>
      <c r="B64" s="14">
        <v>168.44727481819001</v>
      </c>
      <c r="C64" s="14">
        <v>116.3960021522</v>
      </c>
      <c r="D64" s="14">
        <v>82.245401785699997</v>
      </c>
      <c r="E64" s="14">
        <v>65.135306624899997</v>
      </c>
      <c r="F64" s="14">
        <v>61.816356534900002</v>
      </c>
      <c r="G64" s="14">
        <v>57.254007117699999</v>
      </c>
      <c r="H64" s="14">
        <v>53.9155605666</v>
      </c>
      <c r="I64" s="14">
        <v>49.832962584199997</v>
      </c>
      <c r="J64" s="14">
        <v>45.167035170600002</v>
      </c>
      <c r="K64" s="14">
        <v>40.118598124999998</v>
      </c>
      <c r="L64" s="14">
        <v>33.179090471000002</v>
      </c>
      <c r="M64" s="14">
        <v>18.999173206999998</v>
      </c>
    </row>
    <row r="65" spans="1:13" s="10" customFormat="1" hidden="1" outlineLevel="4" x14ac:dyDescent="0.25">
      <c r="A65" s="6" t="s">
        <v>8</v>
      </c>
      <c r="B65" s="14">
        <v>0.56601552886999995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s="10" customFormat="1" outlineLevel="2" x14ac:dyDescent="0.25">
      <c r="A66" s="20" t="s">
        <v>9</v>
      </c>
      <c r="B66" s="21">
        <f t="shared" ref="B66:M66" si="25">B67+B69</f>
        <v>327.22313924650996</v>
      </c>
      <c r="C66" s="21">
        <f t="shared" si="25"/>
        <v>171.9140683498</v>
      </c>
      <c r="D66" s="21">
        <f t="shared" si="25"/>
        <v>102.76664352248</v>
      </c>
      <c r="E66" s="21">
        <f t="shared" si="25"/>
        <v>37.050053522479999</v>
      </c>
      <c r="F66" s="21">
        <f t="shared" si="25"/>
        <v>58.191050511589999</v>
      </c>
      <c r="G66" s="21">
        <f t="shared" si="25"/>
        <v>45.030951522480002</v>
      </c>
      <c r="H66" s="21">
        <f t="shared" si="25"/>
        <v>52.980116522480003</v>
      </c>
      <c r="I66" s="21">
        <f t="shared" si="25"/>
        <v>52.22999652248</v>
      </c>
      <c r="J66" s="21">
        <f t="shared" si="25"/>
        <v>64.069996522980006</v>
      </c>
      <c r="K66" s="21">
        <f t="shared" si="25"/>
        <v>83.921043999999995</v>
      </c>
      <c r="L66" s="21">
        <f t="shared" si="25"/>
        <v>132.09774400000001</v>
      </c>
      <c r="M66" s="21">
        <f t="shared" si="25"/>
        <v>27.097743999999999</v>
      </c>
    </row>
    <row r="67" spans="1:13" s="10" customFormat="1" outlineLevel="3" collapsed="1" x14ac:dyDescent="0.25">
      <c r="A67" s="5" t="s">
        <v>5</v>
      </c>
      <c r="B67" s="14">
        <f t="shared" ref="B67:M67" si="26">SUM(B68:B68)</f>
        <v>0.13225252248</v>
      </c>
      <c r="C67" s="14">
        <f t="shared" si="26"/>
        <v>0.13225252248</v>
      </c>
      <c r="D67" s="14">
        <f t="shared" si="26"/>
        <v>0.13225252248</v>
      </c>
      <c r="E67" s="14">
        <f t="shared" si="26"/>
        <v>0.13225252248</v>
      </c>
      <c r="F67" s="14">
        <f t="shared" si="26"/>
        <v>0.13225252248</v>
      </c>
      <c r="G67" s="14">
        <f t="shared" si="26"/>
        <v>0.13225252248</v>
      </c>
      <c r="H67" s="14">
        <f t="shared" si="26"/>
        <v>0.13225252248</v>
      </c>
      <c r="I67" s="14">
        <f t="shared" si="26"/>
        <v>0.13225252248</v>
      </c>
      <c r="J67" s="14">
        <f t="shared" si="26"/>
        <v>0.13225252298000001</v>
      </c>
      <c r="K67" s="14">
        <f t="shared" si="26"/>
        <v>0</v>
      </c>
      <c r="L67" s="14">
        <f t="shared" si="26"/>
        <v>0</v>
      </c>
      <c r="M67" s="14">
        <f t="shared" si="26"/>
        <v>0</v>
      </c>
    </row>
    <row r="68" spans="1:13" s="10" customFormat="1" hidden="1" outlineLevel="4" x14ac:dyDescent="0.25">
      <c r="A68" s="6" t="s">
        <v>4</v>
      </c>
      <c r="B68" s="14">
        <v>0.13225252248</v>
      </c>
      <c r="C68" s="14">
        <v>0.13225252248</v>
      </c>
      <c r="D68" s="14">
        <v>0.13225252248</v>
      </c>
      <c r="E68" s="14">
        <v>0.13225252248</v>
      </c>
      <c r="F68" s="14">
        <v>0.13225252248</v>
      </c>
      <c r="G68" s="14">
        <v>0.13225252248</v>
      </c>
      <c r="H68" s="14">
        <v>0.13225252248</v>
      </c>
      <c r="I68" s="14">
        <v>0.13225252248</v>
      </c>
      <c r="J68" s="14">
        <v>0.13225252298000001</v>
      </c>
      <c r="K68" s="14"/>
      <c r="L68" s="14"/>
      <c r="M68" s="14"/>
    </row>
    <row r="69" spans="1:13" s="10" customFormat="1" outlineLevel="3" collapsed="1" x14ac:dyDescent="0.25">
      <c r="A69" s="5" t="s">
        <v>6</v>
      </c>
      <c r="B69" s="14">
        <f t="shared" ref="B69:M69" si="27">SUM(B70:B72)</f>
        <v>327.09088672402999</v>
      </c>
      <c r="C69" s="14">
        <f t="shared" si="27"/>
        <v>171.78181582732</v>
      </c>
      <c r="D69" s="14">
        <f t="shared" si="27"/>
        <v>102.63439099999999</v>
      </c>
      <c r="E69" s="14">
        <f t="shared" si="27"/>
        <v>36.917800999999997</v>
      </c>
      <c r="F69" s="14">
        <f t="shared" si="27"/>
        <v>58.058797989109998</v>
      </c>
      <c r="G69" s="14">
        <f t="shared" si="27"/>
        <v>44.898699000000001</v>
      </c>
      <c r="H69" s="14">
        <f t="shared" si="27"/>
        <v>52.847864000000001</v>
      </c>
      <c r="I69" s="14">
        <f t="shared" si="27"/>
        <v>52.097743999999999</v>
      </c>
      <c r="J69" s="14">
        <f t="shared" si="27"/>
        <v>63.937744000000002</v>
      </c>
      <c r="K69" s="14">
        <f t="shared" si="27"/>
        <v>83.921043999999995</v>
      </c>
      <c r="L69" s="14">
        <f t="shared" si="27"/>
        <v>132.09774400000001</v>
      </c>
      <c r="M69" s="14">
        <f t="shared" si="27"/>
        <v>27.097743999999999</v>
      </c>
    </row>
    <row r="70" spans="1:13" s="10" customFormat="1" hidden="1" outlineLevel="4" x14ac:dyDescent="0.25">
      <c r="A70" s="6" t="s">
        <v>7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s="10" customFormat="1" hidden="1" outlineLevel="4" x14ac:dyDescent="0.25">
      <c r="A71" s="6" t="s">
        <v>4</v>
      </c>
      <c r="B71" s="14">
        <v>299.77078216810997</v>
      </c>
      <c r="C71" s="14">
        <v>171.78181582732</v>
      </c>
      <c r="D71" s="14">
        <v>102.63439099999999</v>
      </c>
      <c r="E71" s="14">
        <v>36.917800999999997</v>
      </c>
      <c r="F71" s="14">
        <v>58.058797989109998</v>
      </c>
      <c r="G71" s="14">
        <v>44.898699000000001</v>
      </c>
      <c r="H71" s="14">
        <v>52.847864000000001</v>
      </c>
      <c r="I71" s="14">
        <v>52.097743999999999</v>
      </c>
      <c r="J71" s="14">
        <v>63.937744000000002</v>
      </c>
      <c r="K71" s="14">
        <v>83.921043999999995</v>
      </c>
      <c r="L71" s="14">
        <v>132.09774400000001</v>
      </c>
      <c r="M71" s="14">
        <v>27.097743999999999</v>
      </c>
    </row>
    <row r="72" spans="1:13" s="10" customFormat="1" hidden="1" outlineLevel="4" x14ac:dyDescent="0.25">
      <c r="A72" s="6" t="s">
        <v>8</v>
      </c>
      <c r="B72" s="14">
        <v>27.32010455592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s="10" customFormat="1" outlineLevel="1" x14ac:dyDescent="0.25">
      <c r="A73" s="22" t="s">
        <v>10</v>
      </c>
      <c r="B73" s="23">
        <f t="shared" ref="B73:M73" si="28">B74+B95</f>
        <v>323.40050512944003</v>
      </c>
      <c r="C73" s="23">
        <f t="shared" si="28"/>
        <v>312.55268796466999</v>
      </c>
      <c r="D73" s="23">
        <f t="shared" si="28"/>
        <v>453.76848452889999</v>
      </c>
      <c r="E73" s="23">
        <f t="shared" si="28"/>
        <v>389.67758342690001</v>
      </c>
      <c r="F73" s="23">
        <f t="shared" si="28"/>
        <v>372.32094440984002</v>
      </c>
      <c r="G73" s="23">
        <f t="shared" si="28"/>
        <v>381.44479610329</v>
      </c>
      <c r="H73" s="23">
        <f t="shared" si="28"/>
        <v>305.02457596960994</v>
      </c>
      <c r="I73" s="23">
        <f t="shared" si="28"/>
        <v>535.70768713766006</v>
      </c>
      <c r="J73" s="23">
        <f t="shared" si="28"/>
        <v>512.8941504526</v>
      </c>
      <c r="K73" s="23">
        <f t="shared" si="28"/>
        <v>438.13404207233003</v>
      </c>
      <c r="L73" s="23">
        <f t="shared" si="28"/>
        <v>246.71367601190997</v>
      </c>
      <c r="M73" s="23">
        <f t="shared" si="28"/>
        <v>207.39293398746003</v>
      </c>
    </row>
    <row r="74" spans="1:13" s="10" customFormat="1" outlineLevel="2" x14ac:dyDescent="0.25">
      <c r="A74" s="20" t="s">
        <v>2</v>
      </c>
      <c r="B74" s="21">
        <f t="shared" ref="B74:M74" si="29">B75+B81+B85+B91</f>
        <v>167.20852416517999</v>
      </c>
      <c r="C74" s="21">
        <f t="shared" si="29"/>
        <v>170.12593528244</v>
      </c>
      <c r="D74" s="21">
        <f t="shared" si="29"/>
        <v>163.93070765883999</v>
      </c>
      <c r="E74" s="21">
        <f t="shared" si="29"/>
        <v>151.22525417438999</v>
      </c>
      <c r="F74" s="21">
        <f t="shared" si="29"/>
        <v>133.28659024021002</v>
      </c>
      <c r="G74" s="21">
        <f t="shared" si="29"/>
        <v>124.81102910156</v>
      </c>
      <c r="H74" s="21">
        <f t="shared" si="29"/>
        <v>116.60754633021</v>
      </c>
      <c r="I74" s="21">
        <f t="shared" si="29"/>
        <v>119.5539374077</v>
      </c>
      <c r="J74" s="21">
        <f t="shared" si="29"/>
        <v>97.029980742109998</v>
      </c>
      <c r="K74" s="21">
        <f t="shared" si="29"/>
        <v>79.080104149820002</v>
      </c>
      <c r="L74" s="21">
        <f t="shared" si="29"/>
        <v>67.045937623439997</v>
      </c>
      <c r="M74" s="21">
        <f t="shared" si="29"/>
        <v>63.26045678892001</v>
      </c>
    </row>
    <row r="75" spans="1:13" s="10" customFormat="1" outlineLevel="3" collapsed="1" x14ac:dyDescent="0.25">
      <c r="A75" s="5" t="s">
        <v>3</v>
      </c>
      <c r="B75" s="14">
        <f t="shared" ref="B75:M75" si="30">SUM(B76:B80)</f>
        <v>0.69077900205999998</v>
      </c>
      <c r="C75" s="14">
        <f t="shared" si="30"/>
        <v>0.69418344920999997</v>
      </c>
      <c r="D75" s="14">
        <f t="shared" si="30"/>
        <v>4.0964665049999995E-2</v>
      </c>
      <c r="E75" s="14">
        <f t="shared" si="30"/>
        <v>4.0354859939999994E-2</v>
      </c>
      <c r="F75" s="14">
        <f t="shared" si="30"/>
        <v>3.898685994E-2</v>
      </c>
      <c r="G75" s="14">
        <f t="shared" si="30"/>
        <v>3.8168575049999993E-2</v>
      </c>
      <c r="H75" s="14">
        <f t="shared" si="30"/>
        <v>3.8168575049999993E-2</v>
      </c>
      <c r="I75" s="14">
        <f t="shared" si="30"/>
        <v>3.633657505E-2</v>
      </c>
      <c r="J75" s="14">
        <f t="shared" si="30"/>
        <v>3.5453999939999994E-2</v>
      </c>
      <c r="K75" s="14">
        <f t="shared" si="30"/>
        <v>3.5609500049999999E-2</v>
      </c>
      <c r="L75" s="14">
        <f t="shared" si="30"/>
        <v>3.4493125050000004E-2</v>
      </c>
      <c r="M75" s="14">
        <f t="shared" si="30"/>
        <v>3.4121000050000003E-2</v>
      </c>
    </row>
    <row r="76" spans="1:13" s="10" customFormat="1" hidden="1" outlineLevel="4" x14ac:dyDescent="0.25">
      <c r="A76" s="6" t="s">
        <v>7</v>
      </c>
      <c r="B76" s="14">
        <v>1.0251359999999999E-2</v>
      </c>
      <c r="C76" s="14">
        <v>7.63344E-3</v>
      </c>
      <c r="D76" s="14">
        <v>1.42209E-3</v>
      </c>
      <c r="E76" s="14">
        <v>9.8496E-4</v>
      </c>
      <c r="F76" s="14">
        <v>9.8496E-4</v>
      </c>
      <c r="G76" s="14"/>
      <c r="H76" s="14"/>
      <c r="I76" s="14"/>
      <c r="J76" s="14"/>
      <c r="K76" s="14"/>
      <c r="L76" s="14"/>
      <c r="M76" s="14"/>
    </row>
    <row r="77" spans="1:13" s="10" customFormat="1" hidden="1" outlineLevel="4" x14ac:dyDescent="0.25">
      <c r="A77" s="6" t="s">
        <v>11</v>
      </c>
      <c r="B77" s="14">
        <v>1.469E-3</v>
      </c>
      <c r="C77" s="14">
        <v>1.482E-3</v>
      </c>
      <c r="D77" s="14">
        <v>1.4885E-3</v>
      </c>
      <c r="E77" s="14">
        <v>1.482E-3</v>
      </c>
      <c r="F77" s="14">
        <v>1.482E-3</v>
      </c>
      <c r="G77" s="14">
        <v>1.4885E-3</v>
      </c>
      <c r="H77" s="14">
        <v>1.4885E-3</v>
      </c>
      <c r="I77" s="14">
        <v>1.4885E-3</v>
      </c>
      <c r="J77" s="14">
        <v>1.482E-3</v>
      </c>
      <c r="K77" s="14">
        <v>1.4885E-3</v>
      </c>
      <c r="L77" s="14">
        <v>3.7212500000000001E-4</v>
      </c>
      <c r="M77" s="14"/>
    </row>
    <row r="78" spans="1:13" s="10" customFormat="1" hidden="1" outlineLevel="4" x14ac:dyDescent="0.25">
      <c r="A78" s="6" t="s">
        <v>12</v>
      </c>
      <c r="B78" s="14">
        <v>6.0568000000000004E-4</v>
      </c>
      <c r="C78" s="14">
        <v>6.1103999999999998E-4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s="10" customFormat="1" hidden="1" outlineLevel="4" x14ac:dyDescent="0.25">
      <c r="A79" s="6" t="s">
        <v>4</v>
      </c>
      <c r="B79" s="14">
        <v>6.6119000000000002E-6</v>
      </c>
      <c r="C79" s="14">
        <v>6.6703999999999997E-6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s="10" customFormat="1" hidden="1" outlineLevel="4" x14ac:dyDescent="0.25">
      <c r="A80" s="6" t="s">
        <v>8</v>
      </c>
      <c r="B80" s="14">
        <v>0.67844635015999999</v>
      </c>
      <c r="C80" s="14">
        <v>0.68445029880999997</v>
      </c>
      <c r="D80" s="14">
        <v>3.8054075049999997E-2</v>
      </c>
      <c r="E80" s="14">
        <v>3.7887899939999997E-2</v>
      </c>
      <c r="F80" s="14">
        <v>3.6519899940000003E-2</v>
      </c>
      <c r="G80" s="14">
        <v>3.6680075049999997E-2</v>
      </c>
      <c r="H80" s="14">
        <v>3.6680075049999997E-2</v>
      </c>
      <c r="I80" s="14">
        <v>3.4848075050000003E-2</v>
      </c>
      <c r="J80" s="14">
        <v>3.3971999939999997E-2</v>
      </c>
      <c r="K80" s="14">
        <v>3.4121000050000003E-2</v>
      </c>
      <c r="L80" s="14">
        <v>3.4121000050000003E-2</v>
      </c>
      <c r="M80" s="14">
        <v>3.4121000050000003E-2</v>
      </c>
    </row>
    <row r="81" spans="1:13" s="10" customFormat="1" outlineLevel="3" collapsed="1" x14ac:dyDescent="0.25">
      <c r="A81" s="5" t="s">
        <v>13</v>
      </c>
      <c r="B81" s="14">
        <f t="shared" ref="B81:M81" si="31">SUM(B82:B84)</f>
        <v>32.181174923210001</v>
      </c>
      <c r="C81" s="14">
        <f t="shared" si="31"/>
        <v>40.140503112809995</v>
      </c>
      <c r="D81" s="14">
        <f t="shared" si="31"/>
        <v>38.965201776200004</v>
      </c>
      <c r="E81" s="14">
        <f t="shared" si="31"/>
        <v>36.291745653090004</v>
      </c>
      <c r="F81" s="14">
        <f t="shared" si="31"/>
        <v>34.846366223800004</v>
      </c>
      <c r="G81" s="14">
        <f t="shared" si="31"/>
        <v>33.925312565269998</v>
      </c>
      <c r="H81" s="14">
        <f t="shared" si="31"/>
        <v>32.860168596279998</v>
      </c>
      <c r="I81" s="14">
        <f t="shared" si="31"/>
        <v>40.350305361740006</v>
      </c>
      <c r="J81" s="14">
        <f t="shared" si="31"/>
        <v>21.96418786345</v>
      </c>
      <c r="K81" s="14">
        <f t="shared" si="31"/>
        <v>6.87171926185</v>
      </c>
      <c r="L81" s="14">
        <f t="shared" si="31"/>
        <v>4.5584201550000002E-2</v>
      </c>
      <c r="M81" s="14">
        <f t="shared" si="31"/>
        <v>0</v>
      </c>
    </row>
    <row r="82" spans="1:13" s="10" customFormat="1" hidden="1" outlineLevel="4" x14ac:dyDescent="0.25">
      <c r="A82" s="6" t="s">
        <v>7</v>
      </c>
      <c r="B82" s="14">
        <v>0.86557973115999998</v>
      </c>
      <c r="C82" s="14">
        <v>0.52135276832999999</v>
      </c>
      <c r="D82" s="14">
        <v>0.12496299029000001</v>
      </c>
      <c r="E82" s="14">
        <v>5.959461957E-2</v>
      </c>
      <c r="F82" s="14">
        <v>2.9110164760000001E-2</v>
      </c>
      <c r="G82" s="14">
        <v>7.1224737300000004E-3</v>
      </c>
      <c r="H82" s="14">
        <v>4.7706841000000003E-3</v>
      </c>
      <c r="I82" s="14">
        <v>2.43806622E-3</v>
      </c>
      <c r="J82" s="14"/>
      <c r="K82" s="14"/>
      <c r="L82" s="14"/>
      <c r="M82" s="14"/>
    </row>
    <row r="83" spans="1:13" s="10" customFormat="1" hidden="1" outlineLevel="4" x14ac:dyDescent="0.25">
      <c r="A83" s="6" t="s">
        <v>11</v>
      </c>
      <c r="B83" s="14">
        <v>4.5189161897399996</v>
      </c>
      <c r="C83" s="14">
        <v>5.5002066617200001</v>
      </c>
      <c r="D83" s="14">
        <v>6.1769411275500001</v>
      </c>
      <c r="E83" s="14">
        <v>5.67299926994</v>
      </c>
      <c r="F83" s="14">
        <v>4.6213349708200004</v>
      </c>
      <c r="G83" s="14">
        <v>3.5898306504200002</v>
      </c>
      <c r="H83" s="14">
        <v>2.52703847106</v>
      </c>
      <c r="I83" s="14">
        <v>1.4727732228799999</v>
      </c>
      <c r="J83" s="14">
        <v>0.41301028541000001</v>
      </c>
      <c r="K83" s="14">
        <v>0.10686406228000001</v>
      </c>
      <c r="L83" s="14">
        <v>4.5584201550000002E-2</v>
      </c>
      <c r="M83" s="14"/>
    </row>
    <row r="84" spans="1:13" s="10" customFormat="1" hidden="1" outlineLevel="4" x14ac:dyDescent="0.25">
      <c r="A84" s="6" t="s">
        <v>8</v>
      </c>
      <c r="B84" s="14">
        <v>26.79667900231</v>
      </c>
      <c r="C84" s="14">
        <v>34.118943682759998</v>
      </c>
      <c r="D84" s="14">
        <v>32.663297658360001</v>
      </c>
      <c r="E84" s="14">
        <v>30.559151763580001</v>
      </c>
      <c r="F84" s="14">
        <v>30.19592108822</v>
      </c>
      <c r="G84" s="14">
        <v>30.32835944112</v>
      </c>
      <c r="H84" s="14">
        <v>30.32835944112</v>
      </c>
      <c r="I84" s="14">
        <v>38.875094072640003</v>
      </c>
      <c r="J84" s="14">
        <v>21.551177578040001</v>
      </c>
      <c r="K84" s="14">
        <v>6.7648551995700004</v>
      </c>
      <c r="L84" s="14"/>
      <c r="M84" s="14"/>
    </row>
    <row r="85" spans="1:13" s="10" customFormat="1" outlineLevel="3" collapsed="1" x14ac:dyDescent="0.25">
      <c r="A85" s="5" t="s">
        <v>14</v>
      </c>
      <c r="B85" s="14">
        <f t="shared" ref="B85:M85" si="32">SUM(B86:B90)</f>
        <v>5.8365161963899999</v>
      </c>
      <c r="C85" s="14">
        <f t="shared" si="32"/>
        <v>4.2004416516500003</v>
      </c>
      <c r="D85" s="14">
        <f t="shared" si="32"/>
        <v>5.5584062264099989</v>
      </c>
      <c r="E85" s="14">
        <f t="shared" si="32"/>
        <v>3.98839378004</v>
      </c>
      <c r="F85" s="14">
        <f t="shared" si="32"/>
        <v>3.2459220118099994</v>
      </c>
      <c r="G85" s="14">
        <f t="shared" si="32"/>
        <v>4.3299918258600005</v>
      </c>
      <c r="H85" s="14">
        <f t="shared" si="32"/>
        <v>2.4270412081899999</v>
      </c>
      <c r="I85" s="14">
        <f t="shared" si="32"/>
        <v>2.0533684558399998</v>
      </c>
      <c r="J85" s="14">
        <f t="shared" si="32"/>
        <v>1.8593532278</v>
      </c>
      <c r="K85" s="14">
        <f t="shared" si="32"/>
        <v>1.75385293758</v>
      </c>
      <c r="L85" s="14">
        <f t="shared" si="32"/>
        <v>0.27716501560999995</v>
      </c>
      <c r="M85" s="14">
        <f t="shared" si="32"/>
        <v>0.23462013066999998</v>
      </c>
    </row>
    <row r="86" spans="1:13" s="10" customFormat="1" hidden="1" outlineLevel="4" x14ac:dyDescent="0.25">
      <c r="A86" s="6" t="s">
        <v>15</v>
      </c>
      <c r="B86" s="14">
        <v>1.6985379704400001</v>
      </c>
      <c r="C86" s="14">
        <v>1.67994341868</v>
      </c>
      <c r="D86" s="14">
        <v>3.2299923931799999</v>
      </c>
      <c r="E86" s="14">
        <v>1.86635983557</v>
      </c>
      <c r="F86" s="14">
        <v>1.3230403741100001</v>
      </c>
      <c r="G86" s="14">
        <v>1.84734793031</v>
      </c>
      <c r="H86" s="14">
        <v>0.76465849135999997</v>
      </c>
      <c r="I86" s="14">
        <v>0.48588787594999999</v>
      </c>
      <c r="J86" s="14">
        <v>0.39167447943</v>
      </c>
      <c r="K86" s="14">
        <v>0.36833182764</v>
      </c>
      <c r="L86" s="14"/>
      <c r="M86" s="14"/>
    </row>
    <row r="87" spans="1:13" s="10" customFormat="1" hidden="1" outlineLevel="4" x14ac:dyDescent="0.25">
      <c r="A87" s="6" t="s">
        <v>7</v>
      </c>
      <c r="B87" s="14">
        <v>2.82554826336</v>
      </c>
      <c r="C87" s="14">
        <v>1.31057808352</v>
      </c>
      <c r="D87" s="14">
        <v>1.1303431698099999</v>
      </c>
      <c r="E87" s="14">
        <v>0.94321310732999997</v>
      </c>
      <c r="F87" s="14">
        <v>0.76231038199000001</v>
      </c>
      <c r="G87" s="14">
        <v>0.91278927254999997</v>
      </c>
      <c r="H87" s="14">
        <v>0.77344444720000005</v>
      </c>
      <c r="I87" s="14">
        <v>0.71558264306999997</v>
      </c>
      <c r="J87" s="14">
        <v>0.65484864928999997</v>
      </c>
      <c r="K87" s="14">
        <v>0.60012618298999998</v>
      </c>
      <c r="L87" s="14">
        <v>7.2328854819999996E-2</v>
      </c>
      <c r="M87" s="14">
        <v>4.4681213640000002E-2</v>
      </c>
    </row>
    <row r="88" spans="1:13" s="10" customFormat="1" hidden="1" outlineLevel="4" x14ac:dyDescent="0.25">
      <c r="A88" s="6" t="s">
        <v>11</v>
      </c>
      <c r="B88" s="14">
        <v>4.9388100259999998E-2</v>
      </c>
      <c r="C88" s="14">
        <v>9.5730435999999992E-3</v>
      </c>
      <c r="D88" s="14">
        <v>7.0650330799999998E-3</v>
      </c>
      <c r="E88" s="14">
        <v>4.4430081300000004E-3</v>
      </c>
      <c r="F88" s="14">
        <v>1.9041465099999999E-3</v>
      </c>
      <c r="G88" s="14">
        <v>9.7601372059999997E-2</v>
      </c>
      <c r="H88" s="14">
        <v>1.291942565E-2</v>
      </c>
      <c r="I88" s="14">
        <v>9.4736160200000006E-3</v>
      </c>
      <c r="J88" s="14">
        <v>6.02968238E-3</v>
      </c>
      <c r="K88" s="14">
        <v>2.5772764199999999E-3</v>
      </c>
      <c r="L88" s="14"/>
      <c r="M88" s="14"/>
    </row>
    <row r="89" spans="1:13" s="10" customFormat="1" hidden="1" outlineLevel="4" x14ac:dyDescent="0.25">
      <c r="A89" s="6" t="s">
        <v>12</v>
      </c>
      <c r="B89" s="14">
        <v>0.36941131478</v>
      </c>
      <c r="C89" s="14">
        <v>0.38470989962000002</v>
      </c>
      <c r="D89" s="14">
        <v>0.37931049679000001</v>
      </c>
      <c r="E89" s="14">
        <v>0.37247218361000001</v>
      </c>
      <c r="F89" s="14">
        <v>0.36531598775000002</v>
      </c>
      <c r="G89" s="14">
        <v>0.45141496171000001</v>
      </c>
      <c r="H89" s="14">
        <v>0.43180656317999999</v>
      </c>
      <c r="I89" s="14">
        <v>0.41292548148000002</v>
      </c>
      <c r="J89" s="14">
        <v>0.39382631156999998</v>
      </c>
      <c r="K89" s="14">
        <v>0.38263753376999998</v>
      </c>
      <c r="L89" s="14">
        <v>0.18032892012999999</v>
      </c>
      <c r="M89" s="14">
        <v>0.16852741744999999</v>
      </c>
    </row>
    <row r="90" spans="1:13" s="10" customFormat="1" hidden="1" outlineLevel="4" x14ac:dyDescent="0.25">
      <c r="A90" s="6" t="s">
        <v>8</v>
      </c>
      <c r="B90" s="14">
        <v>0.89363054755000004</v>
      </c>
      <c r="C90" s="14">
        <v>0.81563720623000002</v>
      </c>
      <c r="D90" s="14">
        <v>0.81169513355</v>
      </c>
      <c r="E90" s="14">
        <v>0.80190564539999998</v>
      </c>
      <c r="F90" s="14">
        <v>0.79335112144999997</v>
      </c>
      <c r="G90" s="14">
        <v>1.0208382892300001</v>
      </c>
      <c r="H90" s="14">
        <v>0.44421228080000003</v>
      </c>
      <c r="I90" s="14">
        <v>0.42949883931999999</v>
      </c>
      <c r="J90" s="14">
        <v>0.41297410512999999</v>
      </c>
      <c r="K90" s="14">
        <v>0.40018011675999998</v>
      </c>
      <c r="L90" s="14">
        <v>2.4507240659999999E-2</v>
      </c>
      <c r="M90" s="14">
        <v>2.141149958E-2</v>
      </c>
    </row>
    <row r="91" spans="1:13" s="10" customFormat="1" outlineLevel="3" collapsed="1" x14ac:dyDescent="0.25">
      <c r="A91" s="5" t="s">
        <v>16</v>
      </c>
      <c r="B91" s="14">
        <f t="shared" ref="B91:M91" si="33">SUM(B92:B94)</f>
        <v>128.50005404352001</v>
      </c>
      <c r="C91" s="14">
        <f t="shared" si="33"/>
        <v>125.09080706877</v>
      </c>
      <c r="D91" s="14">
        <f t="shared" si="33"/>
        <v>119.36613499117999</v>
      </c>
      <c r="E91" s="14">
        <f t="shared" si="33"/>
        <v>110.90475988131999</v>
      </c>
      <c r="F91" s="14">
        <f t="shared" si="33"/>
        <v>95.155315144660008</v>
      </c>
      <c r="G91" s="14">
        <f t="shared" si="33"/>
        <v>86.517556135380005</v>
      </c>
      <c r="H91" s="14">
        <f t="shared" si="33"/>
        <v>81.282167950689995</v>
      </c>
      <c r="I91" s="14">
        <f t="shared" si="33"/>
        <v>77.113927015070004</v>
      </c>
      <c r="J91" s="14">
        <f t="shared" si="33"/>
        <v>73.170985650920002</v>
      </c>
      <c r="K91" s="14">
        <f t="shared" si="33"/>
        <v>70.418922450340006</v>
      </c>
      <c r="L91" s="14">
        <f t="shared" si="33"/>
        <v>66.688695281229997</v>
      </c>
      <c r="M91" s="14">
        <f t="shared" si="33"/>
        <v>62.991715658200008</v>
      </c>
    </row>
    <row r="92" spans="1:13" s="10" customFormat="1" hidden="1" outlineLevel="4" x14ac:dyDescent="0.25">
      <c r="A92" s="6" t="s">
        <v>7</v>
      </c>
      <c r="B92" s="14">
        <v>22.67309757184</v>
      </c>
      <c r="C92" s="14">
        <v>22.42888097306</v>
      </c>
      <c r="D92" s="14">
        <v>21.637262303499998</v>
      </c>
      <c r="E92" s="14">
        <v>20.15820879436</v>
      </c>
      <c r="F92" s="14">
        <v>16.494869417050001</v>
      </c>
      <c r="G92" s="14">
        <v>13.18134278023</v>
      </c>
      <c r="H92" s="14">
        <v>12.459937352400001</v>
      </c>
      <c r="I92" s="14">
        <v>11.77388692353</v>
      </c>
      <c r="J92" s="14">
        <v>11.47390591261</v>
      </c>
      <c r="K92" s="14">
        <v>11.508226441470001</v>
      </c>
      <c r="L92" s="14">
        <v>11.02706375677</v>
      </c>
      <c r="M92" s="14">
        <v>10.369742938710001</v>
      </c>
    </row>
    <row r="93" spans="1:13" s="10" customFormat="1" hidden="1" outlineLevel="4" x14ac:dyDescent="0.25">
      <c r="A93" s="6" t="s">
        <v>8</v>
      </c>
      <c r="B93" s="14">
        <v>67.576920814420006</v>
      </c>
      <c r="C93" s="14">
        <v>66.933315127339995</v>
      </c>
      <c r="D93" s="14">
        <v>64.994188203039997</v>
      </c>
      <c r="E93" s="14">
        <v>62.515084635880001</v>
      </c>
      <c r="F93" s="14">
        <v>60.169594361889999</v>
      </c>
      <c r="G93" s="14">
        <v>58.38488786768</v>
      </c>
      <c r="H93" s="14">
        <v>56.329962065559997</v>
      </c>
      <c r="I93" s="14">
        <v>54.715927787730003</v>
      </c>
      <c r="J93" s="14">
        <v>51.902262491419997</v>
      </c>
      <c r="K93" s="14">
        <v>49.148859228989998</v>
      </c>
      <c r="L93" s="14">
        <v>45.908559579920002</v>
      </c>
      <c r="M93" s="14">
        <v>42.864518388210001</v>
      </c>
    </row>
    <row r="94" spans="1:13" s="10" customFormat="1" hidden="1" outlineLevel="4" x14ac:dyDescent="0.25">
      <c r="A94" s="6" t="s">
        <v>17</v>
      </c>
      <c r="B94" s="14">
        <v>38.25003565726</v>
      </c>
      <c r="C94" s="14">
        <v>35.728610968369999</v>
      </c>
      <c r="D94" s="14">
        <v>32.734684484639999</v>
      </c>
      <c r="E94" s="14">
        <v>28.231466451079999</v>
      </c>
      <c r="F94" s="14">
        <v>18.490851365720001</v>
      </c>
      <c r="G94" s="14">
        <v>14.951325487469999</v>
      </c>
      <c r="H94" s="14">
        <v>12.49226853273</v>
      </c>
      <c r="I94" s="14">
        <v>10.62411230381</v>
      </c>
      <c r="J94" s="14">
        <v>9.7948172468900001</v>
      </c>
      <c r="K94" s="14">
        <v>9.7618367798799994</v>
      </c>
      <c r="L94" s="14">
        <v>9.7530719445400003</v>
      </c>
      <c r="M94" s="14">
        <v>9.7574543312799999</v>
      </c>
    </row>
    <row r="95" spans="1:13" s="10" customFormat="1" outlineLevel="2" x14ac:dyDescent="0.25">
      <c r="A95" s="20" t="s">
        <v>9</v>
      </c>
      <c r="B95" s="21">
        <f t="shared" ref="B95:M95" si="34">B96+B100+B106</f>
        <v>156.19198096426001</v>
      </c>
      <c r="C95" s="21">
        <f t="shared" si="34"/>
        <v>142.42675268223002</v>
      </c>
      <c r="D95" s="21">
        <f t="shared" si="34"/>
        <v>289.83777687006</v>
      </c>
      <c r="E95" s="21">
        <f t="shared" si="34"/>
        <v>238.45232925251003</v>
      </c>
      <c r="F95" s="21">
        <f t="shared" si="34"/>
        <v>239.03435416963001</v>
      </c>
      <c r="G95" s="21">
        <f t="shared" si="34"/>
        <v>256.63376700173001</v>
      </c>
      <c r="H95" s="21">
        <f t="shared" si="34"/>
        <v>188.41702963939997</v>
      </c>
      <c r="I95" s="21">
        <f t="shared" si="34"/>
        <v>416.15374972996</v>
      </c>
      <c r="J95" s="21">
        <f t="shared" si="34"/>
        <v>415.86416971048999</v>
      </c>
      <c r="K95" s="21">
        <f t="shared" si="34"/>
        <v>359.05393792251004</v>
      </c>
      <c r="L95" s="21">
        <f t="shared" si="34"/>
        <v>179.66773838846999</v>
      </c>
      <c r="M95" s="21">
        <f t="shared" si="34"/>
        <v>144.13247719854002</v>
      </c>
    </row>
    <row r="96" spans="1:13" s="10" customFormat="1" outlineLevel="3" collapsed="1" x14ac:dyDescent="0.25">
      <c r="A96" s="5" t="s">
        <v>13</v>
      </c>
      <c r="B96" s="14">
        <f t="shared" ref="B96:M96" si="35">SUM(B97:B99)</f>
        <v>7.6334887361700003</v>
      </c>
      <c r="C96" s="14">
        <f t="shared" si="35"/>
        <v>7.6336686557800002</v>
      </c>
      <c r="D96" s="14">
        <f t="shared" si="35"/>
        <v>64.718647648789997</v>
      </c>
      <c r="E96" s="14">
        <f t="shared" si="35"/>
        <v>42.238011285189998</v>
      </c>
      <c r="F96" s="14">
        <f t="shared" si="35"/>
        <v>17.866628079199998</v>
      </c>
      <c r="G96" s="14">
        <f t="shared" si="35"/>
        <v>17.890623786020001</v>
      </c>
      <c r="H96" s="14">
        <f t="shared" si="35"/>
        <v>17.890623787109998</v>
      </c>
      <c r="I96" s="14">
        <f t="shared" si="35"/>
        <v>253.07525506140001</v>
      </c>
      <c r="J96" s="14">
        <f t="shared" si="35"/>
        <v>217.92663416677999</v>
      </c>
      <c r="K96" s="14">
        <f t="shared" si="35"/>
        <v>175.72004043259</v>
      </c>
      <c r="L96" s="14">
        <f t="shared" si="35"/>
        <v>1.1431073305799999</v>
      </c>
      <c r="M96" s="14">
        <f t="shared" si="35"/>
        <v>0</v>
      </c>
    </row>
    <row r="97" spans="1:13" s="10" customFormat="1" hidden="1" outlineLevel="4" x14ac:dyDescent="0.25">
      <c r="A97" s="6" t="s">
        <v>7</v>
      </c>
      <c r="B97" s="14">
        <v>7.4064363971700002</v>
      </c>
      <c r="C97" s="14">
        <v>6.4955530664800003</v>
      </c>
      <c r="D97" s="14">
        <v>1.7714276796499999</v>
      </c>
      <c r="E97" s="14">
        <v>0.36810533465</v>
      </c>
      <c r="F97" s="14">
        <v>0.21210299345</v>
      </c>
      <c r="G97" s="14">
        <v>0.15866651098000001</v>
      </c>
      <c r="H97" s="14">
        <v>0.15866651147999999</v>
      </c>
      <c r="I97" s="14">
        <v>0.15866651198000001</v>
      </c>
      <c r="J97" s="14"/>
      <c r="K97" s="14"/>
      <c r="L97" s="14"/>
      <c r="M97" s="14"/>
    </row>
    <row r="98" spans="1:13" s="10" customFormat="1" hidden="1" outlineLevel="4" x14ac:dyDescent="0.25">
      <c r="A98" s="6" t="s">
        <v>11</v>
      </c>
      <c r="B98" s="14">
        <v>0.22705233899999999</v>
      </c>
      <c r="C98" s="14">
        <v>1.1381155892999999</v>
      </c>
      <c r="D98" s="14">
        <v>9.43753230045</v>
      </c>
      <c r="E98" s="14">
        <v>17.65452508516</v>
      </c>
      <c r="F98" s="14">
        <v>17.654525085749999</v>
      </c>
      <c r="G98" s="14">
        <v>17.731957275039999</v>
      </c>
      <c r="H98" s="14">
        <v>17.731957275629998</v>
      </c>
      <c r="I98" s="14">
        <v>17.731957276220001</v>
      </c>
      <c r="J98" s="14">
        <v>9.3963203402000008</v>
      </c>
      <c r="K98" s="14">
        <v>1.1431073305799999</v>
      </c>
      <c r="L98" s="14">
        <v>1.1431073305799999</v>
      </c>
      <c r="M98" s="14"/>
    </row>
    <row r="99" spans="1:13" s="10" customFormat="1" hidden="1" outlineLevel="4" x14ac:dyDescent="0.25">
      <c r="A99" s="6" t="s">
        <v>8</v>
      </c>
      <c r="B99" s="14"/>
      <c r="C99" s="14"/>
      <c r="D99" s="14">
        <v>53.509687668689999</v>
      </c>
      <c r="E99" s="14">
        <v>24.215380865379998</v>
      </c>
      <c r="F99" s="14"/>
      <c r="G99" s="14"/>
      <c r="H99" s="14"/>
      <c r="I99" s="14">
        <v>235.18463127320001</v>
      </c>
      <c r="J99" s="14">
        <v>208.53031382658</v>
      </c>
      <c r="K99" s="14">
        <v>174.57693310201</v>
      </c>
      <c r="L99" s="14"/>
      <c r="M99" s="14"/>
    </row>
    <row r="100" spans="1:13" s="10" customFormat="1" outlineLevel="3" collapsed="1" x14ac:dyDescent="0.25">
      <c r="A100" s="5" t="s">
        <v>14</v>
      </c>
      <c r="B100" s="14">
        <f t="shared" ref="B100:M100" si="36">SUM(B101:B105)</f>
        <v>37.954827873050007</v>
      </c>
      <c r="C100" s="14">
        <f t="shared" si="36"/>
        <v>36.833566982400001</v>
      </c>
      <c r="D100" s="14">
        <f t="shared" si="36"/>
        <v>44.967097467120006</v>
      </c>
      <c r="E100" s="14">
        <f t="shared" si="36"/>
        <v>47.091407144499996</v>
      </c>
      <c r="F100" s="14">
        <f t="shared" si="36"/>
        <v>46.067153393440002</v>
      </c>
      <c r="G100" s="14">
        <f t="shared" si="36"/>
        <v>64.139308080879999</v>
      </c>
      <c r="H100" s="14">
        <f t="shared" si="36"/>
        <v>32.364349092579992</v>
      </c>
      <c r="I100" s="14">
        <f t="shared" si="36"/>
        <v>19.863724540850001</v>
      </c>
      <c r="J100" s="14">
        <f t="shared" si="36"/>
        <v>11.655810992259999</v>
      </c>
      <c r="K100" s="14">
        <f t="shared" si="36"/>
        <v>10.781627992860001</v>
      </c>
      <c r="L100" s="14">
        <f t="shared" si="36"/>
        <v>6.9950098565100003</v>
      </c>
      <c r="M100" s="14">
        <f t="shared" si="36"/>
        <v>3.4618669881400002</v>
      </c>
    </row>
    <row r="101" spans="1:13" s="10" customFormat="1" hidden="1" outlineLevel="4" x14ac:dyDescent="0.25">
      <c r="A101" s="6" t="s">
        <v>15</v>
      </c>
      <c r="B101" s="14">
        <v>30.242566673700001</v>
      </c>
      <c r="C101" s="14">
        <v>27.27639995154</v>
      </c>
      <c r="D101" s="14">
        <v>35.304166722959998</v>
      </c>
      <c r="E101" s="14">
        <v>35.149999937579999</v>
      </c>
      <c r="F101" s="14">
        <v>35.149999937579999</v>
      </c>
      <c r="G101" s="14">
        <v>33.298890054289998</v>
      </c>
      <c r="H101" s="14">
        <v>21.15425670038</v>
      </c>
      <c r="I101" s="14">
        <v>8.7271900165199998</v>
      </c>
      <c r="J101" s="14">
        <v>0.81547999833999996</v>
      </c>
      <c r="K101" s="14">
        <v>0.81905666879000005</v>
      </c>
      <c r="L101" s="14"/>
      <c r="M101" s="14"/>
    </row>
    <row r="102" spans="1:13" s="10" customFormat="1" hidden="1" outlineLevel="4" x14ac:dyDescent="0.25">
      <c r="A102" s="6" t="s">
        <v>7</v>
      </c>
      <c r="B102" s="14">
        <v>5.9572626394799997</v>
      </c>
      <c r="C102" s="14">
        <v>7.4895108093199996</v>
      </c>
      <c r="D102" s="14">
        <v>7.3508363041999996</v>
      </c>
      <c r="E102" s="14">
        <v>8.6241839290200009</v>
      </c>
      <c r="F102" s="14">
        <v>7.5999301809300004</v>
      </c>
      <c r="G102" s="14">
        <v>7.8881469929700003</v>
      </c>
      <c r="H102" s="14">
        <v>6.2481515839600004</v>
      </c>
      <c r="I102" s="14">
        <v>6.28040732948</v>
      </c>
      <c r="J102" s="14">
        <v>6.2530289877899996</v>
      </c>
      <c r="K102" s="14">
        <v>6.2804073314600002</v>
      </c>
      <c r="L102" s="14">
        <v>4.2635712470499998</v>
      </c>
      <c r="M102" s="14">
        <v>0.73042837867999999</v>
      </c>
    </row>
    <row r="103" spans="1:13" s="10" customFormat="1" hidden="1" outlineLevel="4" x14ac:dyDescent="0.25">
      <c r="A103" s="6" t="s">
        <v>11</v>
      </c>
      <c r="B103" s="14">
        <v>9.8190849839999997E-2</v>
      </c>
      <c r="C103" s="14">
        <v>9.9059795219999996E-2</v>
      </c>
      <c r="D103" s="14">
        <v>9.9494268339999997E-2</v>
      </c>
      <c r="E103" s="14">
        <v>9.9059795219999996E-2</v>
      </c>
      <c r="F103" s="14">
        <v>9.9059792250000001E-2</v>
      </c>
      <c r="G103" s="14">
        <v>0.13407818814</v>
      </c>
      <c r="H103" s="14">
        <v>0.13407818814</v>
      </c>
      <c r="I103" s="14">
        <v>0.13407818814</v>
      </c>
      <c r="J103" s="14">
        <v>0.13349269342</v>
      </c>
      <c r="K103" s="14">
        <v>0.13407818872999999</v>
      </c>
      <c r="L103" s="14"/>
      <c r="M103" s="14"/>
    </row>
    <row r="104" spans="1:13" s="10" customFormat="1" hidden="1" outlineLevel="4" x14ac:dyDescent="0.25">
      <c r="A104" s="6" t="s">
        <v>12</v>
      </c>
      <c r="B104" s="14">
        <v>1.65217457171</v>
      </c>
      <c r="C104" s="14">
        <v>1.9639222867999999</v>
      </c>
      <c r="D104" s="14">
        <v>2.2079055314799998</v>
      </c>
      <c r="E104" s="14">
        <v>2.9094893439999998</v>
      </c>
      <c r="F104" s="14">
        <v>2.9094893439999998</v>
      </c>
      <c r="G104" s="14">
        <v>4.5225295934399998</v>
      </c>
      <c r="H104" s="14">
        <v>4.5225292865800002</v>
      </c>
      <c r="I104" s="14">
        <v>4.4167156731899997</v>
      </c>
      <c r="J104" s="14">
        <v>4.1498093135499996</v>
      </c>
      <c r="K104" s="14">
        <v>3.2427524703600001</v>
      </c>
      <c r="L104" s="14">
        <v>2.4261052759399999</v>
      </c>
      <c r="M104" s="14">
        <v>2.4261052759399999</v>
      </c>
    </row>
    <row r="105" spans="1:13" s="10" customFormat="1" hidden="1" outlineLevel="4" x14ac:dyDescent="0.25">
      <c r="A105" s="6" t="s">
        <v>8</v>
      </c>
      <c r="B105" s="14">
        <v>4.6331383199999998E-3</v>
      </c>
      <c r="C105" s="14">
        <v>4.6741395200000004E-3</v>
      </c>
      <c r="D105" s="14">
        <v>4.6946401400000002E-3</v>
      </c>
      <c r="E105" s="14">
        <v>0.30867413867999999</v>
      </c>
      <c r="F105" s="14">
        <v>0.30867413867999999</v>
      </c>
      <c r="G105" s="14">
        <v>18.295663252040001</v>
      </c>
      <c r="H105" s="14">
        <v>0.30533333352000003</v>
      </c>
      <c r="I105" s="14">
        <v>0.30533333352000003</v>
      </c>
      <c r="J105" s="14">
        <v>0.30399999915999998</v>
      </c>
      <c r="K105" s="14">
        <v>0.30533333352000003</v>
      </c>
      <c r="L105" s="14">
        <v>0.30533333352000003</v>
      </c>
      <c r="M105" s="14">
        <v>0.30533333352000003</v>
      </c>
    </row>
    <row r="106" spans="1:13" s="10" customFormat="1" outlineLevel="3" collapsed="1" x14ac:dyDescent="0.25">
      <c r="A106" s="5" t="s">
        <v>16</v>
      </c>
      <c r="B106" s="14">
        <f t="shared" ref="B106:M106" si="37">SUM(B107:B109)</f>
        <v>110.60366435504</v>
      </c>
      <c r="C106" s="14">
        <f t="shared" si="37"/>
        <v>97.959517044050003</v>
      </c>
      <c r="D106" s="14">
        <f t="shared" si="37"/>
        <v>180.15203175414999</v>
      </c>
      <c r="E106" s="14">
        <f t="shared" si="37"/>
        <v>149.12291082282002</v>
      </c>
      <c r="F106" s="14">
        <f t="shared" si="37"/>
        <v>175.10057269699001</v>
      </c>
      <c r="G106" s="14">
        <f t="shared" si="37"/>
        <v>174.60383513483001</v>
      </c>
      <c r="H106" s="14">
        <f t="shared" si="37"/>
        <v>138.16205675971</v>
      </c>
      <c r="I106" s="14">
        <f t="shared" si="37"/>
        <v>143.21477012770998</v>
      </c>
      <c r="J106" s="14">
        <f t="shared" si="37"/>
        <v>186.28172455145</v>
      </c>
      <c r="K106" s="14">
        <f t="shared" si="37"/>
        <v>172.55226949706002</v>
      </c>
      <c r="L106" s="14">
        <f t="shared" si="37"/>
        <v>171.52962120138</v>
      </c>
      <c r="M106" s="14">
        <f t="shared" si="37"/>
        <v>140.67061021040001</v>
      </c>
    </row>
    <row r="107" spans="1:13" s="10" customFormat="1" hidden="1" outlineLevel="4" x14ac:dyDescent="0.25">
      <c r="A107" s="6" t="s">
        <v>7</v>
      </c>
      <c r="B107" s="14">
        <v>29.782025452580001</v>
      </c>
      <c r="C107" s="14">
        <v>30.90208408578</v>
      </c>
      <c r="D107" s="14">
        <v>70.347464996339994</v>
      </c>
      <c r="E107" s="14">
        <v>34.182971587190004</v>
      </c>
      <c r="F107" s="14">
        <v>61.20236180469</v>
      </c>
      <c r="G107" s="14">
        <v>55.52649399517</v>
      </c>
      <c r="H107" s="14">
        <v>46.581881766119999</v>
      </c>
      <c r="I107" s="14">
        <v>77.381649997859995</v>
      </c>
      <c r="J107" s="14">
        <v>141.36755500896001</v>
      </c>
      <c r="K107" s="14">
        <v>130.81771328944001</v>
      </c>
      <c r="L107" s="14">
        <v>130.42571108140001</v>
      </c>
      <c r="M107" s="14">
        <v>100.73486371893</v>
      </c>
    </row>
    <row r="108" spans="1:13" s="10" customFormat="1" hidden="1" outlineLevel="4" x14ac:dyDescent="0.25">
      <c r="A108" s="6" t="s">
        <v>8</v>
      </c>
      <c r="B108" s="14">
        <v>28.853040589990002</v>
      </c>
      <c r="C108" s="14">
        <v>29.387022224540001</v>
      </c>
      <c r="D108" s="14">
        <v>30.6610332857</v>
      </c>
      <c r="E108" s="14">
        <v>32.684391026610001</v>
      </c>
      <c r="F108" s="14">
        <v>31.642662683280001</v>
      </c>
      <c r="G108" s="14">
        <v>27.85727518042</v>
      </c>
      <c r="H108" s="14">
        <v>22.7505554044</v>
      </c>
      <c r="I108" s="14">
        <v>29.656180188050001</v>
      </c>
      <c r="J108" s="14">
        <v>41.456549097130001</v>
      </c>
      <c r="K108" s="14">
        <v>41.734556207620003</v>
      </c>
      <c r="L108" s="14">
        <v>41.10391011998</v>
      </c>
      <c r="M108" s="14">
        <v>39.935746491469999</v>
      </c>
    </row>
    <row r="109" spans="1:13" s="10" customFormat="1" hidden="1" outlineLevel="4" x14ac:dyDescent="0.25">
      <c r="A109" s="6" t="s">
        <v>17</v>
      </c>
      <c r="B109" s="14">
        <v>51.96859831247</v>
      </c>
      <c r="C109" s="14">
        <v>37.670410733730002</v>
      </c>
      <c r="D109" s="14">
        <v>79.143533472109993</v>
      </c>
      <c r="E109" s="14">
        <v>82.255548209020006</v>
      </c>
      <c r="F109" s="14">
        <v>82.255548209020006</v>
      </c>
      <c r="G109" s="14">
        <v>91.220065959240003</v>
      </c>
      <c r="H109" s="14">
        <v>68.829619589190003</v>
      </c>
      <c r="I109" s="14">
        <v>36.176939941800001</v>
      </c>
      <c r="J109" s="14">
        <v>3.4576204453599999</v>
      </c>
      <c r="K109" s="14"/>
      <c r="L109" s="14"/>
      <c r="M109" s="14"/>
    </row>
    <row r="110" spans="1:13" s="10" customFormat="1" x14ac:dyDescent="0.25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 s="3" customFormat="1" x14ac:dyDescent="0.25">
      <c r="A111" s="13"/>
      <c r="B111" s="17">
        <v>2039</v>
      </c>
      <c r="C111" s="17">
        <v>2040</v>
      </c>
      <c r="D111" s="17">
        <v>2041</v>
      </c>
      <c r="E111" s="17">
        <v>2042</v>
      </c>
      <c r="F111" s="17">
        <v>2043</v>
      </c>
      <c r="G111" s="17">
        <v>2044</v>
      </c>
      <c r="H111" s="17">
        <v>2045</v>
      </c>
      <c r="I111" s="17">
        <v>2046</v>
      </c>
      <c r="J111" s="17">
        <v>2047</v>
      </c>
      <c r="K111" s="17">
        <v>2048</v>
      </c>
      <c r="L111" s="17">
        <v>2049</v>
      </c>
      <c r="M111" s="17">
        <v>2050</v>
      </c>
    </row>
    <row r="112" spans="1:13" s="10" customFormat="1" x14ac:dyDescent="0.25">
      <c r="A112" s="18" t="s">
        <v>0</v>
      </c>
      <c r="B112" s="19">
        <f t="shared" ref="B112:M112" si="38">B113+B130</f>
        <v>245.39681239122001</v>
      </c>
      <c r="C112" s="19">
        <f t="shared" si="38"/>
        <v>259.93703550718999</v>
      </c>
      <c r="D112" s="19">
        <f t="shared" si="38"/>
        <v>206.87892235487999</v>
      </c>
      <c r="E112" s="19">
        <f t="shared" si="38"/>
        <v>296.22168408144</v>
      </c>
      <c r="F112" s="19">
        <f t="shared" si="38"/>
        <v>190.49972986877003</v>
      </c>
      <c r="G112" s="19">
        <f t="shared" si="38"/>
        <v>184.57295117594998</v>
      </c>
      <c r="H112" s="19">
        <f t="shared" si="38"/>
        <v>178.53095160754</v>
      </c>
      <c r="I112" s="19">
        <f t="shared" si="38"/>
        <v>174.23978823977001</v>
      </c>
      <c r="J112" s="19">
        <f t="shared" si="38"/>
        <v>169.91153770775003</v>
      </c>
      <c r="K112" s="19">
        <f t="shared" si="38"/>
        <v>153.15880637917999</v>
      </c>
      <c r="L112" s="19">
        <f t="shared" si="38"/>
        <v>149.87876372877002</v>
      </c>
      <c r="M112" s="19">
        <f t="shared" si="38"/>
        <v>146.81341488135999</v>
      </c>
    </row>
    <row r="113" spans="1:13" s="10" customFormat="1" outlineLevel="1" x14ac:dyDescent="0.25">
      <c r="A113" s="22" t="s">
        <v>1</v>
      </c>
      <c r="B113" s="23">
        <f t="shared" ref="B113:M113" si="39">B114+B123</f>
        <v>43.916999943</v>
      </c>
      <c r="C113" s="23">
        <f t="shared" si="39"/>
        <v>41.737082678999997</v>
      </c>
      <c r="D113" s="23">
        <f t="shared" si="39"/>
        <v>24.557165415</v>
      </c>
      <c r="E113" s="23">
        <f t="shared" si="39"/>
        <v>23.577248150999999</v>
      </c>
      <c r="F113" s="23">
        <f t="shared" si="39"/>
        <v>22.597330886999998</v>
      </c>
      <c r="G113" s="23">
        <f t="shared" si="39"/>
        <v>21.617413623000001</v>
      </c>
      <c r="H113" s="23">
        <f t="shared" si="39"/>
        <v>20.637496359</v>
      </c>
      <c r="I113" s="23">
        <f t="shared" si="39"/>
        <v>19.657579095000003</v>
      </c>
      <c r="J113" s="23">
        <f t="shared" si="39"/>
        <v>18.677668831000002</v>
      </c>
      <c r="K113" s="23">
        <f t="shared" si="39"/>
        <v>5.6</v>
      </c>
      <c r="L113" s="23">
        <f t="shared" si="39"/>
        <v>5.6</v>
      </c>
      <c r="M113" s="23">
        <f t="shared" si="39"/>
        <v>5.6</v>
      </c>
    </row>
    <row r="114" spans="1:13" s="10" customFormat="1" outlineLevel="2" x14ac:dyDescent="0.25">
      <c r="A114" s="20" t="s">
        <v>2</v>
      </c>
      <c r="B114" s="21">
        <f t="shared" ref="B114:M114" si="40">B115+B117+B119</f>
        <v>16.819255943000002</v>
      </c>
      <c r="C114" s="21">
        <f t="shared" si="40"/>
        <v>14.639338679</v>
      </c>
      <c r="D114" s="21">
        <f t="shared" si="40"/>
        <v>12.459421415</v>
      </c>
      <c r="E114" s="21">
        <f t="shared" si="40"/>
        <v>11.479504151</v>
      </c>
      <c r="F114" s="21">
        <f t="shared" si="40"/>
        <v>10.499586887</v>
      </c>
      <c r="G114" s="21">
        <f t="shared" si="40"/>
        <v>9.5196696230000004</v>
      </c>
      <c r="H114" s="21">
        <f t="shared" si="40"/>
        <v>8.5397523589999995</v>
      </c>
      <c r="I114" s="21">
        <f t="shared" si="40"/>
        <v>7.5598350950000004</v>
      </c>
      <c r="J114" s="21">
        <f t="shared" si="40"/>
        <v>6.5799178310000004</v>
      </c>
      <c r="K114" s="21">
        <f t="shared" si="40"/>
        <v>5.6</v>
      </c>
      <c r="L114" s="21">
        <f t="shared" si="40"/>
        <v>5.6</v>
      </c>
      <c r="M114" s="21">
        <f t="shared" si="40"/>
        <v>5.6</v>
      </c>
    </row>
    <row r="115" spans="1:13" s="10" customFormat="1" outlineLevel="3" collapsed="1" x14ac:dyDescent="0.25">
      <c r="A115" s="5" t="s">
        <v>3</v>
      </c>
      <c r="B115" s="14">
        <f t="shared" ref="B115" si="41">SUM(B116:B116)</f>
        <v>0</v>
      </c>
      <c r="C115" s="14">
        <f t="shared" ref="C115:M115" si="42">SUM(C116:C116)</f>
        <v>0</v>
      </c>
      <c r="D115" s="14">
        <f t="shared" si="42"/>
        <v>0</v>
      </c>
      <c r="E115" s="14">
        <f t="shared" si="42"/>
        <v>0</v>
      </c>
      <c r="F115" s="14">
        <f t="shared" si="42"/>
        <v>0</v>
      </c>
      <c r="G115" s="14">
        <f t="shared" si="42"/>
        <v>0</v>
      </c>
      <c r="H115" s="14">
        <f t="shared" si="42"/>
        <v>0</v>
      </c>
      <c r="I115" s="14">
        <f t="shared" si="42"/>
        <v>0</v>
      </c>
      <c r="J115" s="14">
        <f t="shared" si="42"/>
        <v>0</v>
      </c>
      <c r="K115" s="14">
        <f t="shared" si="42"/>
        <v>0</v>
      </c>
      <c r="L115" s="14">
        <f t="shared" si="42"/>
        <v>0</v>
      </c>
      <c r="M115" s="14">
        <f t="shared" si="42"/>
        <v>0</v>
      </c>
    </row>
    <row r="116" spans="1:13" s="10" customFormat="1" hidden="1" outlineLevel="4" x14ac:dyDescent="0.25">
      <c r="A116" s="6" t="s">
        <v>4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s="10" customFormat="1" outlineLevel="3" collapsed="1" x14ac:dyDescent="0.25">
      <c r="A117" s="5" t="s">
        <v>5</v>
      </c>
      <c r="B117" s="14">
        <f t="shared" ref="B117:M117" si="43">SUM(B118:B118)</f>
        <v>0</v>
      </c>
      <c r="C117" s="14">
        <f t="shared" si="43"/>
        <v>0</v>
      </c>
      <c r="D117" s="14">
        <f t="shared" si="43"/>
        <v>0</v>
      </c>
      <c r="E117" s="14">
        <f t="shared" si="43"/>
        <v>0</v>
      </c>
      <c r="F117" s="14">
        <f t="shared" si="43"/>
        <v>0</v>
      </c>
      <c r="G117" s="14">
        <f t="shared" si="43"/>
        <v>0</v>
      </c>
      <c r="H117" s="14">
        <f t="shared" si="43"/>
        <v>0</v>
      </c>
      <c r="I117" s="14">
        <f t="shared" si="43"/>
        <v>0</v>
      </c>
      <c r="J117" s="14">
        <f t="shared" si="43"/>
        <v>0</v>
      </c>
      <c r="K117" s="14">
        <f t="shared" si="43"/>
        <v>0</v>
      </c>
      <c r="L117" s="14">
        <f t="shared" si="43"/>
        <v>0</v>
      </c>
      <c r="M117" s="14">
        <f t="shared" si="43"/>
        <v>0</v>
      </c>
    </row>
    <row r="118" spans="1:13" s="10" customFormat="1" hidden="1" outlineLevel="4" x14ac:dyDescent="0.25">
      <c r="A118" s="6" t="s">
        <v>4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s="10" customFormat="1" outlineLevel="3" collapsed="1" x14ac:dyDescent="0.25">
      <c r="A119" s="5" t="s">
        <v>6</v>
      </c>
      <c r="B119" s="14">
        <f t="shared" ref="B119:M119" si="44">SUM(B120:B122)</f>
        <v>16.819255943000002</v>
      </c>
      <c r="C119" s="14">
        <f t="shared" si="44"/>
        <v>14.639338679</v>
      </c>
      <c r="D119" s="14">
        <f t="shared" si="44"/>
        <v>12.459421415</v>
      </c>
      <c r="E119" s="14">
        <f t="shared" si="44"/>
        <v>11.479504151</v>
      </c>
      <c r="F119" s="14">
        <f t="shared" si="44"/>
        <v>10.499586887</v>
      </c>
      <c r="G119" s="14">
        <f t="shared" si="44"/>
        <v>9.5196696230000004</v>
      </c>
      <c r="H119" s="14">
        <f t="shared" si="44"/>
        <v>8.5397523589999995</v>
      </c>
      <c r="I119" s="14">
        <f t="shared" si="44"/>
        <v>7.5598350950000004</v>
      </c>
      <c r="J119" s="14">
        <f t="shared" si="44"/>
        <v>6.5799178310000004</v>
      </c>
      <c r="K119" s="14">
        <f t="shared" si="44"/>
        <v>5.6</v>
      </c>
      <c r="L119" s="14">
        <f t="shared" si="44"/>
        <v>5.6</v>
      </c>
      <c r="M119" s="14">
        <f t="shared" si="44"/>
        <v>5.6</v>
      </c>
    </row>
    <row r="120" spans="1:13" s="10" customFormat="1" hidden="1" outlineLevel="4" x14ac:dyDescent="0.25">
      <c r="A120" s="6" t="s">
        <v>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s="10" customFormat="1" hidden="1" outlineLevel="4" x14ac:dyDescent="0.25">
      <c r="A121" s="6" t="s">
        <v>4</v>
      </c>
      <c r="B121" s="14">
        <v>16.819255943000002</v>
      </c>
      <c r="C121" s="14">
        <v>14.639338679</v>
      </c>
      <c r="D121" s="14">
        <v>12.459421415</v>
      </c>
      <c r="E121" s="14">
        <v>11.479504151</v>
      </c>
      <c r="F121" s="14">
        <v>10.499586887</v>
      </c>
      <c r="G121" s="14">
        <v>9.5196696230000004</v>
      </c>
      <c r="H121" s="14">
        <v>8.5397523589999995</v>
      </c>
      <c r="I121" s="14">
        <v>7.5598350950000004</v>
      </c>
      <c r="J121" s="14">
        <v>6.5799178310000004</v>
      </c>
      <c r="K121" s="14">
        <v>5.6</v>
      </c>
      <c r="L121" s="14">
        <v>5.6</v>
      </c>
      <c r="M121" s="14">
        <v>5.6</v>
      </c>
    </row>
    <row r="122" spans="1:13" s="10" customFormat="1" hidden="1" outlineLevel="4" x14ac:dyDescent="0.25">
      <c r="A122" s="6" t="s">
        <v>8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s="10" customFormat="1" outlineLevel="2" x14ac:dyDescent="0.25">
      <c r="A123" s="20" t="s">
        <v>9</v>
      </c>
      <c r="B123" s="21">
        <f t="shared" ref="B123:M123" si="45">B124+B126</f>
        <v>27.097743999999999</v>
      </c>
      <c r="C123" s="21">
        <f t="shared" si="45"/>
        <v>27.097743999999999</v>
      </c>
      <c r="D123" s="21">
        <f t="shared" si="45"/>
        <v>12.097744</v>
      </c>
      <c r="E123" s="21">
        <f t="shared" si="45"/>
        <v>12.097744</v>
      </c>
      <c r="F123" s="21">
        <f t="shared" si="45"/>
        <v>12.097744</v>
      </c>
      <c r="G123" s="21">
        <f t="shared" si="45"/>
        <v>12.097744</v>
      </c>
      <c r="H123" s="21">
        <f t="shared" si="45"/>
        <v>12.097744</v>
      </c>
      <c r="I123" s="21">
        <f t="shared" si="45"/>
        <v>12.097744</v>
      </c>
      <c r="J123" s="21">
        <f t="shared" si="45"/>
        <v>12.097751000000001</v>
      </c>
      <c r="K123" s="21">
        <f t="shared" si="45"/>
        <v>0</v>
      </c>
      <c r="L123" s="21">
        <f t="shared" si="45"/>
        <v>0</v>
      </c>
      <c r="M123" s="21">
        <f t="shared" si="45"/>
        <v>0</v>
      </c>
    </row>
    <row r="124" spans="1:13" s="10" customFormat="1" outlineLevel="3" collapsed="1" x14ac:dyDescent="0.25">
      <c r="A124" s="5" t="s">
        <v>5</v>
      </c>
      <c r="B124" s="14">
        <f t="shared" ref="B124:M124" si="46">SUM(B125:B125)</f>
        <v>0</v>
      </c>
      <c r="C124" s="14">
        <f t="shared" si="46"/>
        <v>0</v>
      </c>
      <c r="D124" s="14">
        <f t="shared" si="46"/>
        <v>0</v>
      </c>
      <c r="E124" s="14">
        <f t="shared" si="46"/>
        <v>0</v>
      </c>
      <c r="F124" s="14">
        <f t="shared" si="46"/>
        <v>0</v>
      </c>
      <c r="G124" s="14">
        <f t="shared" si="46"/>
        <v>0</v>
      </c>
      <c r="H124" s="14">
        <f t="shared" si="46"/>
        <v>0</v>
      </c>
      <c r="I124" s="14">
        <f t="shared" si="46"/>
        <v>0</v>
      </c>
      <c r="J124" s="14">
        <f t="shared" si="46"/>
        <v>0</v>
      </c>
      <c r="K124" s="14">
        <f t="shared" si="46"/>
        <v>0</v>
      </c>
      <c r="L124" s="14">
        <f t="shared" si="46"/>
        <v>0</v>
      </c>
      <c r="M124" s="14">
        <f t="shared" si="46"/>
        <v>0</v>
      </c>
    </row>
    <row r="125" spans="1:13" s="10" customFormat="1" hidden="1" outlineLevel="4" x14ac:dyDescent="0.25">
      <c r="A125" s="6" t="s">
        <v>4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s="10" customFormat="1" outlineLevel="3" collapsed="1" x14ac:dyDescent="0.25">
      <c r="A126" s="5" t="s">
        <v>6</v>
      </c>
      <c r="B126" s="14">
        <f t="shared" ref="B126:M126" si="47">SUM(B127:B129)</f>
        <v>27.097743999999999</v>
      </c>
      <c r="C126" s="14">
        <f t="shared" si="47"/>
        <v>27.097743999999999</v>
      </c>
      <c r="D126" s="14">
        <f t="shared" si="47"/>
        <v>12.097744</v>
      </c>
      <c r="E126" s="14">
        <f t="shared" si="47"/>
        <v>12.097744</v>
      </c>
      <c r="F126" s="14">
        <f t="shared" si="47"/>
        <v>12.097744</v>
      </c>
      <c r="G126" s="14">
        <f t="shared" si="47"/>
        <v>12.097744</v>
      </c>
      <c r="H126" s="14">
        <f t="shared" si="47"/>
        <v>12.097744</v>
      </c>
      <c r="I126" s="14">
        <f t="shared" si="47"/>
        <v>12.097744</v>
      </c>
      <c r="J126" s="14">
        <f t="shared" si="47"/>
        <v>12.097751000000001</v>
      </c>
      <c r="K126" s="14">
        <f t="shared" si="47"/>
        <v>0</v>
      </c>
      <c r="L126" s="14">
        <f t="shared" si="47"/>
        <v>0</v>
      </c>
      <c r="M126" s="14">
        <f t="shared" si="47"/>
        <v>0</v>
      </c>
    </row>
    <row r="127" spans="1:13" s="10" customFormat="1" hidden="1" outlineLevel="4" x14ac:dyDescent="0.25">
      <c r="A127" s="6" t="s">
        <v>7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s="10" customFormat="1" hidden="1" outlineLevel="4" x14ac:dyDescent="0.25">
      <c r="A128" s="6" t="s">
        <v>4</v>
      </c>
      <c r="B128" s="14">
        <v>27.097743999999999</v>
      </c>
      <c r="C128" s="14">
        <v>27.097743999999999</v>
      </c>
      <c r="D128" s="14">
        <v>12.097744</v>
      </c>
      <c r="E128" s="14">
        <v>12.097744</v>
      </c>
      <c r="F128" s="14">
        <v>12.097744</v>
      </c>
      <c r="G128" s="14">
        <v>12.097744</v>
      </c>
      <c r="H128" s="14">
        <v>12.097744</v>
      </c>
      <c r="I128" s="14">
        <v>12.097744</v>
      </c>
      <c r="J128" s="14">
        <v>12.097751000000001</v>
      </c>
      <c r="K128" s="14"/>
      <c r="L128" s="14"/>
      <c r="M128" s="14"/>
    </row>
    <row r="129" spans="1:13" s="10" customFormat="1" hidden="1" outlineLevel="4" x14ac:dyDescent="0.25">
      <c r="A129" s="6" t="s">
        <v>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s="10" customFormat="1" outlineLevel="1" x14ac:dyDescent="0.25">
      <c r="A130" s="22" t="s">
        <v>10</v>
      </c>
      <c r="B130" s="23">
        <f t="shared" ref="B130:M130" si="48">B131+B152</f>
        <v>201.47981244822</v>
      </c>
      <c r="C130" s="23">
        <f t="shared" si="48"/>
        <v>218.19995282818996</v>
      </c>
      <c r="D130" s="23">
        <f t="shared" si="48"/>
        <v>182.32175693987998</v>
      </c>
      <c r="E130" s="23">
        <f t="shared" si="48"/>
        <v>272.64443593044001</v>
      </c>
      <c r="F130" s="23">
        <f t="shared" si="48"/>
        <v>167.90239898177003</v>
      </c>
      <c r="G130" s="23">
        <f t="shared" si="48"/>
        <v>162.95553755294998</v>
      </c>
      <c r="H130" s="23">
        <f t="shared" si="48"/>
        <v>157.89345524853999</v>
      </c>
      <c r="I130" s="23">
        <f t="shared" si="48"/>
        <v>154.58220914476999</v>
      </c>
      <c r="J130" s="23">
        <f t="shared" si="48"/>
        <v>151.23386887675002</v>
      </c>
      <c r="K130" s="23">
        <f t="shared" si="48"/>
        <v>147.55880637918</v>
      </c>
      <c r="L130" s="23">
        <f t="shared" si="48"/>
        <v>144.27876372877003</v>
      </c>
      <c r="M130" s="23">
        <f t="shared" si="48"/>
        <v>141.21341488135999</v>
      </c>
    </row>
    <row r="131" spans="1:13" s="10" customFormat="1" outlineLevel="2" x14ac:dyDescent="0.25">
      <c r="A131" s="20" t="s">
        <v>2</v>
      </c>
      <c r="B131" s="21">
        <f t="shared" ref="B131:M131" si="49">B132+B138+B142+B148</f>
        <v>59.90964758282</v>
      </c>
      <c r="C131" s="21">
        <f t="shared" si="49"/>
        <v>56.606600409980004</v>
      </c>
      <c r="D131" s="21">
        <f t="shared" si="49"/>
        <v>50.052053462239996</v>
      </c>
      <c r="E131" s="21">
        <f t="shared" si="49"/>
        <v>46.190086843670002</v>
      </c>
      <c r="F131" s="21">
        <f t="shared" si="49"/>
        <v>40.176788167390001</v>
      </c>
      <c r="G131" s="21">
        <f t="shared" si="49"/>
        <v>37.529849403660002</v>
      </c>
      <c r="H131" s="21">
        <f t="shared" si="49"/>
        <v>34.840726908279997</v>
      </c>
      <c r="I131" s="21">
        <f t="shared" si="49"/>
        <v>32.308067358019997</v>
      </c>
      <c r="J131" s="21">
        <f t="shared" si="49"/>
        <v>29.761867323819999</v>
      </c>
      <c r="K131" s="21">
        <f t="shared" si="49"/>
        <v>27.305361644749997</v>
      </c>
      <c r="L131" s="21">
        <f t="shared" si="49"/>
        <v>24.668094631220004</v>
      </c>
      <c r="M131" s="21">
        <f t="shared" si="49"/>
        <v>22.20538089099</v>
      </c>
    </row>
    <row r="132" spans="1:13" s="10" customFormat="1" outlineLevel="3" collapsed="1" x14ac:dyDescent="0.25">
      <c r="A132" s="5" t="s">
        <v>3</v>
      </c>
      <c r="B132" s="14">
        <f t="shared" ref="B132" si="50">SUM(B133:B137)</f>
        <v>3.4121000050000003E-2</v>
      </c>
      <c r="C132" s="14">
        <f t="shared" ref="C132:M132" si="51">SUM(C133:C137)</f>
        <v>3.4121000050000003E-2</v>
      </c>
      <c r="D132" s="14">
        <f t="shared" si="51"/>
        <v>3.3663000050000003E-2</v>
      </c>
      <c r="E132" s="14">
        <f t="shared" si="51"/>
        <v>3.3663000050000003E-2</v>
      </c>
      <c r="F132" s="14">
        <f t="shared" si="51"/>
        <v>3.3663000050000003E-2</v>
      </c>
      <c r="G132" s="14">
        <f t="shared" si="51"/>
        <v>3.3663000050000003E-2</v>
      </c>
      <c r="H132" s="14">
        <f t="shared" si="51"/>
        <v>3.3663000050000003E-2</v>
      </c>
      <c r="I132" s="14">
        <f t="shared" si="51"/>
        <v>3.3663000050000003E-2</v>
      </c>
      <c r="J132" s="14">
        <f t="shared" si="51"/>
        <v>3.3663000050000003E-2</v>
      </c>
      <c r="K132" s="14">
        <f t="shared" si="51"/>
        <v>3.3663000050000003E-2</v>
      </c>
      <c r="L132" s="14">
        <f t="shared" si="51"/>
        <v>3.3515999939999999E-2</v>
      </c>
      <c r="M132" s="14">
        <f t="shared" si="51"/>
        <v>3.3515999939999999E-2</v>
      </c>
    </row>
    <row r="133" spans="1:13" s="10" customFormat="1" hidden="1" outlineLevel="4" x14ac:dyDescent="0.25">
      <c r="A133" s="6" t="s">
        <v>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s="10" customFormat="1" hidden="1" outlineLevel="4" x14ac:dyDescent="0.25">
      <c r="A134" s="6" t="s">
        <v>11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s="10" customFormat="1" hidden="1" outlineLevel="4" x14ac:dyDescent="0.25">
      <c r="A135" s="6" t="s">
        <v>12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s="10" customFormat="1" hidden="1" outlineLevel="4" x14ac:dyDescent="0.25">
      <c r="A136" s="6" t="s">
        <v>4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s="10" customFormat="1" hidden="1" outlineLevel="4" x14ac:dyDescent="0.25">
      <c r="A137" s="6" t="s">
        <v>8</v>
      </c>
      <c r="B137" s="14">
        <v>3.4121000050000003E-2</v>
      </c>
      <c r="C137" s="14">
        <v>3.4121000050000003E-2</v>
      </c>
      <c r="D137" s="14">
        <v>3.3663000050000003E-2</v>
      </c>
      <c r="E137" s="14">
        <v>3.3663000050000003E-2</v>
      </c>
      <c r="F137" s="14">
        <v>3.3663000050000003E-2</v>
      </c>
      <c r="G137" s="14">
        <v>3.3663000050000003E-2</v>
      </c>
      <c r="H137" s="14">
        <v>3.3663000050000003E-2</v>
      </c>
      <c r="I137" s="14">
        <v>3.3663000050000003E-2</v>
      </c>
      <c r="J137" s="14">
        <v>3.3663000050000003E-2</v>
      </c>
      <c r="K137" s="14">
        <v>3.3663000050000003E-2</v>
      </c>
      <c r="L137" s="14">
        <v>3.3515999939999999E-2</v>
      </c>
      <c r="M137" s="14">
        <v>3.3515999939999999E-2</v>
      </c>
    </row>
    <row r="138" spans="1:13" s="10" customFormat="1" outlineLevel="3" collapsed="1" x14ac:dyDescent="0.25">
      <c r="A138" s="5" t="s">
        <v>13</v>
      </c>
      <c r="B138" s="14">
        <f t="shared" ref="B138:M138" si="52">SUM(B139:B141)</f>
        <v>0</v>
      </c>
      <c r="C138" s="14">
        <f t="shared" si="52"/>
        <v>0</v>
      </c>
      <c r="D138" s="14">
        <f t="shared" si="52"/>
        <v>0</v>
      </c>
      <c r="E138" s="14">
        <f t="shared" si="52"/>
        <v>0</v>
      </c>
      <c r="F138" s="14">
        <f t="shared" si="52"/>
        <v>0</v>
      </c>
      <c r="G138" s="14">
        <f t="shared" si="52"/>
        <v>0</v>
      </c>
      <c r="H138" s="14">
        <f t="shared" si="52"/>
        <v>0</v>
      </c>
      <c r="I138" s="14">
        <f t="shared" si="52"/>
        <v>0</v>
      </c>
      <c r="J138" s="14">
        <f t="shared" si="52"/>
        <v>0</v>
      </c>
      <c r="K138" s="14">
        <f t="shared" si="52"/>
        <v>0</v>
      </c>
      <c r="L138" s="14">
        <f t="shared" si="52"/>
        <v>0</v>
      </c>
      <c r="M138" s="14">
        <f t="shared" si="52"/>
        <v>0</v>
      </c>
    </row>
    <row r="139" spans="1:13" s="10" customFormat="1" hidden="1" outlineLevel="4" x14ac:dyDescent="0.25">
      <c r="A139" s="6" t="s">
        <v>7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s="10" customFormat="1" hidden="1" outlineLevel="4" x14ac:dyDescent="0.25">
      <c r="A140" s="6" t="s">
        <v>11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s="10" customFormat="1" hidden="1" outlineLevel="4" x14ac:dyDescent="0.25">
      <c r="A141" s="6" t="s">
        <v>8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s="10" customFormat="1" outlineLevel="3" collapsed="1" x14ac:dyDescent="0.25">
      <c r="A142" s="5" t="s">
        <v>14</v>
      </c>
      <c r="B142" s="14">
        <f t="shared" ref="B142:M142" si="53">SUM(B143:B147)</f>
        <v>0.21503837986000002</v>
      </c>
      <c r="C142" s="14">
        <f t="shared" si="53"/>
        <v>0.19526773078999998</v>
      </c>
      <c r="D142" s="14">
        <f t="shared" si="53"/>
        <v>0.17530783901999999</v>
      </c>
      <c r="E142" s="14">
        <f t="shared" si="53"/>
        <v>0.15581235097000001</v>
      </c>
      <c r="F142" s="14">
        <f t="shared" si="53"/>
        <v>0.136315504</v>
      </c>
      <c r="G142" s="14">
        <f t="shared" si="53"/>
        <v>0.11711506948</v>
      </c>
      <c r="H142" s="14">
        <f t="shared" si="53"/>
        <v>9.783917936E-2</v>
      </c>
      <c r="I142" s="14">
        <f t="shared" si="53"/>
        <v>9.639811219000001E-2</v>
      </c>
      <c r="J142" s="14">
        <f t="shared" si="53"/>
        <v>8.0823790010000007E-2</v>
      </c>
      <c r="K142" s="14">
        <f t="shared" si="53"/>
        <v>6.5465705749999992E-2</v>
      </c>
      <c r="L142" s="14">
        <f t="shared" si="53"/>
        <v>4.9583342710000006E-2</v>
      </c>
      <c r="M142" s="14">
        <f t="shared" si="53"/>
        <v>3.4151660100000002E-2</v>
      </c>
    </row>
    <row r="143" spans="1:13" s="10" customFormat="1" hidden="1" outlineLevel="4" x14ac:dyDescent="0.25">
      <c r="A143" s="6" t="s">
        <v>15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s="10" customFormat="1" hidden="1" outlineLevel="4" x14ac:dyDescent="0.25">
      <c r="A144" s="6" t="s">
        <v>7</v>
      </c>
      <c r="B144" s="14">
        <v>3.9996705219999998E-2</v>
      </c>
      <c r="C144" s="14">
        <v>3.4675690129999999E-2</v>
      </c>
      <c r="D144" s="14">
        <v>3.006065267E-2</v>
      </c>
      <c r="E144" s="14">
        <v>2.546240747E-2</v>
      </c>
      <c r="F144" s="14">
        <v>2.086280347E-2</v>
      </c>
      <c r="G144" s="14">
        <v>1.6275260199999999E-2</v>
      </c>
      <c r="H144" s="14">
        <v>1.1663595380000001E-2</v>
      </c>
      <c r="I144" s="14">
        <v>2.228271645E-2</v>
      </c>
      <c r="J144" s="14">
        <v>1.850989695E-2</v>
      </c>
      <c r="K144" s="14">
        <v>1.4806775899999999E-2</v>
      </c>
      <c r="L144" s="14">
        <v>1.1041498320000001E-2</v>
      </c>
      <c r="M144" s="14">
        <v>7.3597833900000001E-3</v>
      </c>
    </row>
    <row r="145" spans="1:13" s="10" customFormat="1" hidden="1" outlineLevel="4" x14ac:dyDescent="0.25">
      <c r="A145" s="6" t="s">
        <v>11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s="10" customFormat="1" hidden="1" outlineLevel="4" x14ac:dyDescent="0.25">
      <c r="A146" s="6" t="s">
        <v>12</v>
      </c>
      <c r="B146" s="14">
        <v>0.15672591477</v>
      </c>
      <c r="C146" s="14">
        <v>0.14532961427999999</v>
      </c>
      <c r="D146" s="14">
        <v>0.13312290910999999</v>
      </c>
      <c r="E146" s="14">
        <v>0.12132140644</v>
      </c>
      <c r="F146" s="14">
        <v>0.10951990407999999</v>
      </c>
      <c r="G146" s="14">
        <v>9.7994272219999998E-2</v>
      </c>
      <c r="H146" s="14">
        <v>8.5916898709999995E-2</v>
      </c>
      <c r="I146" s="14">
        <v>7.4115395740000006E-2</v>
      </c>
      <c r="J146" s="14">
        <v>6.231389306E-2</v>
      </c>
      <c r="K146" s="14">
        <v>5.0658929849999999E-2</v>
      </c>
      <c r="L146" s="14">
        <v>3.8541844390000003E-2</v>
      </c>
      <c r="M146" s="14">
        <v>2.6791876709999999E-2</v>
      </c>
    </row>
    <row r="147" spans="1:13" s="10" customFormat="1" hidden="1" outlineLevel="4" x14ac:dyDescent="0.25">
      <c r="A147" s="6" t="s">
        <v>8</v>
      </c>
      <c r="B147" s="14">
        <v>1.831575987E-2</v>
      </c>
      <c r="C147" s="14">
        <v>1.5262426379999999E-2</v>
      </c>
      <c r="D147" s="14">
        <v>1.212427724E-2</v>
      </c>
      <c r="E147" s="14">
        <v>9.0285370599999994E-3</v>
      </c>
      <c r="F147" s="14">
        <v>5.9327964499999997E-3</v>
      </c>
      <c r="G147" s="14">
        <v>2.8455370600000002E-3</v>
      </c>
      <c r="H147" s="14">
        <v>2.5868526999999999E-4</v>
      </c>
      <c r="I147" s="14"/>
      <c r="J147" s="14"/>
      <c r="K147" s="14"/>
      <c r="L147" s="14"/>
      <c r="M147" s="14"/>
    </row>
    <row r="148" spans="1:13" s="10" customFormat="1" outlineLevel="3" collapsed="1" x14ac:dyDescent="0.25">
      <c r="A148" s="5" t="s">
        <v>16</v>
      </c>
      <c r="B148" s="14">
        <f t="shared" ref="B148:M148" si="54">SUM(B149:B151)</f>
        <v>59.660488202910003</v>
      </c>
      <c r="C148" s="14">
        <f t="shared" si="54"/>
        <v>56.377211679140004</v>
      </c>
      <c r="D148" s="14">
        <f t="shared" si="54"/>
        <v>49.843082623169998</v>
      </c>
      <c r="E148" s="14">
        <f t="shared" si="54"/>
        <v>46.000611492650002</v>
      </c>
      <c r="F148" s="14">
        <f t="shared" si="54"/>
        <v>40.00680966334</v>
      </c>
      <c r="G148" s="14">
        <f t="shared" si="54"/>
        <v>37.379071334130003</v>
      </c>
      <c r="H148" s="14">
        <f t="shared" si="54"/>
        <v>34.709224728869998</v>
      </c>
      <c r="I148" s="14">
        <f t="shared" si="54"/>
        <v>32.178006245779997</v>
      </c>
      <c r="J148" s="14">
        <f t="shared" si="54"/>
        <v>29.64738053376</v>
      </c>
      <c r="K148" s="14">
        <f t="shared" si="54"/>
        <v>27.206232938949999</v>
      </c>
      <c r="L148" s="14">
        <f t="shared" si="54"/>
        <v>24.584995288570003</v>
      </c>
      <c r="M148" s="14">
        <f t="shared" si="54"/>
        <v>22.137713230949998</v>
      </c>
    </row>
    <row r="149" spans="1:13" s="10" customFormat="1" hidden="1" outlineLevel="4" x14ac:dyDescent="0.25">
      <c r="A149" s="6" t="s">
        <v>7</v>
      </c>
      <c r="B149" s="14">
        <v>9.9731736057500004</v>
      </c>
      <c r="C149" s="14">
        <v>9.4081000162499997</v>
      </c>
      <c r="D149" s="14">
        <v>8.5783367729400002</v>
      </c>
      <c r="E149" s="14">
        <v>8.3141989356600003</v>
      </c>
      <c r="F149" s="14">
        <v>4.8201191420500002</v>
      </c>
      <c r="G149" s="14">
        <v>4.5890048618100003</v>
      </c>
      <c r="H149" s="14">
        <v>4.4643182350500004</v>
      </c>
      <c r="I149" s="14">
        <v>4.3999758165299996</v>
      </c>
      <c r="J149" s="14">
        <v>4.3449119495300002</v>
      </c>
      <c r="K149" s="14">
        <v>4.3143448096299997</v>
      </c>
      <c r="L149" s="14">
        <v>4.27835984835</v>
      </c>
      <c r="M149" s="14">
        <v>4.2637575988499998</v>
      </c>
    </row>
    <row r="150" spans="1:13" s="10" customFormat="1" hidden="1" outlineLevel="4" x14ac:dyDescent="0.25">
      <c r="A150" s="6" t="s">
        <v>8</v>
      </c>
      <c r="B150" s="14">
        <v>39.929860265880002</v>
      </c>
      <c r="C150" s="14">
        <v>37.207274883010001</v>
      </c>
      <c r="D150" s="14">
        <v>34.351144937489998</v>
      </c>
      <c r="E150" s="14">
        <v>31.72532060284</v>
      </c>
      <c r="F150" s="14">
        <v>29.22559856714</v>
      </c>
      <c r="G150" s="14">
        <v>26.82629715549</v>
      </c>
      <c r="H150" s="14">
        <v>24.286491840499998</v>
      </c>
      <c r="I150" s="14">
        <v>21.816938475099999</v>
      </c>
      <c r="J150" s="14">
        <v>19.341376630079999</v>
      </c>
      <c r="K150" s="14">
        <v>16.928118812489998</v>
      </c>
      <c r="L150" s="14">
        <v>14.3742400849</v>
      </c>
      <c r="M150" s="14">
        <v>11.93889466722</v>
      </c>
    </row>
    <row r="151" spans="1:13" s="10" customFormat="1" hidden="1" outlineLevel="4" x14ac:dyDescent="0.25">
      <c r="A151" s="6" t="s">
        <v>17</v>
      </c>
      <c r="B151" s="14">
        <v>9.7574543312799999</v>
      </c>
      <c r="C151" s="14">
        <v>9.7618367798799994</v>
      </c>
      <c r="D151" s="14">
        <v>6.9136009127399998</v>
      </c>
      <c r="E151" s="14">
        <v>5.9610919541499996</v>
      </c>
      <c r="F151" s="14">
        <v>5.9610919541499996</v>
      </c>
      <c r="G151" s="14">
        <v>5.9637693168299997</v>
      </c>
      <c r="H151" s="14">
        <v>5.9584146533200002</v>
      </c>
      <c r="I151" s="14">
        <v>5.9610919541499996</v>
      </c>
      <c r="J151" s="14">
        <v>5.9610919541499996</v>
      </c>
      <c r="K151" s="14">
        <v>5.9637693168299997</v>
      </c>
      <c r="L151" s="14">
        <v>5.9323953553199997</v>
      </c>
      <c r="M151" s="14">
        <v>5.9350609648799999</v>
      </c>
    </row>
    <row r="152" spans="1:13" s="10" customFormat="1" outlineLevel="2" x14ac:dyDescent="0.25">
      <c r="A152" s="20" t="s">
        <v>9</v>
      </c>
      <c r="B152" s="21">
        <f t="shared" ref="B152:M152" si="55">B153+B157+B163</f>
        <v>141.57016486540002</v>
      </c>
      <c r="C152" s="21">
        <f t="shared" si="55"/>
        <v>161.59335241820997</v>
      </c>
      <c r="D152" s="21">
        <f t="shared" si="55"/>
        <v>132.26970347763998</v>
      </c>
      <c r="E152" s="21">
        <f t="shared" si="55"/>
        <v>226.45434908677001</v>
      </c>
      <c r="F152" s="21">
        <f t="shared" si="55"/>
        <v>127.72561081438002</v>
      </c>
      <c r="G152" s="21">
        <f t="shared" si="55"/>
        <v>125.42568814928998</v>
      </c>
      <c r="H152" s="21">
        <f t="shared" si="55"/>
        <v>123.05272834025999</v>
      </c>
      <c r="I152" s="21">
        <f t="shared" si="55"/>
        <v>122.27414178675001</v>
      </c>
      <c r="J152" s="21">
        <f t="shared" si="55"/>
        <v>121.47200155293001</v>
      </c>
      <c r="K152" s="21">
        <f t="shared" si="55"/>
        <v>120.25344473442999</v>
      </c>
      <c r="L152" s="21">
        <f t="shared" si="55"/>
        <v>119.61066909755002</v>
      </c>
      <c r="M152" s="21">
        <f t="shared" si="55"/>
        <v>119.00803399037</v>
      </c>
    </row>
    <row r="153" spans="1:13" s="10" customFormat="1" outlineLevel="3" collapsed="1" x14ac:dyDescent="0.25">
      <c r="A153" s="5" t="s">
        <v>13</v>
      </c>
      <c r="B153" s="14">
        <f t="shared" ref="B153" si="56">SUM(B154:B156)</f>
        <v>0</v>
      </c>
      <c r="C153" s="14">
        <f t="shared" ref="C153:M153" si="57">SUM(C154:C156)</f>
        <v>0</v>
      </c>
      <c r="D153" s="14">
        <f t="shared" si="57"/>
        <v>0</v>
      </c>
      <c r="E153" s="14">
        <f t="shared" si="57"/>
        <v>0</v>
      </c>
      <c r="F153" s="14">
        <f t="shared" si="57"/>
        <v>0</v>
      </c>
      <c r="G153" s="14">
        <f t="shared" si="57"/>
        <v>0</v>
      </c>
      <c r="H153" s="14">
        <f t="shared" si="57"/>
        <v>0</v>
      </c>
      <c r="I153" s="14">
        <f t="shared" si="57"/>
        <v>0</v>
      </c>
      <c r="J153" s="14">
        <f t="shared" si="57"/>
        <v>0</v>
      </c>
      <c r="K153" s="14">
        <f t="shared" si="57"/>
        <v>0</v>
      </c>
      <c r="L153" s="14">
        <f t="shared" si="57"/>
        <v>0</v>
      </c>
      <c r="M153" s="14">
        <f t="shared" si="57"/>
        <v>0</v>
      </c>
    </row>
    <row r="154" spans="1:13" s="10" customFormat="1" hidden="1" outlineLevel="4" x14ac:dyDescent="0.25">
      <c r="A154" s="6" t="s">
        <v>7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s="10" customFormat="1" hidden="1" outlineLevel="4" x14ac:dyDescent="0.25">
      <c r="A155" s="6" t="s">
        <v>11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s="10" customFormat="1" hidden="1" outlineLevel="4" x14ac:dyDescent="0.25">
      <c r="A156" s="6" t="s">
        <v>8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s="10" customFormat="1" outlineLevel="3" collapsed="1" x14ac:dyDescent="0.25">
      <c r="A157" s="5" t="s">
        <v>14</v>
      </c>
      <c r="B157" s="14">
        <f t="shared" ref="B157:M157" si="58">SUM(B158:B162)</f>
        <v>3.4618669881400002</v>
      </c>
      <c r="C157" s="14">
        <f t="shared" si="58"/>
        <v>3.4483405367</v>
      </c>
      <c r="D157" s="14">
        <f t="shared" si="58"/>
        <v>3.4483405367</v>
      </c>
      <c r="E157" s="14">
        <f t="shared" si="58"/>
        <v>3.4484376327000001</v>
      </c>
      <c r="F157" s="14">
        <f t="shared" si="58"/>
        <v>3.4484376327000001</v>
      </c>
      <c r="G157" s="14">
        <f t="shared" si="58"/>
        <v>3.4484376372800001</v>
      </c>
      <c r="H157" s="14">
        <f t="shared" si="58"/>
        <v>3.1229568791499998</v>
      </c>
      <c r="I157" s="14">
        <f t="shared" si="58"/>
        <v>3.1028094591199999</v>
      </c>
      <c r="J157" s="14">
        <f t="shared" si="58"/>
        <v>3.09164342006</v>
      </c>
      <c r="K157" s="14">
        <f t="shared" si="58"/>
        <v>3.09164342006</v>
      </c>
      <c r="L157" s="14">
        <f t="shared" si="58"/>
        <v>3.07290106636</v>
      </c>
      <c r="M157" s="14">
        <f t="shared" si="58"/>
        <v>3.0675674969500002</v>
      </c>
    </row>
    <row r="158" spans="1:13" s="10" customFormat="1" hidden="1" outlineLevel="4" x14ac:dyDescent="0.25">
      <c r="A158" s="6" t="s">
        <v>15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s="10" customFormat="1" hidden="1" outlineLevel="4" x14ac:dyDescent="0.25">
      <c r="A159" s="6" t="s">
        <v>7</v>
      </c>
      <c r="B159" s="14">
        <v>0.73042837867999999</v>
      </c>
      <c r="C159" s="14">
        <v>0.71690192724000001</v>
      </c>
      <c r="D159" s="14">
        <v>0.71690192724000001</v>
      </c>
      <c r="E159" s="14">
        <v>0.71699902323999998</v>
      </c>
      <c r="F159" s="14">
        <v>0.71699902323999998</v>
      </c>
      <c r="G159" s="14">
        <v>0.71699902323999998</v>
      </c>
      <c r="H159" s="14">
        <v>0.69685160320999995</v>
      </c>
      <c r="I159" s="14">
        <v>0.67670418318000003</v>
      </c>
      <c r="J159" s="14">
        <v>0.66553814412000001</v>
      </c>
      <c r="K159" s="14">
        <v>0.66553814412000001</v>
      </c>
      <c r="L159" s="14">
        <v>0.65739014476000002</v>
      </c>
      <c r="M159" s="14">
        <v>0.65205657534999995</v>
      </c>
    </row>
    <row r="160" spans="1:13" s="10" customFormat="1" hidden="1" outlineLevel="4" x14ac:dyDescent="0.25">
      <c r="A160" s="6" t="s">
        <v>11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s="10" customFormat="1" hidden="1" outlineLevel="4" x14ac:dyDescent="0.25">
      <c r="A161" s="6" t="s">
        <v>12</v>
      </c>
      <c r="B161" s="14">
        <v>2.4261052759399999</v>
      </c>
      <c r="C161" s="14">
        <v>2.4261052759399999</v>
      </c>
      <c r="D161" s="14">
        <v>2.4261052759399999</v>
      </c>
      <c r="E161" s="14">
        <v>2.4261052759399999</v>
      </c>
      <c r="F161" s="14">
        <v>2.4261052759399999</v>
      </c>
      <c r="G161" s="14">
        <v>2.4261052759399999</v>
      </c>
      <c r="H161" s="14">
        <v>2.4261052759399999</v>
      </c>
      <c r="I161" s="14">
        <v>2.4261052759399999</v>
      </c>
      <c r="J161" s="14">
        <v>2.4261052759399999</v>
      </c>
      <c r="K161" s="14">
        <v>2.4261052759399999</v>
      </c>
      <c r="L161" s="14">
        <v>2.4155109216000001</v>
      </c>
      <c r="M161" s="14">
        <v>2.4155109216000001</v>
      </c>
    </row>
    <row r="162" spans="1:13" s="10" customFormat="1" hidden="1" outlineLevel="4" x14ac:dyDescent="0.25">
      <c r="A162" s="6" t="s">
        <v>8</v>
      </c>
      <c r="B162" s="14">
        <v>0.30533333352000003</v>
      </c>
      <c r="C162" s="14">
        <v>0.30533333352000003</v>
      </c>
      <c r="D162" s="14">
        <v>0.30533333352000003</v>
      </c>
      <c r="E162" s="14">
        <v>0.30533333352000003</v>
      </c>
      <c r="F162" s="14">
        <v>0.30533333352000003</v>
      </c>
      <c r="G162" s="14">
        <v>0.30533333810000002</v>
      </c>
      <c r="H162" s="14"/>
      <c r="I162" s="14"/>
      <c r="J162" s="14"/>
      <c r="K162" s="14"/>
      <c r="L162" s="14"/>
      <c r="M162" s="14"/>
    </row>
    <row r="163" spans="1:13" s="10" customFormat="1" outlineLevel="3" collapsed="1" x14ac:dyDescent="0.25">
      <c r="A163" s="5" t="s">
        <v>16</v>
      </c>
      <c r="B163" s="14">
        <f t="shared" ref="B163:M163" si="59">SUM(B164:B166)</f>
        <v>138.10829787726001</v>
      </c>
      <c r="C163" s="14">
        <f t="shared" si="59"/>
        <v>158.14501188150999</v>
      </c>
      <c r="D163" s="14">
        <f t="shared" si="59"/>
        <v>128.82136294093999</v>
      </c>
      <c r="E163" s="14">
        <f t="shared" si="59"/>
        <v>223.00591145407</v>
      </c>
      <c r="F163" s="14">
        <f t="shared" si="59"/>
        <v>124.27717318168001</v>
      </c>
      <c r="G163" s="14">
        <f t="shared" si="59"/>
        <v>121.97725051200999</v>
      </c>
      <c r="H163" s="14">
        <f t="shared" si="59"/>
        <v>119.92977146110999</v>
      </c>
      <c r="I163" s="14">
        <f t="shared" si="59"/>
        <v>119.17133232763001</v>
      </c>
      <c r="J163" s="14">
        <f t="shared" si="59"/>
        <v>118.38035813287001</v>
      </c>
      <c r="K163" s="14">
        <f t="shared" si="59"/>
        <v>117.16180131437</v>
      </c>
      <c r="L163" s="14">
        <f t="shared" si="59"/>
        <v>116.53776803119001</v>
      </c>
      <c r="M163" s="14">
        <f t="shared" si="59"/>
        <v>115.94046649341999</v>
      </c>
    </row>
    <row r="164" spans="1:13" s="10" customFormat="1" hidden="1" outlineLevel="4" x14ac:dyDescent="0.25">
      <c r="A164" s="6" t="s">
        <v>7</v>
      </c>
      <c r="B164" s="14">
        <v>100.31693127808001</v>
      </c>
      <c r="C164" s="14">
        <v>121.23713198466</v>
      </c>
      <c r="D164" s="14">
        <v>93.368459618260005</v>
      </c>
      <c r="E164" s="14">
        <v>189.40968103773</v>
      </c>
      <c r="F164" s="14">
        <v>91.507632766680004</v>
      </c>
      <c r="G164" s="14">
        <v>89.207710097009993</v>
      </c>
      <c r="H164" s="14">
        <v>87.160231046109999</v>
      </c>
      <c r="I164" s="14">
        <v>86.401791912630003</v>
      </c>
      <c r="J164" s="14">
        <v>85.606257352780005</v>
      </c>
      <c r="K164" s="14">
        <v>84.695982352269993</v>
      </c>
      <c r="L164" s="14">
        <v>84.213721313530002</v>
      </c>
      <c r="M164" s="14">
        <v>84.015419775059996</v>
      </c>
    </row>
    <row r="165" spans="1:13" s="10" customFormat="1" hidden="1" outlineLevel="4" x14ac:dyDescent="0.25">
      <c r="A165" s="6" t="s">
        <v>8</v>
      </c>
      <c r="B165" s="14">
        <v>37.791366599180002</v>
      </c>
      <c r="C165" s="14">
        <v>36.907879896849998</v>
      </c>
      <c r="D165" s="14">
        <v>35.452903322680001</v>
      </c>
      <c r="E165" s="14">
        <v>33.596230416339999</v>
      </c>
      <c r="F165" s="14">
        <v>32.769540415000002</v>
      </c>
      <c r="G165" s="14">
        <v>32.769540415000002</v>
      </c>
      <c r="H165" s="14">
        <v>32.769540415000002</v>
      </c>
      <c r="I165" s="14">
        <v>32.769540415000002</v>
      </c>
      <c r="J165" s="14">
        <v>32.774100780090002</v>
      </c>
      <c r="K165" s="14">
        <v>32.465818962100002</v>
      </c>
      <c r="L165" s="14">
        <v>32.324046717660003</v>
      </c>
      <c r="M165" s="14">
        <v>31.925046718360001</v>
      </c>
    </row>
    <row r="166" spans="1:13" s="10" customFormat="1" hidden="1" outlineLevel="4" x14ac:dyDescent="0.25">
      <c r="A166" s="6" t="s">
        <v>17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s="10" customFormat="1" x14ac:dyDescent="0.25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</sheetData>
  <mergeCells count="2">
    <mergeCell ref="A52:K52"/>
    <mergeCell ref="A1:K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2025-09-02T08:23:27Z</cp:lastPrinted>
  <dcterms:created xsi:type="dcterms:W3CDTF">2025-09-02T06:39:43Z</dcterms:created>
  <dcterms:modified xsi:type="dcterms:W3CDTF">2025-09-02T08:24:56Z</dcterms:modified>
</cp:coreProperties>
</file>