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of.local\NetDisks\N\12000\12040\12040\Аналітичні довідки\Платежі на сайт\"/>
    </mc:Choice>
  </mc:AlternateContent>
  <bookViews>
    <workbookView xWindow="0" yWindow="0" windowWidth="28800" windowHeight="144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6" i="1" l="1"/>
  <c r="L106" i="1"/>
  <c r="K106" i="1"/>
  <c r="J106" i="1"/>
  <c r="I106" i="1"/>
  <c r="H106" i="1"/>
  <c r="G106" i="1"/>
  <c r="F106" i="1"/>
  <c r="E106" i="1"/>
  <c r="D106" i="1"/>
  <c r="C106" i="1"/>
  <c r="B106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M96" i="1"/>
  <c r="L96" i="1"/>
  <c r="K96" i="1"/>
  <c r="K95" i="1" s="1"/>
  <c r="J96" i="1"/>
  <c r="J95" i="1" s="1"/>
  <c r="I96" i="1"/>
  <c r="H96" i="1"/>
  <c r="H95" i="1" s="1"/>
  <c r="G96" i="1"/>
  <c r="G95" i="1" s="1"/>
  <c r="F96" i="1"/>
  <c r="E96" i="1"/>
  <c r="E95" i="1" s="1"/>
  <c r="D96" i="1"/>
  <c r="D95" i="1" s="1"/>
  <c r="C96" i="1"/>
  <c r="C95" i="1" s="1"/>
  <c r="B96" i="1"/>
  <c r="B95" i="1" s="1"/>
  <c r="M95" i="1"/>
  <c r="I95" i="1"/>
  <c r="M91" i="1"/>
  <c r="L91" i="1"/>
  <c r="K91" i="1"/>
  <c r="J91" i="1"/>
  <c r="I91" i="1"/>
  <c r="H91" i="1"/>
  <c r="G91" i="1"/>
  <c r="F91" i="1"/>
  <c r="E91" i="1"/>
  <c r="D91" i="1"/>
  <c r="C91" i="1"/>
  <c r="B91" i="1"/>
  <c r="M85" i="1"/>
  <c r="L85" i="1"/>
  <c r="K85" i="1"/>
  <c r="J85" i="1"/>
  <c r="I85" i="1"/>
  <c r="H85" i="1"/>
  <c r="G85" i="1"/>
  <c r="F85" i="1"/>
  <c r="E85" i="1"/>
  <c r="D85" i="1"/>
  <c r="C85" i="1"/>
  <c r="B85" i="1"/>
  <c r="M81" i="1"/>
  <c r="L81" i="1"/>
  <c r="K81" i="1"/>
  <c r="J81" i="1"/>
  <c r="I81" i="1"/>
  <c r="H81" i="1"/>
  <c r="G81" i="1"/>
  <c r="F81" i="1"/>
  <c r="E81" i="1"/>
  <c r="D81" i="1"/>
  <c r="C81" i="1"/>
  <c r="B81" i="1"/>
  <c r="M75" i="1"/>
  <c r="L75" i="1"/>
  <c r="K75" i="1"/>
  <c r="K74" i="1" s="1"/>
  <c r="J75" i="1"/>
  <c r="J74" i="1" s="1"/>
  <c r="I75" i="1"/>
  <c r="I74" i="1" s="1"/>
  <c r="H75" i="1"/>
  <c r="H74" i="1" s="1"/>
  <c r="G75" i="1"/>
  <c r="F75" i="1"/>
  <c r="E75" i="1"/>
  <c r="E74" i="1" s="1"/>
  <c r="D75" i="1"/>
  <c r="D74" i="1" s="1"/>
  <c r="C75" i="1"/>
  <c r="C74" i="1" s="1"/>
  <c r="B75" i="1"/>
  <c r="B74" i="1" s="1"/>
  <c r="M74" i="1"/>
  <c r="L74" i="1"/>
  <c r="G74" i="1"/>
  <c r="M70" i="1"/>
  <c r="L70" i="1"/>
  <c r="K70" i="1"/>
  <c r="J70" i="1"/>
  <c r="I70" i="1"/>
  <c r="H70" i="1"/>
  <c r="G70" i="1"/>
  <c r="F70" i="1"/>
  <c r="E70" i="1"/>
  <c r="D70" i="1"/>
  <c r="C70" i="1"/>
  <c r="B70" i="1"/>
  <c r="M68" i="1"/>
  <c r="L68" i="1"/>
  <c r="K68" i="1"/>
  <c r="K67" i="1" s="1"/>
  <c r="J68" i="1"/>
  <c r="J67" i="1" s="1"/>
  <c r="I68" i="1"/>
  <c r="I67" i="1" s="1"/>
  <c r="H68" i="1"/>
  <c r="H67" i="1" s="1"/>
  <c r="G68" i="1"/>
  <c r="G67" i="1" s="1"/>
  <c r="F68" i="1"/>
  <c r="F67" i="1" s="1"/>
  <c r="E68" i="1"/>
  <c r="E67" i="1" s="1"/>
  <c r="D68" i="1"/>
  <c r="D67" i="1" s="1"/>
  <c r="C68" i="1"/>
  <c r="C67" i="1" s="1"/>
  <c r="B68" i="1"/>
  <c r="B67" i="1" s="1"/>
  <c r="M67" i="1"/>
  <c r="L67" i="1"/>
  <c r="M64" i="1"/>
  <c r="L64" i="1"/>
  <c r="K64" i="1"/>
  <c r="J64" i="1"/>
  <c r="I64" i="1"/>
  <c r="H64" i="1"/>
  <c r="G64" i="1"/>
  <c r="F64" i="1"/>
  <c r="E64" i="1"/>
  <c r="D64" i="1"/>
  <c r="C64" i="1"/>
  <c r="B64" i="1"/>
  <c r="M62" i="1"/>
  <c r="M59" i="1" s="1"/>
  <c r="L62" i="1"/>
  <c r="K62" i="1"/>
  <c r="J62" i="1"/>
  <c r="I62" i="1"/>
  <c r="H62" i="1"/>
  <c r="G62" i="1"/>
  <c r="F62" i="1"/>
  <c r="E62" i="1"/>
  <c r="D62" i="1"/>
  <c r="C62" i="1"/>
  <c r="B62" i="1"/>
  <c r="M60" i="1"/>
  <c r="L60" i="1"/>
  <c r="K60" i="1"/>
  <c r="J60" i="1"/>
  <c r="I60" i="1"/>
  <c r="H60" i="1"/>
  <c r="G60" i="1"/>
  <c r="F60" i="1"/>
  <c r="E60" i="1"/>
  <c r="D60" i="1"/>
  <c r="C60" i="1"/>
  <c r="B60" i="1"/>
  <c r="L59" i="1"/>
  <c r="K59" i="1"/>
  <c r="J59" i="1"/>
  <c r="I59" i="1"/>
  <c r="I58" i="1" s="1"/>
  <c r="H59" i="1"/>
  <c r="G59" i="1"/>
  <c r="F59" i="1"/>
  <c r="E59" i="1"/>
  <c r="E58" i="1" s="1"/>
  <c r="D59" i="1"/>
  <c r="C59" i="1"/>
  <c r="B59" i="1"/>
  <c r="F95" i="1" l="1"/>
  <c r="B58" i="1"/>
  <c r="F58" i="1"/>
  <c r="J58" i="1"/>
  <c r="I73" i="1"/>
  <c r="I57" i="1" s="1"/>
  <c r="M73" i="1"/>
  <c r="E73" i="1"/>
  <c r="E57" i="1" s="1"/>
  <c r="L58" i="1"/>
  <c r="M58" i="1"/>
  <c r="K73" i="1"/>
  <c r="D58" i="1"/>
  <c r="H58" i="1"/>
  <c r="C58" i="1"/>
  <c r="G58" i="1"/>
  <c r="K58" i="1"/>
  <c r="J73" i="1"/>
  <c r="J57" i="1" s="1"/>
  <c r="F74" i="1"/>
  <c r="F73" i="1" s="1"/>
  <c r="F57" i="1" s="1"/>
  <c r="B73" i="1"/>
  <c r="B57" i="1" s="1"/>
  <c r="G73" i="1"/>
  <c r="C73" i="1"/>
  <c r="L95" i="1"/>
  <c r="L73" i="1" s="1"/>
  <c r="L57" i="1" s="1"/>
  <c r="H73" i="1"/>
  <c r="D73" i="1"/>
  <c r="D57" i="1" s="1"/>
  <c r="M57" i="1"/>
  <c r="G57" i="1" l="1"/>
  <c r="K57" i="1"/>
  <c r="C57" i="1"/>
  <c r="H57" i="1"/>
  <c r="B8" i="1"/>
  <c r="C8" i="1"/>
  <c r="D8" i="1"/>
  <c r="E8" i="1"/>
  <c r="G8" i="1"/>
  <c r="H8" i="1"/>
  <c r="I8" i="1"/>
  <c r="J8" i="1"/>
  <c r="F9" i="1"/>
  <c r="F8" i="1" s="1"/>
  <c r="K9" i="1"/>
  <c r="K8" i="1" s="1"/>
  <c r="B10" i="1"/>
  <c r="C10" i="1"/>
  <c r="D10" i="1"/>
  <c r="E10" i="1"/>
  <c r="G10" i="1"/>
  <c r="H10" i="1"/>
  <c r="I10" i="1"/>
  <c r="J10" i="1"/>
  <c r="F11" i="1"/>
  <c r="F10" i="1" s="1"/>
  <c r="K11" i="1"/>
  <c r="K10" i="1" s="1"/>
  <c r="B12" i="1"/>
  <c r="C12" i="1"/>
  <c r="D12" i="1"/>
  <c r="E12" i="1"/>
  <c r="G12" i="1"/>
  <c r="H12" i="1"/>
  <c r="I12" i="1"/>
  <c r="J12" i="1"/>
  <c r="F13" i="1"/>
  <c r="K13" i="1"/>
  <c r="F14" i="1"/>
  <c r="K14" i="1"/>
  <c r="F15" i="1"/>
  <c r="K15" i="1"/>
  <c r="B17" i="1"/>
  <c r="C17" i="1"/>
  <c r="D17" i="1"/>
  <c r="E17" i="1"/>
  <c r="G17" i="1"/>
  <c r="H17" i="1"/>
  <c r="I17" i="1"/>
  <c r="J17" i="1"/>
  <c r="F18" i="1"/>
  <c r="F17" i="1" s="1"/>
  <c r="K18" i="1"/>
  <c r="K17" i="1" s="1"/>
  <c r="B19" i="1"/>
  <c r="C19" i="1"/>
  <c r="D19" i="1"/>
  <c r="E19" i="1"/>
  <c r="G19" i="1"/>
  <c r="H19" i="1"/>
  <c r="I19" i="1"/>
  <c r="J19" i="1"/>
  <c r="F20" i="1"/>
  <c r="K20" i="1"/>
  <c r="F21" i="1"/>
  <c r="K21" i="1"/>
  <c r="F22" i="1"/>
  <c r="K22" i="1"/>
  <c r="B25" i="1"/>
  <c r="C25" i="1"/>
  <c r="D25" i="1"/>
  <c r="E25" i="1"/>
  <c r="G25" i="1"/>
  <c r="H25" i="1"/>
  <c r="I25" i="1"/>
  <c r="J25" i="1"/>
  <c r="F26" i="1"/>
  <c r="K26" i="1"/>
  <c r="F27" i="1"/>
  <c r="K27" i="1"/>
  <c r="F28" i="1"/>
  <c r="K28" i="1"/>
  <c r="F29" i="1"/>
  <c r="K29" i="1"/>
  <c r="F30" i="1"/>
  <c r="K30" i="1"/>
  <c r="B31" i="1"/>
  <c r="C31" i="1"/>
  <c r="D31" i="1"/>
  <c r="E31" i="1"/>
  <c r="G31" i="1"/>
  <c r="H31" i="1"/>
  <c r="I31" i="1"/>
  <c r="J31" i="1"/>
  <c r="F33" i="1"/>
  <c r="K33" i="1"/>
  <c r="F34" i="1"/>
  <c r="K34" i="1"/>
  <c r="B35" i="1"/>
  <c r="C35" i="1"/>
  <c r="D35" i="1"/>
  <c r="E35" i="1"/>
  <c r="G35" i="1"/>
  <c r="H35" i="1"/>
  <c r="I35" i="1"/>
  <c r="J35" i="1"/>
  <c r="F36" i="1"/>
  <c r="K36" i="1"/>
  <c r="F37" i="1"/>
  <c r="K37" i="1"/>
  <c r="F38" i="1"/>
  <c r="K38" i="1"/>
  <c r="F39" i="1"/>
  <c r="K39" i="1"/>
  <c r="B40" i="1"/>
  <c r="C40" i="1"/>
  <c r="D40" i="1"/>
  <c r="E40" i="1"/>
  <c r="G40" i="1"/>
  <c r="H40" i="1"/>
  <c r="I40" i="1"/>
  <c r="J40" i="1"/>
  <c r="F41" i="1"/>
  <c r="K41" i="1"/>
  <c r="F42" i="1"/>
  <c r="K42" i="1"/>
  <c r="F43" i="1"/>
  <c r="K43" i="1"/>
  <c r="B45" i="1"/>
  <c r="C45" i="1"/>
  <c r="D45" i="1"/>
  <c r="E45" i="1"/>
  <c r="G45" i="1"/>
  <c r="H45" i="1"/>
  <c r="I45" i="1"/>
  <c r="J45" i="1"/>
  <c r="F45" i="1"/>
  <c r="K45" i="1"/>
  <c r="B47" i="1"/>
  <c r="C47" i="1"/>
  <c r="D47" i="1"/>
  <c r="E47" i="1"/>
  <c r="G47" i="1"/>
  <c r="H47" i="1"/>
  <c r="I47" i="1"/>
  <c r="J47" i="1"/>
  <c r="F48" i="1"/>
  <c r="F47" i="1" s="1"/>
  <c r="K48" i="1"/>
  <c r="K47" i="1" s="1"/>
  <c r="B49" i="1"/>
  <c r="C49" i="1"/>
  <c r="D49" i="1"/>
  <c r="E49" i="1"/>
  <c r="G49" i="1"/>
  <c r="H49" i="1"/>
  <c r="I49" i="1"/>
  <c r="J49" i="1"/>
  <c r="F50" i="1"/>
  <c r="K50" i="1"/>
  <c r="F51" i="1"/>
  <c r="K51" i="1"/>
  <c r="F52" i="1"/>
  <c r="K52" i="1"/>
  <c r="G16" i="1" l="1"/>
  <c r="H44" i="1"/>
  <c r="K31" i="1"/>
  <c r="J44" i="1"/>
  <c r="E44" i="1"/>
  <c r="H24" i="1"/>
  <c r="K19" i="1"/>
  <c r="K16" i="1" s="1"/>
  <c r="C7" i="1"/>
  <c r="I7" i="1"/>
  <c r="D44" i="1"/>
  <c r="F35" i="1"/>
  <c r="F19" i="1"/>
  <c r="F16" i="1" s="1"/>
  <c r="D16" i="1"/>
  <c r="K49" i="1"/>
  <c r="K44" i="1" s="1"/>
  <c r="H16" i="1"/>
  <c r="G7" i="1"/>
  <c r="G6" i="1" s="1"/>
  <c r="J24" i="1"/>
  <c r="E24" i="1"/>
  <c r="E23" i="1" s="1"/>
  <c r="C16" i="1"/>
  <c r="K12" i="1"/>
  <c r="K7" i="1" s="1"/>
  <c r="D7" i="1"/>
  <c r="F49" i="1"/>
  <c r="F44" i="1" s="1"/>
  <c r="I44" i="1"/>
  <c r="D24" i="1"/>
  <c r="I24" i="1"/>
  <c r="B16" i="1"/>
  <c r="F12" i="1"/>
  <c r="F7" i="1" s="1"/>
  <c r="H7" i="1"/>
  <c r="H6" i="1" s="1"/>
  <c r="C44" i="1"/>
  <c r="K40" i="1"/>
  <c r="K25" i="1"/>
  <c r="C24" i="1"/>
  <c r="J16" i="1"/>
  <c r="E16" i="1"/>
  <c r="B7" i="1"/>
  <c r="G44" i="1"/>
  <c r="B44" i="1"/>
  <c r="F40" i="1"/>
  <c r="F31" i="1"/>
  <c r="F25" i="1"/>
  <c r="G24" i="1"/>
  <c r="B24" i="1"/>
  <c r="I16" i="1"/>
  <c r="I6" i="1" s="1"/>
  <c r="J7" i="1"/>
  <c r="E7" i="1"/>
  <c r="K35" i="1"/>
  <c r="C23" i="1" l="1"/>
  <c r="C6" i="1"/>
  <c r="C5" i="1" s="1"/>
  <c r="J6" i="1"/>
  <c r="I23" i="1"/>
  <c r="I5" i="1" s="1"/>
  <c r="J23" i="1"/>
  <c r="E6" i="1"/>
  <c r="E5" i="1" s="1"/>
  <c r="D23" i="1"/>
  <c r="D6" i="1"/>
  <c r="H23" i="1"/>
  <c r="H5" i="1" s="1"/>
  <c r="B23" i="1"/>
  <c r="F24" i="1"/>
  <c r="F23" i="1" s="1"/>
  <c r="G23" i="1"/>
  <c r="G5" i="1" s="1"/>
  <c r="K24" i="1"/>
  <c r="K23" i="1" s="1"/>
  <c r="B6" i="1"/>
  <c r="F6" i="1"/>
  <c r="K6" i="1"/>
  <c r="J5" i="1"/>
  <c r="B5" i="1" l="1"/>
  <c r="D5" i="1"/>
  <c r="K5" i="1"/>
  <c r="F5" i="1"/>
</calcChain>
</file>

<file path=xl/sharedStrings.xml><?xml version="1.0" encoding="utf-8"?>
<sst xmlns="http://schemas.openxmlformats.org/spreadsheetml/2006/main" count="174" uniqueCount="38">
  <si>
    <t>2025-1</t>
  </si>
  <si>
    <t>2025-2</t>
  </si>
  <si>
    <t>2025-3</t>
  </si>
  <si>
    <t>2025-4</t>
  </si>
  <si>
    <t>2026-1</t>
  </si>
  <si>
    <t>2026-2</t>
  </si>
  <si>
    <t>2026-3</t>
  </si>
  <si>
    <t>2026-4</t>
  </si>
  <si>
    <t>ВСЬОГО</t>
  </si>
  <si>
    <t>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</si>
  <si>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</si>
  <si>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</si>
  <si>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</si>
  <si>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</si>
  <si>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</si>
  <si>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</si>
  <si>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</si>
  <si>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</si>
  <si>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Зовнішній борг</t>
  </si>
  <si>
    <t>GBP</t>
  </si>
  <si>
    <t>JPY</t>
  </si>
  <si>
    <t>Комерційні позики</t>
  </si>
  <si>
    <t>Офіційні позики</t>
  </si>
  <si>
    <t>CAD</t>
  </si>
  <si>
    <t>Позики, надані МФО</t>
  </si>
  <si>
    <t>XDR</t>
  </si>
  <si>
    <t xml:space="preserve">Прогнозні платежі за державним боргом у 2025-2050 роках за діючими угодами станом на 01.08.2025*          </t>
  </si>
  <si>
    <t>ВСЬОГО 2025</t>
  </si>
  <si>
    <t>ВСЬОГО 2026</t>
  </si>
  <si>
    <t>2032</t>
  </si>
  <si>
    <t>2033</t>
  </si>
  <si>
    <t>2034</t>
  </si>
  <si>
    <t>2035</t>
  </si>
  <si>
    <t>2036</t>
  </si>
  <si>
    <t>2037</t>
  </si>
  <si>
    <t>2038</t>
  </si>
  <si>
    <t>млрд грн</t>
  </si>
  <si>
    <t>* Платежі за зовнішніми борговими зобов'язаннями здійснюватимуться з урахуванням норм Закону України  від 19.05.2015 №436-VIII "Про особливості здійснення правочинів з державним, гарантованим державою боргом та місцевим боргом" та Постанови КМУ від 31.07.2024 №865 "Про здійснення у 2024 році правочинів з державним боргом і гарантованим державою боргом"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</si>
</sst>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center" vertical="center" wrapText="1"/>
    </xf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0" fillId="0" borderId="1" xfId="0" applyNumberForma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165" fontId="0" fillId="0" borderId="1" xfId="0" applyNumberFormat="1" applyBorder="1"/>
    <xf numFmtId="165" fontId="0" fillId="0" borderId="0" xfId="0" applyNumberFormat="1"/>
    <xf numFmtId="165" fontId="0" fillId="0" borderId="0" xfId="0" applyNumberFormat="1" applyAlignment="1">
      <alignment horizontal="center" vertical="center" wrapText="1"/>
    </xf>
    <xf numFmtId="49" fontId="2" fillId="0" borderId="0" xfId="0" applyNumberFormat="1" applyFont="1" applyAlignment="1">
      <alignment horizontal="center"/>
    </xf>
    <xf numFmtId="165" fontId="0" fillId="2" borderId="1" xfId="0" applyNumberFormat="1" applyFill="1" applyBorder="1"/>
    <xf numFmtId="49" fontId="1" fillId="3" borderId="1" xfId="0" applyNumberFormat="1" applyFont="1" applyFill="1" applyBorder="1"/>
    <xf numFmtId="165" fontId="1" fillId="3" borderId="1" xfId="0" applyNumberFormat="1" applyFont="1" applyFill="1" applyBorder="1"/>
    <xf numFmtId="49" fontId="2" fillId="4" borderId="1" xfId="0" applyNumberFormat="1" applyFont="1" applyFill="1" applyBorder="1" applyAlignment="1">
      <alignment horizontal="left" indent="1"/>
    </xf>
    <xf numFmtId="165" fontId="2" fillId="4" borderId="1" xfId="0" applyNumberFormat="1" applyFont="1" applyFill="1" applyBorder="1"/>
    <xf numFmtId="49" fontId="0" fillId="2" borderId="1" xfId="0" applyNumberFormat="1" applyFill="1" applyBorder="1" applyAlignment="1">
      <alignment horizontal="left" indent="2"/>
    </xf>
    <xf numFmtId="4" fontId="3" fillId="0" borderId="2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O171"/>
  <sheetViews>
    <sheetView tabSelected="1" workbookViewId="0">
      <selection activeCell="F16" sqref="F16"/>
    </sheetView>
  </sheetViews>
  <sheetFormatPr defaultRowHeight="15" outlineLevelRow="4" x14ac:dyDescent="0.25"/>
  <cols>
    <col min="1" max="1" width="23.85546875" style="1" bestFit="1" customWidth="1"/>
    <col min="2" max="11" width="9" style="2" bestFit="1" customWidth="1"/>
    <col min="12" max="13" width="9.28515625" bestFit="1" customWidth="1"/>
  </cols>
  <sheetData>
    <row r="1" spans="1:15" x14ac:dyDescent="0.25">
      <c r="A1" s="12" t="s">
        <v>26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3" spans="1:15" x14ac:dyDescent="0.25">
      <c r="J3" s="19" t="s">
        <v>36</v>
      </c>
      <c r="K3" s="19"/>
    </row>
    <row r="4" spans="1:15" s="8" customFormat="1" ht="30" x14ac:dyDescent="0.25">
      <c r="A4" s="7"/>
      <c r="B4" s="7" t="s">
        <v>0</v>
      </c>
      <c r="C4" s="7" t="s">
        <v>1</v>
      </c>
      <c r="D4" s="7" t="s">
        <v>2</v>
      </c>
      <c r="E4" s="7" t="s">
        <v>3</v>
      </c>
      <c r="F4" s="7" t="s">
        <v>27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28</v>
      </c>
    </row>
    <row r="5" spans="1:15" x14ac:dyDescent="0.25">
      <c r="A5" s="14" t="s">
        <v>8</v>
      </c>
      <c r="B5" s="15">
        <f t="shared" ref="B5:K5" si="0">B6+B23</f>
        <v>218.40194197450001</v>
      </c>
      <c r="C5" s="15">
        <f t="shared" si="0"/>
        <v>283.86497422618999</v>
      </c>
      <c r="D5" s="15">
        <f t="shared" si="0"/>
        <v>203.71090167499</v>
      </c>
      <c r="E5" s="15">
        <f t="shared" si="0"/>
        <v>270.07005648391004</v>
      </c>
      <c r="F5" s="15">
        <f t="shared" si="0"/>
        <v>976.04787435958997</v>
      </c>
      <c r="G5" s="15">
        <f t="shared" si="0"/>
        <v>206.54513381416001</v>
      </c>
      <c r="H5" s="15">
        <f t="shared" si="0"/>
        <v>263.82204642251997</v>
      </c>
      <c r="I5" s="15">
        <f t="shared" si="0"/>
        <v>235.08034261242</v>
      </c>
      <c r="J5" s="15">
        <f t="shared" si="0"/>
        <v>186.21184929961998</v>
      </c>
      <c r="K5" s="15">
        <f t="shared" si="0"/>
        <v>891.65937214871997</v>
      </c>
      <c r="L5" s="10"/>
      <c r="M5" s="10"/>
      <c r="N5" s="10"/>
      <c r="O5" s="10"/>
    </row>
    <row r="6" spans="1:15" outlineLevel="1" x14ac:dyDescent="0.25">
      <c r="A6" s="16" t="s">
        <v>9</v>
      </c>
      <c r="B6" s="17">
        <f t="shared" ref="B6:K6" si="1">B7+B16</f>
        <v>162.75084787507001</v>
      </c>
      <c r="C6" s="17">
        <f t="shared" si="1"/>
        <v>218.47081931337999</v>
      </c>
      <c r="D6" s="17">
        <f t="shared" si="1"/>
        <v>156.68781569761001</v>
      </c>
      <c r="E6" s="17">
        <f t="shared" si="1"/>
        <v>211.44706091888003</v>
      </c>
      <c r="F6" s="17">
        <f t="shared" si="1"/>
        <v>749.35654380493997</v>
      </c>
      <c r="G6" s="17">
        <f t="shared" si="1"/>
        <v>135.91845212711999</v>
      </c>
      <c r="H6" s="17">
        <f t="shared" si="1"/>
        <v>195.14533002887998</v>
      </c>
      <c r="I6" s="17">
        <f t="shared" si="1"/>
        <v>161.13361804010998</v>
      </c>
      <c r="J6" s="17">
        <f t="shared" si="1"/>
        <v>114.23710003045001</v>
      </c>
      <c r="K6" s="17">
        <f t="shared" si="1"/>
        <v>606.43450022655998</v>
      </c>
      <c r="L6" s="10"/>
      <c r="M6" s="10"/>
      <c r="N6" s="10"/>
      <c r="O6" s="10"/>
    </row>
    <row r="7" spans="1:15" outlineLevel="2" x14ac:dyDescent="0.25">
      <c r="A7" s="18" t="s">
        <v>10</v>
      </c>
      <c r="B7" s="13">
        <f t="shared" ref="B7:K7" si="2">B8+B10+B12</f>
        <v>35.878006927149997</v>
      </c>
      <c r="C7" s="13">
        <f t="shared" si="2"/>
        <v>87.959922589259989</v>
      </c>
      <c r="D7" s="13">
        <f t="shared" si="2"/>
        <v>46.843815744600001</v>
      </c>
      <c r="E7" s="13">
        <f t="shared" si="2"/>
        <v>83.143079392770005</v>
      </c>
      <c r="F7" s="13">
        <f t="shared" si="2"/>
        <v>253.82482465378001</v>
      </c>
      <c r="G7" s="13">
        <f t="shared" si="2"/>
        <v>32.387970470559999</v>
      </c>
      <c r="H7" s="13">
        <f t="shared" si="2"/>
        <v>85.107940455120001</v>
      </c>
      <c r="I7" s="13">
        <f t="shared" si="2"/>
        <v>41.785005207140003</v>
      </c>
      <c r="J7" s="13">
        <f t="shared" si="2"/>
        <v>66.31826821751001</v>
      </c>
      <c r="K7" s="13">
        <f t="shared" si="2"/>
        <v>225.59918435033001</v>
      </c>
      <c r="L7" s="10"/>
      <c r="M7" s="10"/>
      <c r="N7" s="10"/>
      <c r="O7" s="10"/>
    </row>
    <row r="8" spans="1:15" outlineLevel="3" collapsed="1" x14ac:dyDescent="0.25">
      <c r="A8" s="4" t="s">
        <v>11</v>
      </c>
      <c r="B8" s="9">
        <f t="shared" ref="B8:K8" si="3">SUM(B9:B9)</f>
        <v>0</v>
      </c>
      <c r="C8" s="9">
        <f t="shared" si="3"/>
        <v>3.2950000000000001E-5</v>
      </c>
      <c r="D8" s="9">
        <f t="shared" si="3"/>
        <v>3.0199999999999999E-5</v>
      </c>
      <c r="E8" s="9">
        <f t="shared" si="3"/>
        <v>1.2E-4</v>
      </c>
      <c r="F8" s="9">
        <f t="shared" si="3"/>
        <v>1.8315000000000001E-4</v>
      </c>
      <c r="G8" s="9">
        <f t="shared" si="3"/>
        <v>0</v>
      </c>
      <c r="H8" s="9">
        <f t="shared" si="3"/>
        <v>2.5000000000000001E-4</v>
      </c>
      <c r="I8" s="9">
        <f t="shared" si="3"/>
        <v>0</v>
      </c>
      <c r="J8" s="9">
        <f t="shared" si="3"/>
        <v>0</v>
      </c>
      <c r="K8" s="9">
        <f t="shared" si="3"/>
        <v>2.5000000000000001E-4</v>
      </c>
      <c r="L8" s="10"/>
      <c r="M8" s="10"/>
      <c r="N8" s="10"/>
      <c r="O8" s="10"/>
    </row>
    <row r="9" spans="1:15" hidden="1" outlineLevel="4" x14ac:dyDescent="0.25">
      <c r="A9" s="5" t="s">
        <v>12</v>
      </c>
      <c r="B9" s="9"/>
      <c r="C9" s="9">
        <v>3.2950000000000001E-5</v>
      </c>
      <c r="D9" s="9">
        <v>3.0199999999999999E-5</v>
      </c>
      <c r="E9" s="9">
        <v>1.2E-4</v>
      </c>
      <c r="F9" s="9">
        <f>$B9+$C9+$D9+$E9</f>
        <v>1.8315000000000001E-4</v>
      </c>
      <c r="G9" s="9"/>
      <c r="H9" s="9">
        <v>2.5000000000000001E-4</v>
      </c>
      <c r="I9" s="9"/>
      <c r="J9" s="9"/>
      <c r="K9" s="9">
        <f>$G9+$H9+$I9+$J9</f>
        <v>2.5000000000000001E-4</v>
      </c>
      <c r="L9" s="10"/>
      <c r="M9" s="10"/>
      <c r="N9" s="10"/>
      <c r="O9" s="10"/>
    </row>
    <row r="10" spans="1:15" outlineLevel="3" collapsed="1" x14ac:dyDescent="0.25">
      <c r="A10" s="4" t="s">
        <v>13</v>
      </c>
      <c r="B10" s="9">
        <f t="shared" ref="B10:K10" si="4">SUM(B11:B11)</f>
        <v>1.793561607E-2</v>
      </c>
      <c r="C10" s="9">
        <f t="shared" si="4"/>
        <v>1.7722743860000001E-2</v>
      </c>
      <c r="D10" s="9">
        <f t="shared" si="4"/>
        <v>1.7500813260000001E-2</v>
      </c>
      <c r="E10" s="9">
        <f t="shared" si="4"/>
        <v>1.7084127229999999E-2</v>
      </c>
      <c r="F10" s="9">
        <f t="shared" si="4"/>
        <v>7.0243300420000002E-2</v>
      </c>
      <c r="G10" s="9">
        <f t="shared" si="4"/>
        <v>1.6305105520000002E-2</v>
      </c>
      <c r="H10" s="9">
        <f t="shared" si="4"/>
        <v>1.6074116520000001E-2</v>
      </c>
      <c r="I10" s="9">
        <f t="shared" si="4"/>
        <v>1.583406914E-2</v>
      </c>
      <c r="J10" s="9">
        <f t="shared" si="4"/>
        <v>1.541738311E-2</v>
      </c>
      <c r="K10" s="9">
        <f t="shared" si="4"/>
        <v>6.3630674290000008E-2</v>
      </c>
      <c r="L10" s="10"/>
      <c r="M10" s="10"/>
      <c r="N10" s="10"/>
      <c r="O10" s="10"/>
    </row>
    <row r="11" spans="1:15" hidden="1" outlineLevel="4" x14ac:dyDescent="0.25">
      <c r="A11" s="5" t="s">
        <v>12</v>
      </c>
      <c r="B11" s="9">
        <v>1.793561607E-2</v>
      </c>
      <c r="C11" s="9">
        <v>1.7722743860000001E-2</v>
      </c>
      <c r="D11" s="9">
        <v>1.7500813260000001E-2</v>
      </c>
      <c r="E11" s="9">
        <v>1.7084127229999999E-2</v>
      </c>
      <c r="F11" s="9">
        <f>$B11+$C11+$D11+$E11</f>
        <v>7.0243300420000002E-2</v>
      </c>
      <c r="G11" s="9">
        <v>1.6305105520000002E-2</v>
      </c>
      <c r="H11" s="9">
        <v>1.6074116520000001E-2</v>
      </c>
      <c r="I11" s="9">
        <v>1.583406914E-2</v>
      </c>
      <c r="J11" s="9">
        <v>1.541738311E-2</v>
      </c>
      <c r="K11" s="9">
        <f>$G11+$H11+$I11+$J11</f>
        <v>6.3630674290000008E-2</v>
      </c>
      <c r="L11" s="10"/>
      <c r="M11" s="10"/>
      <c r="N11" s="10"/>
      <c r="O11" s="10"/>
    </row>
    <row r="12" spans="1:15" outlineLevel="3" collapsed="1" x14ac:dyDescent="0.25">
      <c r="A12" s="4" t="s">
        <v>14</v>
      </c>
      <c r="B12" s="9">
        <f t="shared" ref="B12:K12" si="5">SUM(B13:B15)</f>
        <v>35.860071311079999</v>
      </c>
      <c r="C12" s="9">
        <f t="shared" si="5"/>
        <v>87.942166895399993</v>
      </c>
      <c r="D12" s="9">
        <f t="shared" si="5"/>
        <v>46.826284731340003</v>
      </c>
      <c r="E12" s="9">
        <f t="shared" si="5"/>
        <v>83.125875265540003</v>
      </c>
      <c r="F12" s="9">
        <f t="shared" si="5"/>
        <v>253.75439820336001</v>
      </c>
      <c r="G12" s="9">
        <f t="shared" si="5"/>
        <v>32.371665365040002</v>
      </c>
      <c r="H12" s="9">
        <f t="shared" si="5"/>
        <v>85.091616338600005</v>
      </c>
      <c r="I12" s="9">
        <f t="shared" si="5"/>
        <v>41.769171138000004</v>
      </c>
      <c r="J12" s="9">
        <f t="shared" si="5"/>
        <v>66.302850834400004</v>
      </c>
      <c r="K12" s="9">
        <f t="shared" si="5"/>
        <v>225.53530367604</v>
      </c>
      <c r="L12" s="10"/>
      <c r="M12" s="10"/>
      <c r="N12" s="10"/>
      <c r="O12" s="10"/>
    </row>
    <row r="13" spans="1:15" hidden="1" outlineLevel="4" x14ac:dyDescent="0.25">
      <c r="A13" s="5" t="s">
        <v>15</v>
      </c>
      <c r="B13" s="9">
        <v>0.22206800083</v>
      </c>
      <c r="C13" s="9">
        <v>0.14594527767000001</v>
      </c>
      <c r="D13" s="9">
        <v>0.40265347622999997</v>
      </c>
      <c r="E13" s="9">
        <v>0.43976923010000002</v>
      </c>
      <c r="F13" s="9">
        <f>$B13+$C13+$D13+$E13</f>
        <v>1.2104359848299999</v>
      </c>
      <c r="G13" s="9"/>
      <c r="H13" s="9">
        <v>0.15098387332999999</v>
      </c>
      <c r="I13" s="9">
        <v>0.28905176121999998</v>
      </c>
      <c r="J13" s="9"/>
      <c r="K13" s="9">
        <f>$G13+$H13+$I13+$J13</f>
        <v>0.44003563454999994</v>
      </c>
      <c r="L13" s="10"/>
      <c r="M13" s="10"/>
      <c r="N13" s="10"/>
      <c r="O13" s="10"/>
    </row>
    <row r="14" spans="1:15" hidden="1" outlineLevel="4" x14ac:dyDescent="0.25">
      <c r="A14" s="5" t="s">
        <v>12</v>
      </c>
      <c r="B14" s="9">
        <v>33.988348665810001</v>
      </c>
      <c r="C14" s="9">
        <v>86.664386276659997</v>
      </c>
      <c r="D14" s="9">
        <v>44.8943525472</v>
      </c>
      <c r="E14" s="9">
        <v>81.748815718000003</v>
      </c>
      <c r="F14" s="9">
        <f>$B14+$C14+$D14+$E14</f>
        <v>247.29590320766999</v>
      </c>
      <c r="G14" s="9">
        <v>31.703030153349999</v>
      </c>
      <c r="H14" s="9">
        <v>84.575663259140001</v>
      </c>
      <c r="I14" s="9">
        <v>41.278309664550001</v>
      </c>
      <c r="J14" s="9">
        <v>66.302850834400004</v>
      </c>
      <c r="K14" s="9">
        <f>$G14+$H14+$I14+$J14</f>
        <v>223.85985391144001</v>
      </c>
      <c r="L14" s="10"/>
      <c r="M14" s="10"/>
      <c r="N14" s="10"/>
      <c r="O14" s="10"/>
    </row>
    <row r="15" spans="1:15" hidden="1" outlineLevel="4" x14ac:dyDescent="0.25">
      <c r="A15" s="5" t="s">
        <v>16</v>
      </c>
      <c r="B15" s="9">
        <v>1.64965464444</v>
      </c>
      <c r="C15" s="9">
        <v>1.1318353410699999</v>
      </c>
      <c r="D15" s="9">
        <v>1.5292787079100001</v>
      </c>
      <c r="E15" s="9">
        <v>0.93729031744000002</v>
      </c>
      <c r="F15" s="9">
        <f>$B15+$C15+$D15+$E15</f>
        <v>5.2480590108600005</v>
      </c>
      <c r="G15" s="9">
        <v>0.66863521168999995</v>
      </c>
      <c r="H15" s="9">
        <v>0.36496920613</v>
      </c>
      <c r="I15" s="9">
        <v>0.20180971222999999</v>
      </c>
      <c r="J15" s="9"/>
      <c r="K15" s="9">
        <f>$G15+$H15+$I15+$J15</f>
        <v>1.2354141300499999</v>
      </c>
      <c r="L15" s="10"/>
      <c r="M15" s="10"/>
      <c r="N15" s="10"/>
      <c r="O15" s="10"/>
    </row>
    <row r="16" spans="1:15" outlineLevel="2" x14ac:dyDescent="0.25">
      <c r="A16" s="18" t="s">
        <v>17</v>
      </c>
      <c r="B16" s="13">
        <f t="shared" ref="B16:K16" si="6">B17+B19</f>
        <v>126.87284094792</v>
      </c>
      <c r="C16" s="13">
        <f t="shared" si="6"/>
        <v>130.51089672412002</v>
      </c>
      <c r="D16" s="13">
        <f t="shared" si="6"/>
        <v>109.84399995301</v>
      </c>
      <c r="E16" s="13">
        <f t="shared" si="6"/>
        <v>128.30398152611002</v>
      </c>
      <c r="F16" s="13">
        <f t="shared" si="6"/>
        <v>495.53171915116002</v>
      </c>
      <c r="G16" s="13">
        <f t="shared" si="6"/>
        <v>103.53048165655999</v>
      </c>
      <c r="H16" s="13">
        <f t="shared" si="6"/>
        <v>110.03738957376</v>
      </c>
      <c r="I16" s="13">
        <f t="shared" si="6"/>
        <v>119.34861283296999</v>
      </c>
      <c r="J16" s="13">
        <f t="shared" si="6"/>
        <v>47.918831812939999</v>
      </c>
      <c r="K16" s="13">
        <f t="shared" si="6"/>
        <v>380.83531587622997</v>
      </c>
      <c r="L16" s="10"/>
      <c r="M16" s="10"/>
      <c r="N16" s="10"/>
      <c r="O16" s="10"/>
    </row>
    <row r="17" spans="1:15" outlineLevel="3" collapsed="1" x14ac:dyDescent="0.25">
      <c r="A17" s="4" t="s">
        <v>13</v>
      </c>
      <c r="B17" s="9">
        <f t="shared" ref="B17:K17" si="7">SUM(B18:B18)</f>
        <v>3.3063130619999999E-2</v>
      </c>
      <c r="C17" s="9">
        <f t="shared" si="7"/>
        <v>3.3063130619999999E-2</v>
      </c>
      <c r="D17" s="9">
        <f t="shared" si="7"/>
        <v>3.3063130619999999E-2</v>
      </c>
      <c r="E17" s="9">
        <f t="shared" si="7"/>
        <v>3.3063130619999999E-2</v>
      </c>
      <c r="F17" s="9">
        <f t="shared" si="7"/>
        <v>0.13225252248</v>
      </c>
      <c r="G17" s="9">
        <f t="shared" si="7"/>
        <v>3.3063130619999999E-2</v>
      </c>
      <c r="H17" s="9">
        <f t="shared" si="7"/>
        <v>3.3063130619999999E-2</v>
      </c>
      <c r="I17" s="9">
        <f t="shared" si="7"/>
        <v>3.3063130619999999E-2</v>
      </c>
      <c r="J17" s="9">
        <f t="shared" si="7"/>
        <v>3.3063130619999999E-2</v>
      </c>
      <c r="K17" s="9">
        <f t="shared" si="7"/>
        <v>0.13225252248</v>
      </c>
      <c r="L17" s="10"/>
      <c r="M17" s="10"/>
      <c r="N17" s="10"/>
      <c r="O17" s="10"/>
    </row>
    <row r="18" spans="1:15" hidden="1" outlineLevel="4" x14ac:dyDescent="0.25">
      <c r="A18" s="5" t="s">
        <v>12</v>
      </c>
      <c r="B18" s="9">
        <v>3.3063130619999999E-2</v>
      </c>
      <c r="C18" s="9">
        <v>3.3063130619999999E-2</v>
      </c>
      <c r="D18" s="9">
        <v>3.3063130619999999E-2</v>
      </c>
      <c r="E18" s="9">
        <v>3.3063130619999999E-2</v>
      </c>
      <c r="F18" s="9">
        <f>$B18+$C18+$D18+$E18</f>
        <v>0.13225252248</v>
      </c>
      <c r="G18" s="9">
        <v>3.3063130619999999E-2</v>
      </c>
      <c r="H18" s="9">
        <v>3.3063130619999999E-2</v>
      </c>
      <c r="I18" s="9">
        <v>3.3063130619999999E-2</v>
      </c>
      <c r="J18" s="9">
        <v>3.3063130619999999E-2</v>
      </c>
      <c r="K18" s="9">
        <f>$G18+$H18+$I18+$J18</f>
        <v>0.13225252248</v>
      </c>
      <c r="L18" s="10"/>
      <c r="M18" s="10"/>
      <c r="N18" s="10"/>
      <c r="O18" s="10"/>
    </row>
    <row r="19" spans="1:15" outlineLevel="3" collapsed="1" x14ac:dyDescent="0.25">
      <c r="A19" s="4" t="s">
        <v>14</v>
      </c>
      <c r="B19" s="9">
        <f t="shared" ref="B19:K19" si="8">SUM(B20:B22)</f>
        <v>126.8397778173</v>
      </c>
      <c r="C19" s="9">
        <f t="shared" si="8"/>
        <v>130.47783359350001</v>
      </c>
      <c r="D19" s="9">
        <f t="shared" si="8"/>
        <v>109.81093682239</v>
      </c>
      <c r="E19" s="9">
        <f t="shared" si="8"/>
        <v>128.27091839549001</v>
      </c>
      <c r="F19" s="9">
        <f t="shared" si="8"/>
        <v>495.39946662868005</v>
      </c>
      <c r="G19" s="9">
        <f t="shared" si="8"/>
        <v>103.49741852593999</v>
      </c>
      <c r="H19" s="9">
        <f t="shared" si="8"/>
        <v>110.00432644314</v>
      </c>
      <c r="I19" s="9">
        <f t="shared" si="8"/>
        <v>119.31554970235</v>
      </c>
      <c r="J19" s="9">
        <f t="shared" si="8"/>
        <v>47.885768682319998</v>
      </c>
      <c r="K19" s="9">
        <f t="shared" si="8"/>
        <v>380.70306335375</v>
      </c>
      <c r="L19" s="10"/>
      <c r="M19" s="10"/>
      <c r="N19" s="10"/>
      <c r="O19" s="10"/>
    </row>
    <row r="20" spans="1:15" hidden="1" outlineLevel="4" x14ac:dyDescent="0.25">
      <c r="A20" s="5" t="s">
        <v>15</v>
      </c>
      <c r="B20" s="9">
        <v>14.4569824045</v>
      </c>
      <c r="C20" s="9">
        <v>7.1878793180000002</v>
      </c>
      <c r="D20" s="9">
        <v>13.450411794020001</v>
      </c>
      <c r="E20" s="9"/>
      <c r="F20" s="9">
        <f>$B20+$C20+$D20+$E20</f>
        <v>35.095273516520002</v>
      </c>
      <c r="G20" s="9"/>
      <c r="H20" s="9">
        <v>9.3199921810999999</v>
      </c>
      <c r="I20" s="9">
        <v>18.207056702349998</v>
      </c>
      <c r="J20" s="9"/>
      <c r="K20" s="9">
        <f>$G20+$H20+$I20+$J20</f>
        <v>27.52704888345</v>
      </c>
      <c r="L20" s="10"/>
      <c r="M20" s="10"/>
      <c r="N20" s="10"/>
      <c r="O20" s="10"/>
    </row>
    <row r="21" spans="1:15" hidden="1" outlineLevel="4" x14ac:dyDescent="0.25">
      <c r="A21" s="5" t="s">
        <v>12</v>
      </c>
      <c r="B21" s="9">
        <v>84.303921000000003</v>
      </c>
      <c r="C21" s="9">
        <v>111.618149</v>
      </c>
      <c r="D21" s="9">
        <v>51.27758</v>
      </c>
      <c r="E21" s="9">
        <v>87.778388355000004</v>
      </c>
      <c r="F21" s="9">
        <f>$B21+$C21+$D21+$E21</f>
        <v>334.97803835500002</v>
      </c>
      <c r="G21" s="9">
        <v>82.932418549999994</v>
      </c>
      <c r="H21" s="9">
        <v>91.909303478859997</v>
      </c>
      <c r="I21" s="9">
        <v>101.108493</v>
      </c>
      <c r="J21" s="9">
        <v>47.885768682319998</v>
      </c>
      <c r="K21" s="9">
        <f>$G21+$H21+$I21+$J21</f>
        <v>323.83598371118001</v>
      </c>
      <c r="L21" s="10"/>
      <c r="M21" s="10"/>
      <c r="N21" s="10"/>
      <c r="O21" s="10"/>
    </row>
    <row r="22" spans="1:15" hidden="1" outlineLevel="4" x14ac:dyDescent="0.25">
      <c r="A22" s="5" t="s">
        <v>16</v>
      </c>
      <c r="B22" s="9">
        <v>28.078874412800001</v>
      </c>
      <c r="C22" s="9">
        <v>11.671805275500001</v>
      </c>
      <c r="D22" s="9">
        <v>45.082945028369998</v>
      </c>
      <c r="E22" s="9">
        <v>40.492530040490003</v>
      </c>
      <c r="F22" s="9">
        <f>$B22+$C22+$D22+$E22</f>
        <v>125.32615475716</v>
      </c>
      <c r="G22" s="9">
        <v>20.564999975940001</v>
      </c>
      <c r="H22" s="9">
        <v>8.7750307831800001</v>
      </c>
      <c r="I22" s="9"/>
      <c r="J22" s="9"/>
      <c r="K22" s="9">
        <f>$G22+$H22+$I22+$J22</f>
        <v>29.340030759120001</v>
      </c>
      <c r="L22" s="10"/>
      <c r="M22" s="10"/>
      <c r="N22" s="10"/>
      <c r="O22" s="10"/>
    </row>
    <row r="23" spans="1:15" outlineLevel="1" x14ac:dyDescent="0.25">
      <c r="A23" s="16" t="s">
        <v>18</v>
      </c>
      <c r="B23" s="17">
        <f t="shared" ref="B23:K23" si="9">B24+B44</f>
        <v>55.651094099429997</v>
      </c>
      <c r="C23" s="17">
        <f t="shared" si="9"/>
        <v>65.394154912809995</v>
      </c>
      <c r="D23" s="17">
        <f t="shared" si="9"/>
        <v>47.023085977380006</v>
      </c>
      <c r="E23" s="17">
        <f t="shared" si="9"/>
        <v>58.622995565029996</v>
      </c>
      <c r="F23" s="17">
        <f t="shared" si="9"/>
        <v>226.69133055464999</v>
      </c>
      <c r="G23" s="17">
        <f t="shared" si="9"/>
        <v>70.626681687040005</v>
      </c>
      <c r="H23" s="17">
        <f t="shared" si="9"/>
        <v>68.676716393640007</v>
      </c>
      <c r="I23" s="17">
        <f t="shared" si="9"/>
        <v>73.946724572310004</v>
      </c>
      <c r="J23" s="17">
        <f t="shared" si="9"/>
        <v>71.97474926916999</v>
      </c>
      <c r="K23" s="17">
        <f t="shared" si="9"/>
        <v>285.22487192215999</v>
      </c>
      <c r="L23" s="10"/>
      <c r="M23" s="10"/>
      <c r="N23" s="10"/>
      <c r="O23" s="10"/>
    </row>
    <row r="24" spans="1:15" outlineLevel="2" x14ac:dyDescent="0.25">
      <c r="A24" s="18" t="s">
        <v>10</v>
      </c>
      <c r="B24" s="13">
        <f t="shared" ref="B24:K24" si="10">B25+B31+B35+B40</f>
        <v>22.639072567309999</v>
      </c>
      <c r="C24" s="13">
        <f t="shared" si="10"/>
        <v>33.37799411348</v>
      </c>
      <c r="D24" s="13">
        <f t="shared" si="10"/>
        <v>24.440818526600001</v>
      </c>
      <c r="E24" s="13">
        <f t="shared" si="10"/>
        <v>35.196310519919997</v>
      </c>
      <c r="F24" s="13">
        <f t="shared" si="10"/>
        <v>115.65419572731</v>
      </c>
      <c r="G24" s="13">
        <f t="shared" si="10"/>
        <v>39.944378790069997</v>
      </c>
      <c r="H24" s="13">
        <f t="shared" si="10"/>
        <v>34.566964140500005</v>
      </c>
      <c r="I24" s="13">
        <f t="shared" si="10"/>
        <v>38.875067388040002</v>
      </c>
      <c r="J24" s="13">
        <f t="shared" si="10"/>
        <v>40.053227480909996</v>
      </c>
      <c r="K24" s="13">
        <f t="shared" si="10"/>
        <v>153.42963779951998</v>
      </c>
      <c r="L24" s="10"/>
      <c r="M24" s="10"/>
      <c r="N24" s="10"/>
      <c r="O24" s="10"/>
    </row>
    <row r="25" spans="1:15" outlineLevel="3" collapsed="1" x14ac:dyDescent="0.25">
      <c r="A25" s="4" t="s">
        <v>11</v>
      </c>
      <c r="B25" s="9">
        <f t="shared" ref="B25:K25" si="11">SUM(B26:B30)</f>
        <v>1.4498916600000002E-2</v>
      </c>
      <c r="C25" s="9">
        <f t="shared" si="11"/>
        <v>5.365795122E-2</v>
      </c>
      <c r="D25" s="9">
        <f t="shared" si="11"/>
        <v>0.28340794762000004</v>
      </c>
      <c r="E25" s="9">
        <f t="shared" si="11"/>
        <v>0.20210700346999999</v>
      </c>
      <c r="F25" s="9">
        <f t="shared" si="11"/>
        <v>0.55367181890999995</v>
      </c>
      <c r="G25" s="9">
        <f t="shared" si="11"/>
        <v>0.10285470489</v>
      </c>
      <c r="H25" s="9">
        <f t="shared" si="11"/>
        <v>0.76139847131999994</v>
      </c>
      <c r="I25" s="9">
        <f t="shared" si="11"/>
        <v>7.2285975000000004E-3</v>
      </c>
      <c r="J25" s="9">
        <f t="shared" si="11"/>
        <v>4.9033814949999997E-2</v>
      </c>
      <c r="K25" s="9">
        <f t="shared" si="11"/>
        <v>0.92051558865999994</v>
      </c>
      <c r="L25" s="10"/>
      <c r="M25" s="10"/>
      <c r="N25" s="10"/>
      <c r="O25" s="10"/>
    </row>
    <row r="26" spans="1:15" hidden="1" outlineLevel="4" x14ac:dyDescent="0.25">
      <c r="A26" s="5" t="s">
        <v>15</v>
      </c>
      <c r="B26" s="9">
        <v>2.7897209100000001E-3</v>
      </c>
      <c r="C26" s="9">
        <v>2.2781585600000001E-3</v>
      </c>
      <c r="D26" s="9">
        <v>2.5751373900000001E-3</v>
      </c>
      <c r="E26" s="9">
        <v>2.3298749999999999E-3</v>
      </c>
      <c r="F26" s="9">
        <f>$B26+$C26+$D26+$E26</f>
        <v>9.9728918599999994E-3</v>
      </c>
      <c r="G26" s="9">
        <v>3.3315300000000001E-3</v>
      </c>
      <c r="H26" s="9">
        <v>2.3444099999999999E-3</v>
      </c>
      <c r="I26" s="9">
        <v>2.3444099999999999E-3</v>
      </c>
      <c r="J26" s="9">
        <v>2.3444099999999999E-3</v>
      </c>
      <c r="K26" s="9">
        <f>$G26+$H26+$I26+$J26</f>
        <v>1.0364759999999999E-2</v>
      </c>
      <c r="L26" s="10"/>
      <c r="M26" s="10"/>
      <c r="N26" s="10"/>
      <c r="O26" s="10"/>
    </row>
    <row r="27" spans="1:15" hidden="1" outlineLevel="4" x14ac:dyDescent="0.25">
      <c r="A27" s="5" t="s">
        <v>19</v>
      </c>
      <c r="B27" s="9">
        <v>3.3560187999999999E-4</v>
      </c>
      <c r="C27" s="9">
        <v>3.5751313000000003E-4</v>
      </c>
      <c r="D27" s="9">
        <v>3.6562500000000001E-4</v>
      </c>
      <c r="E27" s="9">
        <v>3.6562500000000001E-4</v>
      </c>
      <c r="F27" s="9">
        <f>$B27+$C27+$D27+$E27</f>
        <v>1.4243650100000001E-3</v>
      </c>
      <c r="G27" s="9">
        <v>3.7131250000000001E-4</v>
      </c>
      <c r="H27" s="9">
        <v>3.7131250000000001E-4</v>
      </c>
      <c r="I27" s="9">
        <v>3.7131250000000001E-4</v>
      </c>
      <c r="J27" s="9">
        <v>3.7131250000000001E-4</v>
      </c>
      <c r="K27" s="9">
        <f>$G27+$H27+$I27+$J27</f>
        <v>1.48525E-3</v>
      </c>
      <c r="L27" s="10"/>
      <c r="M27" s="10"/>
      <c r="N27" s="10"/>
      <c r="O27" s="10"/>
    </row>
    <row r="28" spans="1:15" hidden="1" outlineLevel="4" x14ac:dyDescent="0.25">
      <c r="A28" s="5" t="s">
        <v>20</v>
      </c>
      <c r="B28" s="9"/>
      <c r="C28" s="9"/>
      <c r="D28" s="9"/>
      <c r="E28" s="9">
        <v>1.0417499999999999E-3</v>
      </c>
      <c r="F28" s="9">
        <f>$B28+$C28+$D28+$E28</f>
        <v>1.0417499999999999E-3</v>
      </c>
      <c r="G28" s="9"/>
      <c r="H28" s="9"/>
      <c r="I28" s="9"/>
      <c r="J28" s="9">
        <v>6.1238000000000004E-4</v>
      </c>
      <c r="K28" s="9">
        <f>$G28+$H28+$I28+$J28</f>
        <v>6.1238000000000004E-4</v>
      </c>
      <c r="L28" s="10"/>
      <c r="M28" s="10"/>
      <c r="N28" s="10"/>
      <c r="O28" s="10"/>
    </row>
    <row r="29" spans="1:15" hidden="1" outlineLevel="4" x14ac:dyDescent="0.25">
      <c r="A29" s="5" t="s">
        <v>12</v>
      </c>
      <c r="B29" s="9"/>
      <c r="C29" s="9">
        <v>6.5251899999999999E-6</v>
      </c>
      <c r="D29" s="9"/>
      <c r="E29" s="9"/>
      <c r="F29" s="9">
        <f>$B29+$C29+$D29+$E29</f>
        <v>6.5251899999999999E-6</v>
      </c>
      <c r="G29" s="9"/>
      <c r="H29" s="9">
        <v>6.5386999999999998E-6</v>
      </c>
      <c r="I29" s="9"/>
      <c r="J29" s="9"/>
      <c r="K29" s="9">
        <f>$G29+$H29+$I29+$J29</f>
        <v>6.5386999999999998E-6</v>
      </c>
      <c r="L29" s="10"/>
      <c r="M29" s="10"/>
      <c r="N29" s="10"/>
      <c r="O29" s="10"/>
    </row>
    <row r="30" spans="1:15" hidden="1" outlineLevel="4" x14ac:dyDescent="0.25">
      <c r="A30" s="5" t="s">
        <v>16</v>
      </c>
      <c r="B30" s="9">
        <v>1.1373593810000001E-2</v>
      </c>
      <c r="C30" s="9">
        <v>5.1015754339999997E-2</v>
      </c>
      <c r="D30" s="9">
        <v>0.28046718523000003</v>
      </c>
      <c r="E30" s="9">
        <v>0.19836975346999999</v>
      </c>
      <c r="F30" s="9">
        <f>$B30+$C30+$D30+$E30</f>
        <v>0.54122628684999996</v>
      </c>
      <c r="G30" s="9">
        <v>9.9151862389999998E-2</v>
      </c>
      <c r="H30" s="9">
        <v>0.75867621011999997</v>
      </c>
      <c r="I30" s="9">
        <v>4.5128750000000004E-3</v>
      </c>
      <c r="J30" s="9">
        <v>4.5705712449999998E-2</v>
      </c>
      <c r="K30" s="9">
        <f>$G30+$H30+$I30+$J30</f>
        <v>0.90804665995999989</v>
      </c>
      <c r="L30" s="10"/>
      <c r="M30" s="10"/>
      <c r="N30" s="10"/>
      <c r="O30" s="10"/>
    </row>
    <row r="31" spans="1:15" outlineLevel="3" collapsed="1" x14ac:dyDescent="0.25">
      <c r="A31" s="4" t="s">
        <v>21</v>
      </c>
      <c r="B31" s="9">
        <f t="shared" ref="B31:K31" si="12">SUM(B32:B34)</f>
        <v>4.1370284388599998</v>
      </c>
      <c r="C31" s="9">
        <f t="shared" si="12"/>
        <v>0.24000008294</v>
      </c>
      <c r="D31" s="9">
        <f t="shared" si="12"/>
        <v>4.1689517944399999</v>
      </c>
      <c r="E31" s="9">
        <f t="shared" si="12"/>
        <v>0.21</v>
      </c>
      <c r="F31" s="9">
        <f t="shared" si="12"/>
        <v>8.7559803162400005</v>
      </c>
      <c r="G31" s="9">
        <f t="shared" si="12"/>
        <v>10.59856913232</v>
      </c>
      <c r="H31" s="9">
        <f t="shared" si="12"/>
        <v>0.18</v>
      </c>
      <c r="I31" s="9">
        <f t="shared" si="12"/>
        <v>10.609416747079999</v>
      </c>
      <c r="J31" s="9">
        <f t="shared" si="12"/>
        <v>0.17</v>
      </c>
      <c r="K31" s="9">
        <f t="shared" si="12"/>
        <v>21.547985879399999</v>
      </c>
      <c r="L31" s="10"/>
      <c r="M31" s="10"/>
      <c r="N31" s="10"/>
      <c r="O31" s="10"/>
    </row>
    <row r="32" spans="1:15" hidden="1" outlineLevel="4" x14ac:dyDescent="0.25">
      <c r="A32" s="5" t="s">
        <v>15</v>
      </c>
      <c r="B32" s="9">
        <v>0.35</v>
      </c>
      <c r="C32" s="9">
        <v>0.24</v>
      </c>
      <c r="D32" s="9">
        <v>0.4</v>
      </c>
      <c r="E32" s="9">
        <v>0.21</v>
      </c>
      <c r="F32" s="9">
        <v>1.2</v>
      </c>
      <c r="G32" s="9">
        <v>0.35</v>
      </c>
      <c r="H32" s="9">
        <v>0.18</v>
      </c>
      <c r="I32" s="9">
        <v>0.34</v>
      </c>
      <c r="J32" s="9">
        <v>0.17</v>
      </c>
      <c r="K32" s="9">
        <v>1.03</v>
      </c>
      <c r="L32" s="10"/>
      <c r="M32" s="10"/>
      <c r="N32" s="10"/>
      <c r="O32" s="10"/>
    </row>
    <row r="33" spans="1:15" hidden="1" outlineLevel="4" x14ac:dyDescent="0.25">
      <c r="A33" s="5" t="s">
        <v>19</v>
      </c>
      <c r="B33" s="9">
        <v>0.19251937827999999</v>
      </c>
      <c r="C33" s="9"/>
      <c r="D33" s="9">
        <v>0.21615735807</v>
      </c>
      <c r="E33" s="9"/>
      <c r="F33" s="9">
        <f>$B33+$C33+$D33+$E33</f>
        <v>0.40867673635000001</v>
      </c>
      <c r="G33" s="9">
        <v>0.25234970182999999</v>
      </c>
      <c r="H33" s="9"/>
      <c r="I33" s="9">
        <v>0.27319731659000002</v>
      </c>
      <c r="J33" s="9"/>
      <c r="K33" s="9">
        <f>$G33+$H33+$I33+$J33</f>
        <v>0.52554701841999996</v>
      </c>
      <c r="L33" s="10"/>
      <c r="M33" s="10"/>
      <c r="N33" s="10"/>
      <c r="O33" s="10"/>
    </row>
    <row r="34" spans="1:15" hidden="1" outlineLevel="4" x14ac:dyDescent="0.25">
      <c r="A34" s="5" t="s">
        <v>16</v>
      </c>
      <c r="B34" s="9">
        <v>3.5945090605800001</v>
      </c>
      <c r="C34" s="9">
        <v>8.294E-8</v>
      </c>
      <c r="D34" s="9">
        <v>3.5527944363700001</v>
      </c>
      <c r="E34" s="9"/>
      <c r="F34" s="9">
        <f>$B34+$C34+$D34+$E34</f>
        <v>7.14730357989</v>
      </c>
      <c r="G34" s="9">
        <v>9.9962194304899992</v>
      </c>
      <c r="H34" s="9"/>
      <c r="I34" s="9">
        <v>9.9962194304899992</v>
      </c>
      <c r="J34" s="9"/>
      <c r="K34" s="9">
        <f>$G34+$H34+$I34+$J34</f>
        <v>19.992438860979998</v>
      </c>
      <c r="L34" s="10"/>
      <c r="M34" s="10"/>
      <c r="N34" s="10"/>
      <c r="O34" s="10"/>
    </row>
    <row r="35" spans="1:15" outlineLevel="3" collapsed="1" x14ac:dyDescent="0.25">
      <c r="A35" s="4" t="s">
        <v>22</v>
      </c>
      <c r="B35" s="9">
        <f t="shared" ref="B35:K35" si="13">SUM(B36:B39)</f>
        <v>1.75091868E-2</v>
      </c>
      <c r="C35" s="9">
        <f t="shared" si="13"/>
        <v>9.9204906504799997</v>
      </c>
      <c r="D35" s="9">
        <f t="shared" si="13"/>
        <v>1.0224119522899999</v>
      </c>
      <c r="E35" s="9">
        <f t="shared" si="13"/>
        <v>4.2377480606899995</v>
      </c>
      <c r="F35" s="9">
        <f t="shared" si="13"/>
        <v>15.19815985026</v>
      </c>
      <c r="G35" s="9">
        <f t="shared" si="13"/>
        <v>1.0214608225999999</v>
      </c>
      <c r="H35" s="9">
        <f t="shared" si="13"/>
        <v>2.0151760220000002E-2</v>
      </c>
      <c r="I35" s="9">
        <f t="shared" si="13"/>
        <v>1.4189788240400001</v>
      </c>
      <c r="J35" s="9">
        <f t="shared" si="13"/>
        <v>2.2292626580000002E-2</v>
      </c>
      <c r="K35" s="9">
        <f t="shared" si="13"/>
        <v>2.4828840334400004</v>
      </c>
      <c r="L35" s="10"/>
      <c r="M35" s="10"/>
      <c r="N35" s="10"/>
      <c r="O35" s="10"/>
    </row>
    <row r="36" spans="1:15" hidden="1" outlineLevel="4" x14ac:dyDescent="0.25">
      <c r="A36" s="5" t="s">
        <v>23</v>
      </c>
      <c r="B36" s="9"/>
      <c r="C36" s="9">
        <v>0</v>
      </c>
      <c r="D36" s="9"/>
      <c r="E36" s="9">
        <v>0</v>
      </c>
      <c r="F36" s="9">
        <f>$B36+$C36+$D36+$E36</f>
        <v>0</v>
      </c>
      <c r="G36" s="9"/>
      <c r="H36" s="9">
        <v>0</v>
      </c>
      <c r="I36" s="9"/>
      <c r="J36" s="9">
        <v>0</v>
      </c>
      <c r="K36" s="9">
        <f>$G36+$H36+$I36+$J36</f>
        <v>0</v>
      </c>
      <c r="L36" s="10"/>
      <c r="M36" s="10"/>
      <c r="N36" s="10"/>
      <c r="O36" s="10"/>
    </row>
    <row r="37" spans="1:15" hidden="1" outlineLevel="4" x14ac:dyDescent="0.25">
      <c r="A37" s="5" t="s">
        <v>15</v>
      </c>
      <c r="B37" s="9">
        <v>7.6939299000000003E-3</v>
      </c>
      <c r="C37" s="9">
        <v>1.241495189E-2</v>
      </c>
      <c r="D37" s="9">
        <v>7.8300982399999997E-3</v>
      </c>
      <c r="E37" s="9">
        <v>1.6240603119999999E-2</v>
      </c>
      <c r="F37" s="9">
        <f>$B37+$C37+$D37+$E37</f>
        <v>4.4179583149999993E-2</v>
      </c>
      <c r="G37" s="9">
        <v>7.6615289299999997E-3</v>
      </c>
      <c r="H37" s="9">
        <v>1.9594791470000001E-2</v>
      </c>
      <c r="I37" s="9">
        <v>7.6924257499999997E-3</v>
      </c>
      <c r="J37" s="9">
        <v>2.1735657830000001E-2</v>
      </c>
      <c r="K37" s="9">
        <f>$G37+$H37+$I37+$J37</f>
        <v>5.6684403980000006E-2</v>
      </c>
      <c r="L37" s="10"/>
      <c r="M37" s="10"/>
      <c r="N37" s="10"/>
      <c r="O37" s="10"/>
    </row>
    <row r="38" spans="1:15" hidden="1" outlineLevel="4" x14ac:dyDescent="0.25">
      <c r="A38" s="5" t="s">
        <v>19</v>
      </c>
      <c r="B38" s="9"/>
      <c r="C38" s="9">
        <v>9.9080756156500005</v>
      </c>
      <c r="D38" s="9">
        <v>0.99195685392999999</v>
      </c>
      <c r="E38" s="9">
        <v>4.2215074575699996</v>
      </c>
      <c r="F38" s="9">
        <f>$B38+$C38+$D38+$E38</f>
        <v>15.12153992715</v>
      </c>
      <c r="G38" s="9">
        <v>0.99044151596999996</v>
      </c>
      <c r="H38" s="9">
        <v>5.5696874999999996E-4</v>
      </c>
      <c r="I38" s="9">
        <v>1.38830945377</v>
      </c>
      <c r="J38" s="9">
        <v>5.5696874999999996E-4</v>
      </c>
      <c r="K38" s="9">
        <f>$G38+$H38+$I38+$J38</f>
        <v>2.3798649072400004</v>
      </c>
      <c r="L38" s="10"/>
      <c r="M38" s="10"/>
      <c r="N38" s="10"/>
      <c r="O38" s="10"/>
    </row>
    <row r="39" spans="1:15" hidden="1" outlineLevel="4" x14ac:dyDescent="0.25">
      <c r="A39" s="5" t="s">
        <v>16</v>
      </c>
      <c r="B39" s="9">
        <v>9.8152568999999995E-3</v>
      </c>
      <c r="C39" s="9">
        <v>8.294E-8</v>
      </c>
      <c r="D39" s="9">
        <v>2.2625000119999999E-2</v>
      </c>
      <c r="E39" s="9"/>
      <c r="F39" s="9">
        <f>$B39+$C39+$D39+$E39</f>
        <v>3.2440339959999995E-2</v>
      </c>
      <c r="G39" s="9">
        <v>2.3357777699999999E-2</v>
      </c>
      <c r="H39" s="9"/>
      <c r="I39" s="9">
        <v>2.2976944520000001E-2</v>
      </c>
      <c r="J39" s="9"/>
      <c r="K39" s="9">
        <f>$G39+$H39+$I39+$J39</f>
        <v>4.6334722219999999E-2</v>
      </c>
      <c r="L39" s="10"/>
      <c r="M39" s="10"/>
      <c r="N39" s="10"/>
      <c r="O39" s="10"/>
    </row>
    <row r="40" spans="1:15" outlineLevel="3" collapsed="1" x14ac:dyDescent="0.25">
      <c r="A40" s="4" t="s">
        <v>24</v>
      </c>
      <c r="B40" s="9">
        <f t="shared" ref="B40:K40" si="14">SUM(B41:B43)</f>
        <v>18.47003602505</v>
      </c>
      <c r="C40" s="9">
        <f t="shared" si="14"/>
        <v>23.163845428839998</v>
      </c>
      <c r="D40" s="9">
        <f t="shared" si="14"/>
        <v>18.966046832250001</v>
      </c>
      <c r="E40" s="9">
        <f t="shared" si="14"/>
        <v>30.54645545576</v>
      </c>
      <c r="F40" s="9">
        <f t="shared" si="14"/>
        <v>91.146383741899996</v>
      </c>
      <c r="G40" s="9">
        <f t="shared" si="14"/>
        <v>28.221494130259998</v>
      </c>
      <c r="H40" s="9">
        <f t="shared" si="14"/>
        <v>33.605413908960003</v>
      </c>
      <c r="I40" s="9">
        <f t="shared" si="14"/>
        <v>26.839443219420001</v>
      </c>
      <c r="J40" s="9">
        <f t="shared" si="14"/>
        <v>39.811901039379997</v>
      </c>
      <c r="K40" s="9">
        <f t="shared" si="14"/>
        <v>128.47825229801998</v>
      </c>
      <c r="L40" s="10"/>
      <c r="M40" s="10"/>
      <c r="N40" s="10"/>
      <c r="O40" s="10"/>
    </row>
    <row r="41" spans="1:15" hidden="1" outlineLevel="4" x14ac:dyDescent="0.25">
      <c r="A41" s="5" t="s">
        <v>15</v>
      </c>
      <c r="B41" s="9">
        <v>1.90217242687</v>
      </c>
      <c r="C41" s="9">
        <v>3.1584011579900002</v>
      </c>
      <c r="D41" s="9">
        <v>2.01488826228</v>
      </c>
      <c r="E41" s="9">
        <v>3.1627950828900002</v>
      </c>
      <c r="F41" s="9">
        <f>$B41+$C41+$D41+$E41</f>
        <v>10.238256930029999</v>
      </c>
      <c r="G41" s="9">
        <v>5.46484864502</v>
      </c>
      <c r="H41" s="9">
        <v>3.5926655422799998</v>
      </c>
      <c r="I41" s="9">
        <v>3.5766424525199998</v>
      </c>
      <c r="J41" s="9">
        <v>8.6703841695499992</v>
      </c>
      <c r="K41" s="9">
        <f>$G41+$H41+$I41+$J41</f>
        <v>21.30454080937</v>
      </c>
      <c r="L41" s="10"/>
      <c r="M41" s="10"/>
      <c r="N41" s="10"/>
      <c r="O41" s="10"/>
    </row>
    <row r="42" spans="1:15" hidden="1" outlineLevel="4" x14ac:dyDescent="0.25">
      <c r="A42" s="5" t="s">
        <v>16</v>
      </c>
      <c r="B42" s="9">
        <v>8.0299099697800003</v>
      </c>
      <c r="C42" s="9">
        <v>11.673250101520001</v>
      </c>
      <c r="D42" s="9">
        <v>8.0598603633000003</v>
      </c>
      <c r="E42" s="9">
        <v>17.561438968520001</v>
      </c>
      <c r="F42" s="9">
        <f>$B42+$C42+$D42+$E42</f>
        <v>45.324459403120002</v>
      </c>
      <c r="G42" s="9">
        <v>12.58562746428</v>
      </c>
      <c r="H42" s="9">
        <v>19.681981996760001</v>
      </c>
      <c r="I42" s="9">
        <v>12.7687411854</v>
      </c>
      <c r="J42" s="9">
        <v>21.239952993709998</v>
      </c>
      <c r="K42" s="9">
        <f>$G42+$H42+$I42+$J42</f>
        <v>66.27630364014999</v>
      </c>
      <c r="L42" s="10"/>
      <c r="M42" s="10"/>
      <c r="N42" s="10"/>
      <c r="O42" s="10"/>
    </row>
    <row r="43" spans="1:15" hidden="1" outlineLevel="4" x14ac:dyDescent="0.25">
      <c r="A43" s="5" t="s">
        <v>25</v>
      </c>
      <c r="B43" s="9">
        <v>8.5379536284000004</v>
      </c>
      <c r="C43" s="9">
        <v>8.3321941693300001</v>
      </c>
      <c r="D43" s="9">
        <v>8.8912982066699993</v>
      </c>
      <c r="E43" s="9">
        <v>9.8222214043499996</v>
      </c>
      <c r="F43" s="9">
        <f>$B43+$C43+$D43+$E43</f>
        <v>35.583667408750003</v>
      </c>
      <c r="G43" s="9">
        <v>10.17101802096</v>
      </c>
      <c r="H43" s="9">
        <v>10.330766369919999</v>
      </c>
      <c r="I43" s="9">
        <v>10.4940595815</v>
      </c>
      <c r="J43" s="9">
        <v>9.9015638761200009</v>
      </c>
      <c r="K43" s="9">
        <f>$G43+$H43+$I43+$J43</f>
        <v>40.897407848499995</v>
      </c>
      <c r="L43" s="10"/>
      <c r="M43" s="10"/>
      <c r="N43" s="10"/>
      <c r="O43" s="10"/>
    </row>
    <row r="44" spans="1:15" outlineLevel="2" x14ac:dyDescent="0.25">
      <c r="A44" s="18" t="s">
        <v>17</v>
      </c>
      <c r="B44" s="13">
        <f t="shared" ref="B44:K44" si="15">B45+B47+B49</f>
        <v>33.012021532120002</v>
      </c>
      <c r="C44" s="13">
        <f t="shared" si="15"/>
        <v>32.016160799330002</v>
      </c>
      <c r="D44" s="13">
        <f t="shared" si="15"/>
        <v>22.582267450780002</v>
      </c>
      <c r="E44" s="13">
        <f t="shared" si="15"/>
        <v>23.426685045110002</v>
      </c>
      <c r="F44" s="13">
        <f t="shared" si="15"/>
        <v>111.03713482734</v>
      </c>
      <c r="G44" s="13">
        <f t="shared" si="15"/>
        <v>30.682302896970004</v>
      </c>
      <c r="H44" s="13">
        <f t="shared" si="15"/>
        <v>34.109752253140002</v>
      </c>
      <c r="I44" s="13">
        <f t="shared" si="15"/>
        <v>35.071657184270002</v>
      </c>
      <c r="J44" s="13">
        <f t="shared" si="15"/>
        <v>31.921521788260002</v>
      </c>
      <c r="K44" s="13">
        <f t="shared" si="15"/>
        <v>131.79523412264001</v>
      </c>
      <c r="L44" s="10"/>
      <c r="M44" s="10"/>
      <c r="N44" s="10"/>
      <c r="O44" s="10"/>
    </row>
    <row r="45" spans="1:15" outlineLevel="3" collapsed="1" x14ac:dyDescent="0.25">
      <c r="A45" s="4" t="s">
        <v>21</v>
      </c>
      <c r="B45" s="9">
        <f t="shared" ref="B45:K45" si="16">SUM(B46:B46)</f>
        <v>1.97</v>
      </c>
      <c r="C45" s="9">
        <f t="shared" si="16"/>
        <v>1.94</v>
      </c>
      <c r="D45" s="9">
        <f t="shared" si="16"/>
        <v>2.29</v>
      </c>
      <c r="E45" s="9">
        <f t="shared" si="16"/>
        <v>2.0499999999999998</v>
      </c>
      <c r="F45" s="9">
        <f t="shared" si="16"/>
        <v>8.25</v>
      </c>
      <c r="G45" s="9">
        <f t="shared" si="16"/>
        <v>2.21</v>
      </c>
      <c r="H45" s="9">
        <f t="shared" si="16"/>
        <v>1.89</v>
      </c>
      <c r="I45" s="9">
        <f t="shared" si="16"/>
        <v>2.12</v>
      </c>
      <c r="J45" s="9">
        <f t="shared" si="16"/>
        <v>1.85</v>
      </c>
      <c r="K45" s="9">
        <f t="shared" si="16"/>
        <v>8.08</v>
      </c>
      <c r="L45" s="10"/>
      <c r="M45" s="10"/>
      <c r="N45" s="10"/>
      <c r="O45" s="10"/>
    </row>
    <row r="46" spans="1:15" hidden="1" outlineLevel="4" x14ac:dyDescent="0.25">
      <c r="A46" s="5" t="s">
        <v>15</v>
      </c>
      <c r="B46" s="9">
        <v>1.97</v>
      </c>
      <c r="C46" s="9">
        <v>1.94</v>
      </c>
      <c r="D46" s="9">
        <v>2.29</v>
      </c>
      <c r="E46" s="9">
        <v>2.0499999999999998</v>
      </c>
      <c r="F46" s="9">
        <v>8.25</v>
      </c>
      <c r="G46" s="9">
        <v>2.21</v>
      </c>
      <c r="H46" s="9">
        <v>1.89</v>
      </c>
      <c r="I46" s="9">
        <v>2.12</v>
      </c>
      <c r="J46" s="9">
        <v>1.85</v>
      </c>
      <c r="K46" s="9">
        <v>8.08</v>
      </c>
      <c r="L46" s="10"/>
      <c r="M46" s="10"/>
      <c r="N46" s="10"/>
      <c r="O46" s="10"/>
    </row>
    <row r="47" spans="1:15" outlineLevel="3" collapsed="1" x14ac:dyDescent="0.25">
      <c r="A47" s="4" t="s">
        <v>22</v>
      </c>
      <c r="B47" s="9">
        <f t="shared" ref="B47:K47" si="17">SUM(B48:B48)</f>
        <v>0.2137175768</v>
      </c>
      <c r="C47" s="9">
        <f t="shared" si="17"/>
        <v>0.10224711753</v>
      </c>
      <c r="D47" s="9">
        <f t="shared" si="17"/>
        <v>0.23117319860999999</v>
      </c>
      <c r="E47" s="9">
        <f t="shared" si="17"/>
        <v>0.10201340335</v>
      </c>
      <c r="F47" s="9">
        <f t="shared" si="17"/>
        <v>0.64915129629000001</v>
      </c>
      <c r="G47" s="9">
        <f t="shared" si="17"/>
        <v>0.26994394171000002</v>
      </c>
      <c r="H47" s="9">
        <f t="shared" si="17"/>
        <v>0.11781440060999999</v>
      </c>
      <c r="I47" s="9">
        <f t="shared" si="17"/>
        <v>0.25872204765000001</v>
      </c>
      <c r="J47" s="9">
        <f t="shared" si="17"/>
        <v>0.11385062914000001</v>
      </c>
      <c r="K47" s="9">
        <f t="shared" si="17"/>
        <v>0.76033101911000001</v>
      </c>
      <c r="L47" s="10"/>
      <c r="M47" s="10"/>
      <c r="N47" s="10"/>
      <c r="O47" s="10"/>
    </row>
    <row r="48" spans="1:15" hidden="1" outlineLevel="4" x14ac:dyDescent="0.25">
      <c r="A48" s="5" t="s">
        <v>15</v>
      </c>
      <c r="B48" s="9">
        <v>0.2137175768</v>
      </c>
      <c r="C48" s="9">
        <v>0.10224711753</v>
      </c>
      <c r="D48" s="9">
        <v>0.23117319860999999</v>
      </c>
      <c r="E48" s="9">
        <v>0.10201340335</v>
      </c>
      <c r="F48" s="9">
        <f>$B48+$C48+$D48+$E48</f>
        <v>0.64915129629000001</v>
      </c>
      <c r="G48" s="9">
        <v>0.26994394171000002</v>
      </c>
      <c r="H48" s="9">
        <v>0.11781440060999999</v>
      </c>
      <c r="I48" s="9">
        <v>0.25872204765000001</v>
      </c>
      <c r="J48" s="9">
        <v>0.11385062914000001</v>
      </c>
      <c r="K48" s="9">
        <f>$G48+$H48+$I48+$J48</f>
        <v>0.76033101911000001</v>
      </c>
      <c r="L48" s="10"/>
      <c r="M48" s="10"/>
      <c r="N48" s="10"/>
      <c r="O48" s="10"/>
    </row>
    <row r="49" spans="1:15" outlineLevel="3" collapsed="1" x14ac:dyDescent="0.25">
      <c r="A49" s="4" t="s">
        <v>24</v>
      </c>
      <c r="B49" s="9">
        <f t="shared" ref="B49:K49" si="18">SUM(B50:B52)</f>
        <v>30.828303955319999</v>
      </c>
      <c r="C49" s="9">
        <f t="shared" si="18"/>
        <v>29.973913681799999</v>
      </c>
      <c r="D49" s="9">
        <f t="shared" si="18"/>
        <v>20.061094252170001</v>
      </c>
      <c r="E49" s="9">
        <f t="shared" si="18"/>
        <v>21.274671641760001</v>
      </c>
      <c r="F49" s="9">
        <f t="shared" si="18"/>
        <v>102.13798353105</v>
      </c>
      <c r="G49" s="9">
        <f t="shared" si="18"/>
        <v>28.202358955260003</v>
      </c>
      <c r="H49" s="9">
        <f t="shared" si="18"/>
        <v>32.10193785253</v>
      </c>
      <c r="I49" s="9">
        <f t="shared" si="18"/>
        <v>32.692935136620001</v>
      </c>
      <c r="J49" s="9">
        <f t="shared" si="18"/>
        <v>29.95767115912</v>
      </c>
      <c r="K49" s="9">
        <f t="shared" si="18"/>
        <v>122.95490310353</v>
      </c>
      <c r="L49" s="10"/>
      <c r="M49" s="10"/>
      <c r="N49" s="10"/>
      <c r="O49" s="10"/>
    </row>
    <row r="50" spans="1:15" hidden="1" outlineLevel="4" x14ac:dyDescent="0.25">
      <c r="A50" s="5" t="s">
        <v>15</v>
      </c>
      <c r="B50" s="9">
        <v>0.63672459252000002</v>
      </c>
      <c r="C50" s="9">
        <v>3.8772258211600001</v>
      </c>
      <c r="D50" s="9">
        <v>0.71234066995</v>
      </c>
      <c r="E50" s="9">
        <v>4.4516341981899998</v>
      </c>
      <c r="F50" s="9">
        <f>$B50+$C50+$D50+$E50</f>
        <v>9.6779252818199986</v>
      </c>
      <c r="G50" s="9">
        <v>0.75462422864000001</v>
      </c>
      <c r="H50" s="9">
        <v>7.1867580765700003</v>
      </c>
      <c r="I50" s="9">
        <v>5.23399117662</v>
      </c>
      <c r="J50" s="9">
        <v>4.9153989886599998</v>
      </c>
      <c r="K50" s="9">
        <f>$G50+$H50+$I50+$J50</f>
        <v>18.090772470490002</v>
      </c>
      <c r="L50" s="10"/>
      <c r="M50" s="10"/>
      <c r="N50" s="10"/>
      <c r="O50" s="10"/>
    </row>
    <row r="51" spans="1:15" hidden="1" outlineLevel="4" x14ac:dyDescent="0.25">
      <c r="A51" s="5" t="s">
        <v>16</v>
      </c>
      <c r="B51" s="9">
        <v>7.6696294288800004</v>
      </c>
      <c r="C51" s="9">
        <v>4.8975591556399998</v>
      </c>
      <c r="D51" s="9">
        <v>7.91332544578</v>
      </c>
      <c r="E51" s="9">
        <v>5.38760930713</v>
      </c>
      <c r="F51" s="9">
        <f>$B51+$C51+$D51+$E51</f>
        <v>25.868123337429999</v>
      </c>
      <c r="G51" s="9">
        <v>8.0770471242900008</v>
      </c>
      <c r="H51" s="9">
        <v>5.5444921736300001</v>
      </c>
      <c r="I51" s="9">
        <v>8.0882563576699997</v>
      </c>
      <c r="J51" s="9">
        <v>5.6715845681300001</v>
      </c>
      <c r="K51" s="9">
        <f>$G51+$H51+$I51+$J51</f>
        <v>27.381380223720001</v>
      </c>
      <c r="L51" s="10"/>
      <c r="M51" s="10"/>
      <c r="N51" s="10"/>
      <c r="O51" s="10"/>
    </row>
    <row r="52" spans="1:15" hidden="1" outlineLevel="4" x14ac:dyDescent="0.25">
      <c r="A52" s="5" t="s">
        <v>25</v>
      </c>
      <c r="B52" s="9">
        <v>22.521949933919998</v>
      </c>
      <c r="C52" s="9">
        <v>21.199128705</v>
      </c>
      <c r="D52" s="9">
        <v>11.435428136440001</v>
      </c>
      <c r="E52" s="9">
        <v>11.435428136440001</v>
      </c>
      <c r="F52" s="9">
        <f>$B52+$C52+$D52+$E52</f>
        <v>66.591934911799996</v>
      </c>
      <c r="G52" s="9">
        <v>19.370687602330001</v>
      </c>
      <c r="H52" s="9">
        <v>19.370687602330001</v>
      </c>
      <c r="I52" s="9">
        <v>19.370687602330001</v>
      </c>
      <c r="J52" s="9">
        <v>19.370687602330001</v>
      </c>
      <c r="K52" s="9">
        <f>$G52+$H52+$I52+$J52</f>
        <v>77.482750409320005</v>
      </c>
      <c r="L52" s="10"/>
      <c r="M52" s="10"/>
      <c r="N52" s="10"/>
      <c r="O52" s="10"/>
    </row>
    <row r="53" spans="1:15" x14ac:dyDescent="0.25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</row>
    <row r="54" spans="1:15" ht="43.5" customHeight="1" x14ac:dyDescent="0.25">
      <c r="A54" s="20" t="s">
        <v>37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10"/>
      <c r="M54" s="10"/>
      <c r="N54" s="10"/>
      <c r="O54" s="10"/>
    </row>
    <row r="55" spans="1:15" x14ac:dyDescent="0.25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</row>
    <row r="56" spans="1:15" s="3" customFormat="1" x14ac:dyDescent="0.25">
      <c r="A56" s="6"/>
      <c r="B56" s="7">
        <v>2027</v>
      </c>
      <c r="C56" s="7">
        <v>2028</v>
      </c>
      <c r="D56" s="7">
        <v>2029</v>
      </c>
      <c r="E56" s="7">
        <v>2030</v>
      </c>
      <c r="F56" s="7">
        <v>2031</v>
      </c>
      <c r="G56" s="7" t="s">
        <v>29</v>
      </c>
      <c r="H56" s="7" t="s">
        <v>30</v>
      </c>
      <c r="I56" s="7" t="s">
        <v>31</v>
      </c>
      <c r="J56" s="7" t="s">
        <v>32</v>
      </c>
      <c r="K56" s="7" t="s">
        <v>33</v>
      </c>
      <c r="L56" s="7" t="s">
        <v>34</v>
      </c>
      <c r="M56" s="7" t="s">
        <v>35</v>
      </c>
      <c r="N56" s="11"/>
      <c r="O56" s="11"/>
    </row>
    <row r="57" spans="1:15" x14ac:dyDescent="0.25">
      <c r="A57" s="14" t="s">
        <v>8</v>
      </c>
      <c r="B57" s="15">
        <f t="shared" ref="B57:M57" si="19">B58+B73</f>
        <v>796.8495961937399</v>
      </c>
      <c r="C57" s="15">
        <f t="shared" si="19"/>
        <v>594.04152586938994</v>
      </c>
      <c r="D57" s="15">
        <f t="shared" si="19"/>
        <v>620.33597803347993</v>
      </c>
      <c r="E57" s="15">
        <f t="shared" si="19"/>
        <v>488.35389316676998</v>
      </c>
      <c r="F57" s="15">
        <f t="shared" si="19"/>
        <v>488.50161215155998</v>
      </c>
      <c r="G57" s="15">
        <f t="shared" si="19"/>
        <v>480.42091519479999</v>
      </c>
      <c r="H57" s="15">
        <f t="shared" si="19"/>
        <v>408.97649707889002</v>
      </c>
      <c r="I57" s="15">
        <f t="shared" si="19"/>
        <v>634.36084235216003</v>
      </c>
      <c r="J57" s="15">
        <f t="shared" si="19"/>
        <v>618.39189898855</v>
      </c>
      <c r="K57" s="15">
        <f t="shared" si="19"/>
        <v>553.46541583945998</v>
      </c>
      <c r="L57" s="15">
        <f t="shared" si="19"/>
        <v>403.36020894425997</v>
      </c>
      <c r="M57" s="15">
        <f t="shared" si="19"/>
        <v>245.49775968616999</v>
      </c>
      <c r="N57" s="10"/>
      <c r="O57" s="10"/>
    </row>
    <row r="58" spans="1:15" outlineLevel="1" x14ac:dyDescent="0.25">
      <c r="A58" s="17" t="s">
        <v>9</v>
      </c>
      <c r="B58" s="17">
        <f t="shared" ref="B58:M58" si="20">B59+B67</f>
        <v>474.23189539863995</v>
      </c>
      <c r="C58" s="17">
        <f t="shared" si="20"/>
        <v>282.70616303917996</v>
      </c>
      <c r="D58" s="17">
        <f t="shared" si="20"/>
        <v>168.94283810408999</v>
      </c>
      <c r="E58" s="17">
        <f t="shared" si="20"/>
        <v>102.22254031716</v>
      </c>
      <c r="F58" s="17">
        <f t="shared" si="20"/>
        <v>120.03797459015</v>
      </c>
      <c r="G58" s="17">
        <f t="shared" si="20"/>
        <v>102.30892037626001</v>
      </c>
      <c r="H58" s="17">
        <f t="shared" si="20"/>
        <v>106.91301938049</v>
      </c>
      <c r="I58" s="17">
        <f t="shared" si="20"/>
        <v>102.07368877196001</v>
      </c>
      <c r="J58" s="17">
        <f t="shared" si="20"/>
        <v>109.24114873276001</v>
      </c>
      <c r="K58" s="17">
        <f t="shared" si="20"/>
        <v>124.039642125</v>
      </c>
      <c r="L58" s="17">
        <f t="shared" si="20"/>
        <v>165.276834471</v>
      </c>
      <c r="M58" s="17">
        <f t="shared" si="20"/>
        <v>46.096917206999997</v>
      </c>
      <c r="N58" s="10"/>
      <c r="O58" s="10"/>
    </row>
    <row r="59" spans="1:15" outlineLevel="2" x14ac:dyDescent="0.25">
      <c r="A59" s="18" t="s">
        <v>10</v>
      </c>
      <c r="B59" s="13">
        <f t="shared" ref="B59:M59" si="21">B60+B62+B64</f>
        <v>165.86182630574999</v>
      </c>
      <c r="C59" s="13">
        <f t="shared" si="21"/>
        <v>113.70333668938</v>
      </c>
      <c r="D59" s="13">
        <f t="shared" si="21"/>
        <v>81.176194581609991</v>
      </c>
      <c r="E59" s="13">
        <f t="shared" si="21"/>
        <v>65.172486794679998</v>
      </c>
      <c r="F59" s="13">
        <f t="shared" si="21"/>
        <v>61.846924078560001</v>
      </c>
      <c r="G59" s="13">
        <f t="shared" si="21"/>
        <v>57.277968853779996</v>
      </c>
      <c r="H59" s="13">
        <f t="shared" si="21"/>
        <v>53.932902858010003</v>
      </c>
      <c r="I59" s="13">
        <f t="shared" si="21"/>
        <v>49.84369224948</v>
      </c>
      <c r="J59" s="13">
        <f t="shared" si="21"/>
        <v>45.171152209780004</v>
      </c>
      <c r="K59" s="13">
        <f t="shared" si="21"/>
        <v>40.118598124999998</v>
      </c>
      <c r="L59" s="13">
        <f t="shared" si="21"/>
        <v>33.179090471000002</v>
      </c>
      <c r="M59" s="13">
        <f t="shared" si="21"/>
        <v>18.999173206999998</v>
      </c>
      <c r="N59" s="10"/>
      <c r="O59" s="10"/>
    </row>
    <row r="60" spans="1:15" outlineLevel="3" collapsed="1" x14ac:dyDescent="0.25">
      <c r="A60" s="4" t="s">
        <v>11</v>
      </c>
      <c r="B60" s="9">
        <f t="shared" ref="B60:M60" si="22">SUM(B61:B61)</f>
        <v>2.5000000000000001E-4</v>
      </c>
      <c r="C60" s="9">
        <f t="shared" si="22"/>
        <v>2.5000000000000001E-4</v>
      </c>
      <c r="D60" s="9">
        <f t="shared" si="22"/>
        <v>0</v>
      </c>
      <c r="E60" s="9">
        <f t="shared" si="22"/>
        <v>0</v>
      </c>
      <c r="F60" s="9">
        <f t="shared" si="22"/>
        <v>0</v>
      </c>
      <c r="G60" s="9">
        <f t="shared" si="22"/>
        <v>0</v>
      </c>
      <c r="H60" s="9">
        <f t="shared" si="22"/>
        <v>0</v>
      </c>
      <c r="I60" s="9">
        <f t="shared" si="22"/>
        <v>0</v>
      </c>
      <c r="J60" s="9">
        <f t="shared" si="22"/>
        <v>0</v>
      </c>
      <c r="K60" s="9">
        <f t="shared" si="22"/>
        <v>0</v>
      </c>
      <c r="L60" s="9">
        <f t="shared" si="22"/>
        <v>0</v>
      </c>
      <c r="M60" s="9">
        <f t="shared" si="22"/>
        <v>0</v>
      </c>
      <c r="N60" s="10"/>
      <c r="O60" s="10"/>
    </row>
    <row r="61" spans="1:15" hidden="1" outlineLevel="4" x14ac:dyDescent="0.25">
      <c r="A61" s="5" t="s">
        <v>12</v>
      </c>
      <c r="B61" s="9">
        <v>2.5000000000000001E-4</v>
      </c>
      <c r="C61" s="9">
        <v>2.5000000000000001E-4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10"/>
      <c r="O61" s="10"/>
    </row>
    <row r="62" spans="1:15" outlineLevel="3" collapsed="1" x14ac:dyDescent="0.25">
      <c r="A62" s="4" t="s">
        <v>13</v>
      </c>
      <c r="B62" s="9">
        <f t="shared" ref="B62:M62" si="23">SUM(B63:B63)</f>
        <v>5.7018048170000002E-2</v>
      </c>
      <c r="C62" s="9">
        <f t="shared" si="23"/>
        <v>5.0412240580000003E-2</v>
      </c>
      <c r="D62" s="9">
        <f t="shared" si="23"/>
        <v>4.3792795910000001E-2</v>
      </c>
      <c r="E62" s="9">
        <f t="shared" si="23"/>
        <v>3.7180169780000001E-2</v>
      </c>
      <c r="F62" s="9">
        <f t="shared" si="23"/>
        <v>3.0567543660000002E-2</v>
      </c>
      <c r="G62" s="9">
        <f t="shared" si="23"/>
        <v>2.3961736080000001E-2</v>
      </c>
      <c r="H62" s="9">
        <f t="shared" si="23"/>
        <v>1.7342291409999998E-2</v>
      </c>
      <c r="I62" s="9">
        <f t="shared" si="23"/>
        <v>1.072966528E-2</v>
      </c>
      <c r="J62" s="9">
        <f t="shared" si="23"/>
        <v>4.1170391799999996E-3</v>
      </c>
      <c r="K62" s="9">
        <f t="shared" si="23"/>
        <v>0</v>
      </c>
      <c r="L62" s="9">
        <f t="shared" si="23"/>
        <v>0</v>
      </c>
      <c r="M62" s="9">
        <f t="shared" si="23"/>
        <v>0</v>
      </c>
      <c r="N62" s="10"/>
      <c r="O62" s="10"/>
    </row>
    <row r="63" spans="1:15" hidden="1" outlineLevel="4" x14ac:dyDescent="0.25">
      <c r="A63" s="5" t="s">
        <v>12</v>
      </c>
      <c r="B63" s="9">
        <v>5.7018048170000002E-2</v>
      </c>
      <c r="C63" s="9">
        <v>5.0412240580000003E-2</v>
      </c>
      <c r="D63" s="9">
        <v>4.3792795910000001E-2</v>
      </c>
      <c r="E63" s="9">
        <v>3.7180169780000001E-2</v>
      </c>
      <c r="F63" s="9">
        <v>3.0567543660000002E-2</v>
      </c>
      <c r="G63" s="9">
        <v>2.3961736080000001E-2</v>
      </c>
      <c r="H63" s="9">
        <v>1.7342291409999998E-2</v>
      </c>
      <c r="I63" s="9">
        <v>1.072966528E-2</v>
      </c>
      <c r="J63" s="9">
        <v>4.1170391799999996E-3</v>
      </c>
      <c r="K63" s="9"/>
      <c r="L63" s="9"/>
      <c r="M63" s="9"/>
      <c r="N63" s="10"/>
      <c r="O63" s="10"/>
    </row>
    <row r="64" spans="1:15" outlineLevel="3" collapsed="1" x14ac:dyDescent="0.25">
      <c r="A64" s="4" t="s">
        <v>14</v>
      </c>
      <c r="B64" s="9">
        <f t="shared" ref="B64:M64" si="24">SUM(B65:B66)</f>
        <v>165.80455825758</v>
      </c>
      <c r="C64" s="9">
        <f t="shared" si="24"/>
        <v>113.6526744488</v>
      </c>
      <c r="D64" s="9">
        <f t="shared" si="24"/>
        <v>81.132401785699997</v>
      </c>
      <c r="E64" s="9">
        <f t="shared" si="24"/>
        <v>65.135306624899997</v>
      </c>
      <c r="F64" s="9">
        <f t="shared" si="24"/>
        <v>61.816356534900002</v>
      </c>
      <c r="G64" s="9">
        <f t="shared" si="24"/>
        <v>57.254007117699999</v>
      </c>
      <c r="H64" s="9">
        <f t="shared" si="24"/>
        <v>53.9155605666</v>
      </c>
      <c r="I64" s="9">
        <f t="shared" si="24"/>
        <v>49.832962584199997</v>
      </c>
      <c r="J64" s="9">
        <f t="shared" si="24"/>
        <v>45.167035170600002</v>
      </c>
      <c r="K64" s="9">
        <f t="shared" si="24"/>
        <v>40.118598124999998</v>
      </c>
      <c r="L64" s="9">
        <f t="shared" si="24"/>
        <v>33.179090471000002</v>
      </c>
      <c r="M64" s="9">
        <f t="shared" si="24"/>
        <v>18.999173206999998</v>
      </c>
      <c r="N64" s="10"/>
      <c r="O64" s="10"/>
    </row>
    <row r="65" spans="1:15" hidden="1" outlineLevel="4" x14ac:dyDescent="0.25">
      <c r="A65" s="5" t="s">
        <v>12</v>
      </c>
      <c r="B65" s="9">
        <v>165.60495652879001</v>
      </c>
      <c r="C65" s="9">
        <v>113.6526744488</v>
      </c>
      <c r="D65" s="9">
        <v>81.132401785699997</v>
      </c>
      <c r="E65" s="9">
        <v>65.135306624899997</v>
      </c>
      <c r="F65" s="9">
        <v>61.816356534900002</v>
      </c>
      <c r="G65" s="9">
        <v>57.254007117699999</v>
      </c>
      <c r="H65" s="9">
        <v>53.9155605666</v>
      </c>
      <c r="I65" s="9">
        <v>49.832962584199997</v>
      </c>
      <c r="J65" s="9">
        <v>45.167035170600002</v>
      </c>
      <c r="K65" s="9">
        <v>40.118598124999998</v>
      </c>
      <c r="L65" s="9">
        <v>33.179090471000002</v>
      </c>
      <c r="M65" s="9">
        <v>18.999173206999998</v>
      </c>
      <c r="N65" s="10"/>
      <c r="O65" s="10"/>
    </row>
    <row r="66" spans="1:15" hidden="1" outlineLevel="4" x14ac:dyDescent="0.25">
      <c r="A66" s="5" t="s">
        <v>16</v>
      </c>
      <c r="B66" s="9">
        <v>0.19960172878999999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10"/>
      <c r="O66" s="10"/>
    </row>
    <row r="67" spans="1:15" outlineLevel="2" x14ac:dyDescent="0.25">
      <c r="A67" s="18" t="s">
        <v>17</v>
      </c>
      <c r="B67" s="13">
        <f t="shared" ref="B67:M67" si="25">B68+B70</f>
        <v>308.37006909288999</v>
      </c>
      <c r="C67" s="13">
        <f t="shared" si="25"/>
        <v>169.00282634979999</v>
      </c>
      <c r="D67" s="13">
        <f t="shared" si="25"/>
        <v>87.766643522479995</v>
      </c>
      <c r="E67" s="13">
        <f t="shared" si="25"/>
        <v>37.050053522479999</v>
      </c>
      <c r="F67" s="13">
        <f t="shared" si="25"/>
        <v>58.191050511589999</v>
      </c>
      <c r="G67" s="13">
        <f t="shared" si="25"/>
        <v>45.030951522480002</v>
      </c>
      <c r="H67" s="13">
        <f t="shared" si="25"/>
        <v>52.980116522480003</v>
      </c>
      <c r="I67" s="13">
        <f t="shared" si="25"/>
        <v>52.22999652248</v>
      </c>
      <c r="J67" s="13">
        <f t="shared" si="25"/>
        <v>64.069996522980006</v>
      </c>
      <c r="K67" s="13">
        <f t="shared" si="25"/>
        <v>83.921043999999995</v>
      </c>
      <c r="L67" s="13">
        <f t="shared" si="25"/>
        <v>132.09774400000001</v>
      </c>
      <c r="M67" s="13">
        <f t="shared" si="25"/>
        <v>27.097743999999999</v>
      </c>
      <c r="N67" s="10"/>
      <c r="O67" s="10"/>
    </row>
    <row r="68" spans="1:15" outlineLevel="3" collapsed="1" x14ac:dyDescent="0.25">
      <c r="A68" s="4" t="s">
        <v>13</v>
      </c>
      <c r="B68" s="9">
        <f t="shared" ref="B68:M68" si="26">SUM(B69:B69)</f>
        <v>0.13225252248</v>
      </c>
      <c r="C68" s="9">
        <f t="shared" si="26"/>
        <v>0.13225252248</v>
      </c>
      <c r="D68" s="9">
        <f t="shared" si="26"/>
        <v>0.13225252248</v>
      </c>
      <c r="E68" s="9">
        <f t="shared" si="26"/>
        <v>0.13225252248</v>
      </c>
      <c r="F68" s="9">
        <f t="shared" si="26"/>
        <v>0.13225252248</v>
      </c>
      <c r="G68" s="9">
        <f t="shared" si="26"/>
        <v>0.13225252248</v>
      </c>
      <c r="H68" s="9">
        <f t="shared" si="26"/>
        <v>0.13225252248</v>
      </c>
      <c r="I68" s="9">
        <f t="shared" si="26"/>
        <v>0.13225252248</v>
      </c>
      <c r="J68" s="9">
        <f t="shared" si="26"/>
        <v>0.13225252298000001</v>
      </c>
      <c r="K68" s="9">
        <f t="shared" si="26"/>
        <v>0</v>
      </c>
      <c r="L68" s="9">
        <f t="shared" si="26"/>
        <v>0</v>
      </c>
      <c r="M68" s="9">
        <f t="shared" si="26"/>
        <v>0</v>
      </c>
      <c r="N68" s="10"/>
      <c r="O68" s="10"/>
    </row>
    <row r="69" spans="1:15" hidden="1" outlineLevel="4" x14ac:dyDescent="0.25">
      <c r="A69" s="5" t="s">
        <v>12</v>
      </c>
      <c r="B69" s="9">
        <v>0.13225252248</v>
      </c>
      <c r="C69" s="9">
        <v>0.13225252248</v>
      </c>
      <c r="D69" s="9">
        <v>0.13225252248</v>
      </c>
      <c r="E69" s="9">
        <v>0.13225252248</v>
      </c>
      <c r="F69" s="9">
        <v>0.13225252248</v>
      </c>
      <c r="G69" s="9">
        <v>0.13225252248</v>
      </c>
      <c r="H69" s="9">
        <v>0.13225252248</v>
      </c>
      <c r="I69" s="9">
        <v>0.13225252248</v>
      </c>
      <c r="J69" s="9">
        <v>0.13225252298000001</v>
      </c>
      <c r="K69" s="9"/>
      <c r="L69" s="9"/>
      <c r="M69" s="9"/>
      <c r="N69" s="10"/>
      <c r="O69" s="10"/>
    </row>
    <row r="70" spans="1:15" outlineLevel="3" collapsed="1" x14ac:dyDescent="0.25">
      <c r="A70" s="4" t="s">
        <v>14</v>
      </c>
      <c r="B70" s="9">
        <f t="shared" ref="B70:M70" si="27">SUM(B71:B72)</f>
        <v>308.23781657041002</v>
      </c>
      <c r="C70" s="9">
        <f t="shared" si="27"/>
        <v>168.87057382731999</v>
      </c>
      <c r="D70" s="9">
        <f t="shared" si="27"/>
        <v>87.634390999999994</v>
      </c>
      <c r="E70" s="9">
        <f t="shared" si="27"/>
        <v>36.917800999999997</v>
      </c>
      <c r="F70" s="9">
        <f t="shared" si="27"/>
        <v>58.058797989109998</v>
      </c>
      <c r="G70" s="9">
        <f t="shared" si="27"/>
        <v>44.898699000000001</v>
      </c>
      <c r="H70" s="9">
        <f t="shared" si="27"/>
        <v>52.847864000000001</v>
      </c>
      <c r="I70" s="9">
        <f t="shared" si="27"/>
        <v>52.097743999999999</v>
      </c>
      <c r="J70" s="9">
        <f t="shared" si="27"/>
        <v>63.937744000000002</v>
      </c>
      <c r="K70" s="9">
        <f t="shared" si="27"/>
        <v>83.921043999999995</v>
      </c>
      <c r="L70" s="9">
        <f t="shared" si="27"/>
        <v>132.09774400000001</v>
      </c>
      <c r="M70" s="9">
        <f t="shared" si="27"/>
        <v>27.097743999999999</v>
      </c>
      <c r="N70" s="10"/>
      <c r="O70" s="10"/>
    </row>
    <row r="71" spans="1:15" hidden="1" outlineLevel="4" x14ac:dyDescent="0.25">
      <c r="A71" s="5" t="s">
        <v>12</v>
      </c>
      <c r="B71" s="9">
        <v>298.66459216811</v>
      </c>
      <c r="C71" s="9">
        <v>168.87057382731999</v>
      </c>
      <c r="D71" s="9">
        <v>87.634390999999994</v>
      </c>
      <c r="E71" s="9">
        <v>36.917800999999997</v>
      </c>
      <c r="F71" s="9">
        <v>58.058797989109998</v>
      </c>
      <c r="G71" s="9">
        <v>44.898699000000001</v>
      </c>
      <c r="H71" s="9">
        <v>52.847864000000001</v>
      </c>
      <c r="I71" s="9">
        <v>52.097743999999999</v>
      </c>
      <c r="J71" s="9">
        <v>63.937744000000002</v>
      </c>
      <c r="K71" s="9">
        <v>83.921043999999995</v>
      </c>
      <c r="L71" s="9">
        <v>132.09774400000001</v>
      </c>
      <c r="M71" s="9">
        <v>27.097743999999999</v>
      </c>
      <c r="N71" s="10"/>
      <c r="O71" s="10"/>
    </row>
    <row r="72" spans="1:15" hidden="1" outlineLevel="4" x14ac:dyDescent="0.25">
      <c r="A72" s="5" t="s">
        <v>16</v>
      </c>
      <c r="B72" s="9">
        <v>9.5732244022999993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10"/>
      <c r="O72" s="10"/>
    </row>
    <row r="73" spans="1:15" outlineLevel="1" x14ac:dyDescent="0.25">
      <c r="A73" s="17" t="s">
        <v>18</v>
      </c>
      <c r="B73" s="17">
        <f t="shared" ref="B73:M73" si="28">B74+B95</f>
        <v>322.61770079509995</v>
      </c>
      <c r="C73" s="17">
        <f t="shared" si="28"/>
        <v>311.33536283020999</v>
      </c>
      <c r="D73" s="17">
        <f t="shared" si="28"/>
        <v>451.39313992938997</v>
      </c>
      <c r="E73" s="17">
        <f t="shared" si="28"/>
        <v>386.13135284960998</v>
      </c>
      <c r="F73" s="17">
        <f t="shared" si="28"/>
        <v>368.46363756141</v>
      </c>
      <c r="G73" s="17">
        <f t="shared" si="28"/>
        <v>378.11199481853998</v>
      </c>
      <c r="H73" s="17">
        <f t="shared" si="28"/>
        <v>302.06347769839999</v>
      </c>
      <c r="I73" s="17">
        <f t="shared" si="28"/>
        <v>532.28715358020008</v>
      </c>
      <c r="J73" s="17">
        <f t="shared" si="28"/>
        <v>509.15075025578994</v>
      </c>
      <c r="K73" s="17">
        <f t="shared" si="28"/>
        <v>429.42577371445998</v>
      </c>
      <c r="L73" s="17">
        <f t="shared" si="28"/>
        <v>238.08337447325999</v>
      </c>
      <c r="M73" s="17">
        <f t="shared" si="28"/>
        <v>199.40084247917</v>
      </c>
      <c r="N73" s="10"/>
      <c r="O73" s="10"/>
    </row>
    <row r="74" spans="1:15" outlineLevel="2" x14ac:dyDescent="0.25">
      <c r="A74" s="18" t="s">
        <v>10</v>
      </c>
      <c r="B74" s="13">
        <f t="shared" ref="B74:M74" si="29">B75+B81+B85+B91</f>
        <v>167.64095280087</v>
      </c>
      <c r="C74" s="13">
        <f t="shared" si="29"/>
        <v>170.29908027348998</v>
      </c>
      <c r="D74" s="13">
        <f t="shared" si="29"/>
        <v>163.46182844815002</v>
      </c>
      <c r="E74" s="13">
        <f t="shared" si="29"/>
        <v>150.54585662679</v>
      </c>
      <c r="F74" s="13">
        <f t="shared" si="29"/>
        <v>132.79578752521002</v>
      </c>
      <c r="G74" s="13">
        <f t="shared" si="29"/>
        <v>124.38372107218001</v>
      </c>
      <c r="H74" s="13">
        <f t="shared" si="29"/>
        <v>116.24675044603001</v>
      </c>
      <c r="I74" s="13">
        <f t="shared" si="29"/>
        <v>119.30466964425</v>
      </c>
      <c r="J74" s="13">
        <f t="shared" si="29"/>
        <v>96.88285046514001</v>
      </c>
      <c r="K74" s="13">
        <f t="shared" si="29"/>
        <v>78.959199759170005</v>
      </c>
      <c r="L74" s="13">
        <f t="shared" si="29"/>
        <v>66.958391935479995</v>
      </c>
      <c r="M74" s="13">
        <f t="shared" si="29"/>
        <v>63.19586205297</v>
      </c>
      <c r="N74" s="10"/>
      <c r="O74" s="10"/>
    </row>
    <row r="75" spans="1:15" outlineLevel="3" collapsed="1" x14ac:dyDescent="0.25">
      <c r="A75" s="4" t="s">
        <v>11</v>
      </c>
      <c r="B75" s="9">
        <f t="shared" ref="B75:M75" si="30">SUM(B76:B80)</f>
        <v>0.68950436205999999</v>
      </c>
      <c r="C75" s="9">
        <f t="shared" si="30"/>
        <v>0.69294768921000005</v>
      </c>
      <c r="D75" s="9">
        <f t="shared" si="30"/>
        <v>4.0938330049999999E-2</v>
      </c>
      <c r="E75" s="9">
        <f t="shared" si="30"/>
        <v>4.0336619939999999E-2</v>
      </c>
      <c r="F75" s="9">
        <f t="shared" si="30"/>
        <v>3.8968619940000004E-2</v>
      </c>
      <c r="G75" s="9">
        <f t="shared" si="30"/>
        <v>3.8168575049999993E-2</v>
      </c>
      <c r="H75" s="9">
        <f t="shared" si="30"/>
        <v>3.8168575049999993E-2</v>
      </c>
      <c r="I75" s="9">
        <f t="shared" si="30"/>
        <v>3.633657505E-2</v>
      </c>
      <c r="J75" s="9">
        <f t="shared" si="30"/>
        <v>3.5453999939999994E-2</v>
      </c>
      <c r="K75" s="9">
        <f t="shared" si="30"/>
        <v>3.5609500049999999E-2</v>
      </c>
      <c r="L75" s="9">
        <f t="shared" si="30"/>
        <v>3.4493125050000004E-2</v>
      </c>
      <c r="M75" s="9">
        <f t="shared" si="30"/>
        <v>3.4121000050000003E-2</v>
      </c>
      <c r="N75" s="10"/>
      <c r="O75" s="10"/>
    </row>
    <row r="76" spans="1:15" hidden="1" outlineLevel="4" x14ac:dyDescent="0.25">
      <c r="A76" s="5" t="s">
        <v>15</v>
      </c>
      <c r="B76" s="9">
        <v>1.0061519999999999E-2</v>
      </c>
      <c r="C76" s="9">
        <v>7.4920799999999999E-3</v>
      </c>
      <c r="D76" s="9">
        <v>1.395755E-3</v>
      </c>
      <c r="E76" s="9">
        <v>9.6672000000000001E-4</v>
      </c>
      <c r="F76" s="9">
        <v>9.6672000000000001E-4</v>
      </c>
      <c r="G76" s="9"/>
      <c r="H76" s="9"/>
      <c r="I76" s="9"/>
      <c r="J76" s="9"/>
      <c r="K76" s="9"/>
      <c r="L76" s="9"/>
      <c r="M76" s="9"/>
      <c r="N76" s="10"/>
      <c r="O76" s="10"/>
    </row>
    <row r="77" spans="1:15" hidden="1" outlineLevel="4" x14ac:dyDescent="0.25">
      <c r="A77" s="5" t="s">
        <v>19</v>
      </c>
      <c r="B77" s="9">
        <v>1.469E-3</v>
      </c>
      <c r="C77" s="9">
        <v>1.482E-3</v>
      </c>
      <c r="D77" s="9">
        <v>1.4885E-3</v>
      </c>
      <c r="E77" s="9">
        <v>1.482E-3</v>
      </c>
      <c r="F77" s="9">
        <v>1.482E-3</v>
      </c>
      <c r="G77" s="9">
        <v>1.4885E-3</v>
      </c>
      <c r="H77" s="9">
        <v>1.4885E-3</v>
      </c>
      <c r="I77" s="9">
        <v>1.4885E-3</v>
      </c>
      <c r="J77" s="9">
        <v>1.482E-3</v>
      </c>
      <c r="K77" s="9">
        <v>1.4885E-3</v>
      </c>
      <c r="L77" s="9">
        <v>3.7212500000000001E-4</v>
      </c>
      <c r="M77" s="9"/>
      <c r="N77" s="10"/>
      <c r="O77" s="10"/>
    </row>
    <row r="78" spans="1:15" hidden="1" outlineLevel="4" x14ac:dyDescent="0.25">
      <c r="A78" s="5" t="s">
        <v>20</v>
      </c>
      <c r="B78" s="9">
        <v>6.0568000000000004E-4</v>
      </c>
      <c r="C78" s="9">
        <v>6.1103999999999998E-4</v>
      </c>
      <c r="D78" s="9"/>
      <c r="E78" s="9"/>
      <c r="F78" s="9"/>
      <c r="G78" s="9"/>
      <c r="H78" s="9"/>
      <c r="I78" s="9"/>
      <c r="J78" s="9"/>
      <c r="K78" s="9"/>
      <c r="L78" s="9"/>
      <c r="M78" s="9"/>
      <c r="N78" s="10"/>
      <c r="O78" s="10"/>
    </row>
    <row r="79" spans="1:15" hidden="1" outlineLevel="4" x14ac:dyDescent="0.25">
      <c r="A79" s="5" t="s">
        <v>12</v>
      </c>
      <c r="B79" s="9">
        <v>6.6119000000000002E-6</v>
      </c>
      <c r="C79" s="9">
        <v>6.6703999999999997E-6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10"/>
      <c r="O79" s="10"/>
    </row>
    <row r="80" spans="1:15" hidden="1" outlineLevel="4" x14ac:dyDescent="0.25">
      <c r="A80" s="5" t="s">
        <v>16</v>
      </c>
      <c r="B80" s="9">
        <v>0.67736155015999999</v>
      </c>
      <c r="C80" s="9">
        <v>0.68335589881000003</v>
      </c>
      <c r="D80" s="9">
        <v>3.8054075049999997E-2</v>
      </c>
      <c r="E80" s="9">
        <v>3.7887899939999997E-2</v>
      </c>
      <c r="F80" s="9">
        <v>3.6519899940000003E-2</v>
      </c>
      <c r="G80" s="9">
        <v>3.6680075049999997E-2</v>
      </c>
      <c r="H80" s="9">
        <v>3.6680075049999997E-2</v>
      </c>
      <c r="I80" s="9">
        <v>3.4848075050000003E-2</v>
      </c>
      <c r="J80" s="9">
        <v>3.3971999939999997E-2</v>
      </c>
      <c r="K80" s="9">
        <v>3.4121000050000003E-2</v>
      </c>
      <c r="L80" s="9">
        <v>3.4121000050000003E-2</v>
      </c>
      <c r="M80" s="9">
        <v>3.4121000050000003E-2</v>
      </c>
      <c r="N80" s="10"/>
      <c r="O80" s="10"/>
    </row>
    <row r="81" spans="1:15" outlineLevel="3" collapsed="1" x14ac:dyDescent="0.25">
      <c r="A81" s="4" t="s">
        <v>21</v>
      </c>
      <c r="B81" s="9">
        <f t="shared" ref="B81:M81" si="31">SUM(B82:B84)</f>
        <v>28.239116263429999</v>
      </c>
      <c r="C81" s="9">
        <f t="shared" si="31"/>
        <v>35.224371277429995</v>
      </c>
      <c r="D81" s="9">
        <f t="shared" si="31"/>
        <v>33.319119187220004</v>
      </c>
      <c r="E81" s="9">
        <f t="shared" si="31"/>
        <v>31.087786317070002</v>
      </c>
      <c r="F81" s="9">
        <f t="shared" si="31"/>
        <v>30.633955944090001</v>
      </c>
      <c r="G81" s="9">
        <f t="shared" si="31"/>
        <v>30.686665621029999</v>
      </c>
      <c r="H81" s="9">
        <f t="shared" si="31"/>
        <v>30.62240962241</v>
      </c>
      <c r="I81" s="9">
        <f t="shared" si="31"/>
        <v>39.105908921210002</v>
      </c>
      <c r="J81" s="9">
        <f t="shared" si="31"/>
        <v>21.717922264040002</v>
      </c>
      <c r="K81" s="9">
        <f t="shared" si="31"/>
        <v>6.87171926185</v>
      </c>
      <c r="L81" s="9">
        <f t="shared" si="31"/>
        <v>4.5584201550000002E-2</v>
      </c>
      <c r="M81" s="9">
        <f t="shared" si="31"/>
        <v>0</v>
      </c>
      <c r="N81" s="10"/>
      <c r="O81" s="10"/>
    </row>
    <row r="82" spans="1:15" hidden="1" outlineLevel="4" x14ac:dyDescent="0.25">
      <c r="A82" s="5" t="s">
        <v>15</v>
      </c>
      <c r="B82" s="9">
        <v>0.85178466663999997</v>
      </c>
      <c r="C82" s="9">
        <v>0.51226205447999995</v>
      </c>
      <c r="D82" s="9">
        <v>0.12267004427</v>
      </c>
      <c r="E82" s="9">
        <v>5.8491014549999998E-2</v>
      </c>
      <c r="F82" s="9">
        <v>2.8571087160000001E-2</v>
      </c>
      <c r="G82" s="9">
        <v>6.9905760499999999E-3</v>
      </c>
      <c r="H82" s="9">
        <v>4.6823376200000001E-3</v>
      </c>
      <c r="I82" s="9">
        <v>2.3929158800000002E-3</v>
      </c>
      <c r="J82" s="9"/>
      <c r="K82" s="9"/>
      <c r="L82" s="9"/>
      <c r="M82" s="9"/>
      <c r="N82" s="10"/>
      <c r="O82" s="10"/>
    </row>
    <row r="83" spans="1:15" hidden="1" outlineLevel="4" x14ac:dyDescent="0.25">
      <c r="A83" s="5" t="s">
        <v>19</v>
      </c>
      <c r="B83" s="9">
        <v>0.59065259447999996</v>
      </c>
      <c r="C83" s="9">
        <v>0.59316554019000001</v>
      </c>
      <c r="D83" s="9">
        <v>0.53315148458999995</v>
      </c>
      <c r="E83" s="9">
        <v>0.47014353893999999</v>
      </c>
      <c r="F83" s="9">
        <v>0.40946376871000001</v>
      </c>
      <c r="G83" s="9">
        <v>0.35131560385999999</v>
      </c>
      <c r="H83" s="9">
        <v>0.28936784367000001</v>
      </c>
      <c r="I83" s="9">
        <v>0.22842193269</v>
      </c>
      <c r="J83" s="9">
        <v>0.166744686</v>
      </c>
      <c r="K83" s="9">
        <v>0.10686406228000001</v>
      </c>
      <c r="L83" s="9">
        <v>4.5584201550000002E-2</v>
      </c>
      <c r="M83" s="9"/>
      <c r="N83" s="10"/>
      <c r="O83" s="10"/>
    </row>
    <row r="84" spans="1:15" hidden="1" outlineLevel="4" x14ac:dyDescent="0.25">
      <c r="A84" s="5" t="s">
        <v>16</v>
      </c>
      <c r="B84" s="9">
        <v>26.79667900231</v>
      </c>
      <c r="C84" s="9">
        <v>34.118943682759998</v>
      </c>
      <c r="D84" s="9">
        <v>32.663297658360001</v>
      </c>
      <c r="E84" s="9">
        <v>30.559151763580001</v>
      </c>
      <c r="F84" s="9">
        <v>30.19592108822</v>
      </c>
      <c r="G84" s="9">
        <v>30.32835944112</v>
      </c>
      <c r="H84" s="9">
        <v>30.32835944112</v>
      </c>
      <c r="I84" s="9">
        <v>38.875094072640003</v>
      </c>
      <c r="J84" s="9">
        <v>21.551177578040001</v>
      </c>
      <c r="K84" s="9">
        <v>6.7648551995700004</v>
      </c>
      <c r="L84" s="9"/>
      <c r="M84" s="9"/>
      <c r="N84" s="10"/>
      <c r="O84" s="10"/>
    </row>
    <row r="85" spans="1:15" outlineLevel="3" collapsed="1" x14ac:dyDescent="0.25">
      <c r="A85" s="4" t="s">
        <v>22</v>
      </c>
      <c r="B85" s="9">
        <f t="shared" ref="B85:M85" si="32">SUM(B86:B90)</f>
        <v>10.55011450109</v>
      </c>
      <c r="C85" s="9">
        <f t="shared" si="32"/>
        <v>9.5808614305300015</v>
      </c>
      <c r="D85" s="9">
        <f t="shared" si="32"/>
        <v>10.96536482004</v>
      </c>
      <c r="E85" s="9">
        <f t="shared" si="32"/>
        <v>8.7018423700999996</v>
      </c>
      <c r="F85" s="9">
        <f t="shared" si="32"/>
        <v>7.0616646538899994</v>
      </c>
      <c r="G85" s="9">
        <f t="shared" si="32"/>
        <v>7.2579214833600005</v>
      </c>
      <c r="H85" s="9">
        <f t="shared" si="32"/>
        <v>4.4475302345100003</v>
      </c>
      <c r="I85" s="9">
        <f t="shared" si="32"/>
        <v>3.1717500643699998</v>
      </c>
      <c r="J85" s="9">
        <f t="shared" si="32"/>
        <v>2.0711946583700001</v>
      </c>
      <c r="K85" s="9">
        <f t="shared" si="32"/>
        <v>1.7427394896999999</v>
      </c>
      <c r="L85" s="9">
        <f t="shared" si="32"/>
        <v>0.27582559236999998</v>
      </c>
      <c r="M85" s="9">
        <f t="shared" si="32"/>
        <v>0.23379270077999997</v>
      </c>
      <c r="N85" s="10"/>
      <c r="O85" s="10"/>
    </row>
    <row r="86" spans="1:15" hidden="1" outlineLevel="4" x14ac:dyDescent="0.25">
      <c r="A86" s="5" t="s">
        <v>23</v>
      </c>
      <c r="B86" s="9">
        <v>1.6985379704400001</v>
      </c>
      <c r="C86" s="9">
        <v>1.67994341868</v>
      </c>
      <c r="D86" s="9">
        <v>3.2299923931799999</v>
      </c>
      <c r="E86" s="9">
        <v>1.86635983557</v>
      </c>
      <c r="F86" s="9">
        <v>1.3230403741100001</v>
      </c>
      <c r="G86" s="9">
        <v>1.84734793031</v>
      </c>
      <c r="H86" s="9">
        <v>0.76465849135999997</v>
      </c>
      <c r="I86" s="9">
        <v>0.48588787594999999</v>
      </c>
      <c r="J86" s="9">
        <v>0.39167447943</v>
      </c>
      <c r="K86" s="9">
        <v>0.36833182764</v>
      </c>
      <c r="L86" s="9"/>
      <c r="M86" s="9"/>
      <c r="N86" s="10"/>
      <c r="O86" s="10"/>
    </row>
    <row r="87" spans="1:15" hidden="1" outlineLevel="4" x14ac:dyDescent="0.25">
      <c r="A87" s="5" t="s">
        <v>15</v>
      </c>
      <c r="B87" s="9">
        <v>2.7691727671500002</v>
      </c>
      <c r="C87" s="9">
        <v>1.2780682167999999</v>
      </c>
      <c r="D87" s="9">
        <v>1.1094108888500001</v>
      </c>
      <c r="E87" s="9">
        <v>0.92574619796000002</v>
      </c>
      <c r="F87" s="9">
        <v>0.74819352304999998</v>
      </c>
      <c r="G87" s="9">
        <v>0.89588576752000004</v>
      </c>
      <c r="H87" s="9">
        <v>0.75912140184999999</v>
      </c>
      <c r="I87" s="9">
        <v>0.70233111259000003</v>
      </c>
      <c r="J87" s="9">
        <v>0.64272182248999998</v>
      </c>
      <c r="K87" s="9">
        <v>0.58901273510999996</v>
      </c>
      <c r="L87" s="9">
        <v>7.0989431579999998E-2</v>
      </c>
      <c r="M87" s="9">
        <v>4.385378375E-2</v>
      </c>
      <c r="N87" s="10"/>
      <c r="O87" s="10"/>
    </row>
    <row r="88" spans="1:15" hidden="1" outlineLevel="4" x14ac:dyDescent="0.25">
      <c r="A88" s="5" t="s">
        <v>19</v>
      </c>
      <c r="B88" s="9">
        <v>4.8193619011699997</v>
      </c>
      <c r="C88" s="9">
        <v>5.4225026891999999</v>
      </c>
      <c r="D88" s="9">
        <v>5.43495590767</v>
      </c>
      <c r="E88" s="9">
        <v>4.73535850756</v>
      </c>
      <c r="F88" s="9">
        <v>3.8317636475299999</v>
      </c>
      <c r="G88" s="9">
        <v>3.0424345345899999</v>
      </c>
      <c r="H88" s="9">
        <v>2.04773149732</v>
      </c>
      <c r="I88" s="9">
        <v>1.14110675503</v>
      </c>
      <c r="J88" s="9">
        <v>0.22999793974999999</v>
      </c>
      <c r="K88" s="9">
        <v>2.5772764199999999E-3</v>
      </c>
      <c r="L88" s="9"/>
      <c r="M88" s="9"/>
      <c r="N88" s="10"/>
      <c r="O88" s="10"/>
    </row>
    <row r="89" spans="1:15" hidden="1" outlineLevel="4" x14ac:dyDescent="0.25">
      <c r="A89" s="5" t="s">
        <v>20</v>
      </c>
      <c r="B89" s="9">
        <v>0.36941131478</v>
      </c>
      <c r="C89" s="9">
        <v>0.38470989962000002</v>
      </c>
      <c r="D89" s="9">
        <v>0.37931049679000001</v>
      </c>
      <c r="E89" s="9">
        <v>0.37247218361000001</v>
      </c>
      <c r="F89" s="9">
        <v>0.36531598775000002</v>
      </c>
      <c r="G89" s="9">
        <v>0.45141496171000001</v>
      </c>
      <c r="H89" s="9">
        <v>0.43180656317999999</v>
      </c>
      <c r="I89" s="9">
        <v>0.41292548148000002</v>
      </c>
      <c r="J89" s="9">
        <v>0.39382631156999998</v>
      </c>
      <c r="K89" s="9">
        <v>0.38263753376999998</v>
      </c>
      <c r="L89" s="9">
        <v>0.18032892012999999</v>
      </c>
      <c r="M89" s="9">
        <v>0.16852741744999999</v>
      </c>
      <c r="N89" s="10"/>
      <c r="O89" s="10"/>
    </row>
    <row r="90" spans="1:15" hidden="1" outlineLevel="4" x14ac:dyDescent="0.25">
      <c r="A90" s="5" t="s">
        <v>16</v>
      </c>
      <c r="B90" s="9">
        <v>0.89363054755000004</v>
      </c>
      <c r="C90" s="9">
        <v>0.81563720623000002</v>
      </c>
      <c r="D90" s="9">
        <v>0.81169513355</v>
      </c>
      <c r="E90" s="9">
        <v>0.80190564539999998</v>
      </c>
      <c r="F90" s="9">
        <v>0.79335112144999997</v>
      </c>
      <c r="G90" s="9">
        <v>1.0208382892300001</v>
      </c>
      <c r="H90" s="9">
        <v>0.44421228080000003</v>
      </c>
      <c r="I90" s="9">
        <v>0.42949883931999999</v>
      </c>
      <c r="J90" s="9">
        <v>0.41297410512999999</v>
      </c>
      <c r="K90" s="9">
        <v>0.40018011675999998</v>
      </c>
      <c r="L90" s="9">
        <v>2.4507240659999999E-2</v>
      </c>
      <c r="M90" s="9">
        <v>2.141149958E-2</v>
      </c>
      <c r="N90" s="10"/>
      <c r="O90" s="10"/>
    </row>
    <row r="91" spans="1:15" outlineLevel="3" collapsed="1" x14ac:dyDescent="0.25">
      <c r="A91" s="4" t="s">
        <v>24</v>
      </c>
      <c r="B91" s="9">
        <f t="shared" ref="B91:M91" si="33">SUM(B92:B94)</f>
        <v>128.16221767428999</v>
      </c>
      <c r="C91" s="9">
        <f t="shared" si="33"/>
        <v>124.80089987631999</v>
      </c>
      <c r="D91" s="9">
        <f t="shared" si="33"/>
        <v>119.13640611084001</v>
      </c>
      <c r="E91" s="9">
        <f t="shared" si="33"/>
        <v>110.71589131968</v>
      </c>
      <c r="F91" s="9">
        <f t="shared" si="33"/>
        <v>95.061198307289999</v>
      </c>
      <c r="G91" s="9">
        <f t="shared" si="33"/>
        <v>86.400965392740005</v>
      </c>
      <c r="H91" s="9">
        <f t="shared" si="33"/>
        <v>81.138642014059997</v>
      </c>
      <c r="I91" s="9">
        <f t="shared" si="33"/>
        <v>76.990674083619993</v>
      </c>
      <c r="J91" s="9">
        <f t="shared" si="33"/>
        <v>73.058279542790004</v>
      </c>
      <c r="K91" s="9">
        <f t="shared" si="33"/>
        <v>70.309131507570001</v>
      </c>
      <c r="L91" s="9">
        <f t="shared" si="33"/>
        <v>66.602489016509992</v>
      </c>
      <c r="M91" s="9">
        <f t="shared" si="33"/>
        <v>62.92794835214</v>
      </c>
      <c r="N91" s="10"/>
      <c r="O91" s="10"/>
    </row>
    <row r="92" spans="1:15" hidden="1" outlineLevel="4" x14ac:dyDescent="0.25">
      <c r="A92" s="5" t="s">
        <v>15</v>
      </c>
      <c r="B92" s="9">
        <v>22.142154123939999</v>
      </c>
      <c r="C92" s="9">
        <v>21.916048890470002</v>
      </c>
      <c r="D92" s="9">
        <v>21.147794961110002</v>
      </c>
      <c r="E92" s="9">
        <v>19.67939682658</v>
      </c>
      <c r="F92" s="9">
        <v>16.10865207378</v>
      </c>
      <c r="G92" s="9">
        <v>12.87693570093</v>
      </c>
      <c r="H92" s="9">
        <v>12.17616962538</v>
      </c>
      <c r="I92" s="9">
        <v>11.510392202149999</v>
      </c>
      <c r="J92" s="9">
        <v>11.2214564702</v>
      </c>
      <c r="K92" s="9">
        <v>11.261284950469999</v>
      </c>
      <c r="L92" s="9">
        <v>10.79821146456</v>
      </c>
      <c r="M92" s="9">
        <v>10.16218471507</v>
      </c>
      <c r="N92" s="10"/>
      <c r="O92" s="10"/>
    </row>
    <row r="93" spans="1:15" hidden="1" outlineLevel="4" x14ac:dyDescent="0.25">
      <c r="A93" s="5" t="s">
        <v>16</v>
      </c>
      <c r="B93" s="9">
        <v>67.770027893090003</v>
      </c>
      <c r="C93" s="9">
        <v>67.156240017480002</v>
      </c>
      <c r="D93" s="9">
        <v>65.253926665090006</v>
      </c>
      <c r="E93" s="9">
        <v>62.805028042019998</v>
      </c>
      <c r="F93" s="9">
        <v>60.461694867790001</v>
      </c>
      <c r="G93" s="9">
        <v>58.572704204339999</v>
      </c>
      <c r="H93" s="9">
        <v>56.470203855949997</v>
      </c>
      <c r="I93" s="9">
        <v>54.856169577659998</v>
      </c>
      <c r="J93" s="9">
        <v>52.042005825700002</v>
      </c>
      <c r="K93" s="9">
        <v>49.286009777220002</v>
      </c>
      <c r="L93" s="9">
        <v>46.051205607409997</v>
      </c>
      <c r="M93" s="9">
        <v>43.00830930579</v>
      </c>
      <c r="N93" s="10"/>
      <c r="O93" s="10"/>
    </row>
    <row r="94" spans="1:15" hidden="1" outlineLevel="4" x14ac:dyDescent="0.25">
      <c r="A94" s="5" t="s">
        <v>25</v>
      </c>
      <c r="B94" s="9">
        <v>38.25003565726</v>
      </c>
      <c r="C94" s="9">
        <v>35.728610968369999</v>
      </c>
      <c r="D94" s="9">
        <v>32.734684484639999</v>
      </c>
      <c r="E94" s="9">
        <v>28.231466451079999</v>
      </c>
      <c r="F94" s="9">
        <v>18.490851365720001</v>
      </c>
      <c r="G94" s="9">
        <v>14.951325487469999</v>
      </c>
      <c r="H94" s="9">
        <v>12.49226853273</v>
      </c>
      <c r="I94" s="9">
        <v>10.62411230381</v>
      </c>
      <c r="J94" s="9">
        <v>9.7948172468900001</v>
      </c>
      <c r="K94" s="9">
        <v>9.7618367798799994</v>
      </c>
      <c r="L94" s="9">
        <v>9.7530719445400003</v>
      </c>
      <c r="M94" s="9">
        <v>9.7574543312799999</v>
      </c>
      <c r="N94" s="10"/>
      <c r="O94" s="10"/>
    </row>
    <row r="95" spans="1:15" outlineLevel="2" x14ac:dyDescent="0.25">
      <c r="A95" s="18" t="s">
        <v>17</v>
      </c>
      <c r="B95" s="13">
        <f t="shared" ref="B95:M95" si="34">B96+B100+B106</f>
        <v>154.97674799422998</v>
      </c>
      <c r="C95" s="13">
        <f t="shared" si="34"/>
        <v>141.03628255672001</v>
      </c>
      <c r="D95" s="13">
        <f t="shared" si="34"/>
        <v>287.93131148123996</v>
      </c>
      <c r="E95" s="13">
        <f t="shared" si="34"/>
        <v>235.58549622281998</v>
      </c>
      <c r="F95" s="13">
        <f t="shared" si="34"/>
        <v>235.66785003620001</v>
      </c>
      <c r="G95" s="13">
        <f t="shared" si="34"/>
        <v>253.72827374636</v>
      </c>
      <c r="H95" s="13">
        <f t="shared" si="34"/>
        <v>185.81672725236999</v>
      </c>
      <c r="I95" s="13">
        <f t="shared" si="34"/>
        <v>412.98248393595003</v>
      </c>
      <c r="J95" s="13">
        <f t="shared" si="34"/>
        <v>412.26789979064995</v>
      </c>
      <c r="K95" s="13">
        <f t="shared" si="34"/>
        <v>350.46657395528996</v>
      </c>
      <c r="L95" s="13">
        <f t="shared" si="34"/>
        <v>171.12498253778</v>
      </c>
      <c r="M95" s="13">
        <f t="shared" si="34"/>
        <v>136.2049804262</v>
      </c>
      <c r="N95" s="10"/>
      <c r="O95" s="10"/>
    </row>
    <row r="96" spans="1:15" outlineLevel="3" collapsed="1" x14ac:dyDescent="0.25">
      <c r="A96" s="4" t="s">
        <v>21</v>
      </c>
      <c r="B96" s="9">
        <f t="shared" ref="B96:M96" si="35">SUM(B97:B99)</f>
        <v>7.4971031649900004</v>
      </c>
      <c r="C96" s="9">
        <f t="shared" si="35"/>
        <v>7.51338063607</v>
      </c>
      <c r="D96" s="9">
        <f t="shared" si="35"/>
        <v>56.39141846023</v>
      </c>
      <c r="E96" s="9">
        <f t="shared" si="35"/>
        <v>25.71478502387</v>
      </c>
      <c r="F96" s="9">
        <f t="shared" si="35"/>
        <v>1.3462907495399998</v>
      </c>
      <c r="G96" s="9">
        <f t="shared" si="35"/>
        <v>1.29883557166</v>
      </c>
      <c r="H96" s="9">
        <f t="shared" si="35"/>
        <v>1.2988355727300001</v>
      </c>
      <c r="I96" s="9">
        <f t="shared" si="35"/>
        <v>236.48346684700002</v>
      </c>
      <c r="J96" s="9">
        <f t="shared" si="35"/>
        <v>209.66842941825999</v>
      </c>
      <c r="K96" s="9">
        <f t="shared" si="35"/>
        <v>175.72004043259</v>
      </c>
      <c r="L96" s="9">
        <f t="shared" si="35"/>
        <v>1.1431073305799999</v>
      </c>
      <c r="M96" s="9">
        <f t="shared" si="35"/>
        <v>0</v>
      </c>
      <c r="N96" s="10"/>
      <c r="O96" s="10"/>
    </row>
    <row r="97" spans="1:15" hidden="1" outlineLevel="4" x14ac:dyDescent="0.25">
      <c r="A97" s="5" t="s">
        <v>15</v>
      </c>
      <c r="B97" s="9">
        <v>7.2700508259900003</v>
      </c>
      <c r="C97" s="9">
        <v>6.3752650467700001</v>
      </c>
      <c r="D97" s="9">
        <v>1.73862346332</v>
      </c>
      <c r="E97" s="9">
        <v>0.36128856919000002</v>
      </c>
      <c r="F97" s="9">
        <v>0.20817516023999999</v>
      </c>
      <c r="G97" s="9">
        <v>0.15572824226000001</v>
      </c>
      <c r="H97" s="9">
        <v>0.15572824273999999</v>
      </c>
      <c r="I97" s="9">
        <v>0.15572824322000001</v>
      </c>
      <c r="J97" s="9"/>
      <c r="K97" s="9"/>
      <c r="L97" s="9"/>
      <c r="M97" s="9"/>
      <c r="N97" s="10"/>
      <c r="O97" s="10"/>
    </row>
    <row r="98" spans="1:15" hidden="1" outlineLevel="4" x14ac:dyDescent="0.25">
      <c r="A98" s="5" t="s">
        <v>19</v>
      </c>
      <c r="B98" s="9">
        <v>0.22705233899999999</v>
      </c>
      <c r="C98" s="9">
        <v>1.1381155892999999</v>
      </c>
      <c r="D98" s="9">
        <v>1.1431073282199999</v>
      </c>
      <c r="E98" s="9">
        <v>1.1381155892999999</v>
      </c>
      <c r="F98" s="9">
        <v>1.1381155892999999</v>
      </c>
      <c r="G98" s="9">
        <v>1.1431073294</v>
      </c>
      <c r="H98" s="9">
        <v>1.1431073299900001</v>
      </c>
      <c r="I98" s="9">
        <v>1.1431073305799999</v>
      </c>
      <c r="J98" s="9">
        <v>1.1381155916800001</v>
      </c>
      <c r="K98" s="9">
        <v>1.1431073305799999</v>
      </c>
      <c r="L98" s="9">
        <v>1.1431073305799999</v>
      </c>
      <c r="M98" s="9"/>
      <c r="N98" s="10"/>
      <c r="O98" s="10"/>
    </row>
    <row r="99" spans="1:15" hidden="1" outlineLevel="4" x14ac:dyDescent="0.25">
      <c r="A99" s="5" t="s">
        <v>16</v>
      </c>
      <c r="B99" s="9"/>
      <c r="C99" s="9"/>
      <c r="D99" s="9">
        <v>53.509687668689999</v>
      </c>
      <c r="E99" s="9">
        <v>24.215380865379998</v>
      </c>
      <c r="F99" s="9"/>
      <c r="G99" s="9"/>
      <c r="H99" s="9"/>
      <c r="I99" s="9">
        <v>235.18463127320001</v>
      </c>
      <c r="J99" s="9">
        <v>208.53031382658</v>
      </c>
      <c r="K99" s="9">
        <v>174.57693310201</v>
      </c>
      <c r="L99" s="9"/>
      <c r="M99" s="9"/>
      <c r="N99" s="10"/>
      <c r="O99" s="10"/>
    </row>
    <row r="100" spans="1:15" outlineLevel="3" collapsed="1" x14ac:dyDescent="0.25">
      <c r="A100" s="4" t="s">
        <v>22</v>
      </c>
      <c r="B100" s="9">
        <f t="shared" ref="B100:M100" si="36">SUM(B101:B105)</f>
        <v>37.912952177840005</v>
      </c>
      <c r="C100" s="9">
        <f t="shared" si="36"/>
        <v>36.5547420997</v>
      </c>
      <c r="D100" s="9">
        <f t="shared" si="36"/>
        <v>52.372704214620001</v>
      </c>
      <c r="E100" s="9">
        <f t="shared" si="36"/>
        <v>61.949300008609995</v>
      </c>
      <c r="F100" s="9">
        <f t="shared" si="36"/>
        <v>60.944013919579994</v>
      </c>
      <c r="G100" s="9">
        <f t="shared" si="36"/>
        <v>79.07669797618999</v>
      </c>
      <c r="H100" s="9">
        <f t="shared" si="36"/>
        <v>47.33210927324</v>
      </c>
      <c r="I100" s="9">
        <f t="shared" si="36"/>
        <v>34.830887392889991</v>
      </c>
      <c r="J100" s="9">
        <f t="shared" si="36"/>
        <v>19.048814143769995</v>
      </c>
      <c r="K100" s="9">
        <f t="shared" si="36"/>
        <v>10.66532415336</v>
      </c>
      <c r="L100" s="9">
        <f t="shared" si="36"/>
        <v>6.9160548334299996</v>
      </c>
      <c r="M100" s="9">
        <f t="shared" si="36"/>
        <v>3.4483405367</v>
      </c>
      <c r="N100" s="10"/>
      <c r="O100" s="10"/>
    </row>
    <row r="101" spans="1:15" hidden="1" outlineLevel="4" x14ac:dyDescent="0.25">
      <c r="A101" s="5" t="s">
        <v>23</v>
      </c>
      <c r="B101" s="9">
        <v>30.242566673700001</v>
      </c>
      <c r="C101" s="9">
        <v>27.27639995154</v>
      </c>
      <c r="D101" s="9">
        <v>35.304166722959998</v>
      </c>
      <c r="E101" s="9">
        <v>35.149999937579999</v>
      </c>
      <c r="F101" s="9">
        <v>35.149999937579999</v>
      </c>
      <c r="G101" s="9">
        <v>33.298890054289998</v>
      </c>
      <c r="H101" s="9">
        <v>21.15425670038</v>
      </c>
      <c r="I101" s="9">
        <v>8.7271900165199998</v>
      </c>
      <c r="J101" s="9">
        <v>0.81547999833999996</v>
      </c>
      <c r="K101" s="9">
        <v>0.81905666879000005</v>
      </c>
      <c r="L101" s="9"/>
      <c r="M101" s="9"/>
      <c r="N101" s="10"/>
      <c r="O101" s="10"/>
    </row>
    <row r="102" spans="1:15" hidden="1" outlineLevel="4" x14ac:dyDescent="0.25">
      <c r="A102" s="5" t="s">
        <v>15</v>
      </c>
      <c r="B102" s="9">
        <v>5.9153869442699998</v>
      </c>
      <c r="C102" s="9">
        <v>7.2106859266200001</v>
      </c>
      <c r="D102" s="9">
        <v>7.2147097059499998</v>
      </c>
      <c r="E102" s="9">
        <v>8.4644768191700006</v>
      </c>
      <c r="F102" s="9">
        <v>7.4591907331099998</v>
      </c>
      <c r="G102" s="9">
        <v>7.7420701967800003</v>
      </c>
      <c r="H102" s="9">
        <v>6.1324450731200004</v>
      </c>
      <c r="I102" s="9">
        <v>6.1641034900199996</v>
      </c>
      <c r="J102" s="9">
        <v>6.1372321546900004</v>
      </c>
      <c r="K102" s="9">
        <v>6.1641034919599997</v>
      </c>
      <c r="L102" s="9">
        <v>4.18461622397</v>
      </c>
      <c r="M102" s="9">
        <v>0.71690192724000001</v>
      </c>
      <c r="N102" s="10"/>
      <c r="O102" s="10"/>
    </row>
    <row r="103" spans="1:15" hidden="1" outlineLevel="4" x14ac:dyDescent="0.25">
      <c r="A103" s="5" t="s">
        <v>19</v>
      </c>
      <c r="B103" s="9">
        <v>9.8190849839999997E-2</v>
      </c>
      <c r="C103" s="9">
        <v>9.9059795219999996E-2</v>
      </c>
      <c r="D103" s="9">
        <v>7.64122761409</v>
      </c>
      <c r="E103" s="9">
        <v>15.11665976918</v>
      </c>
      <c r="F103" s="9">
        <v>15.116659766210001</v>
      </c>
      <c r="G103" s="9">
        <v>15.21754487964</v>
      </c>
      <c r="H103" s="9">
        <v>15.21754487964</v>
      </c>
      <c r="I103" s="9">
        <v>15.21754487964</v>
      </c>
      <c r="J103" s="9">
        <v>7.6422926780299996</v>
      </c>
      <c r="K103" s="9">
        <v>0.13407818872999999</v>
      </c>
      <c r="L103" s="9"/>
      <c r="M103" s="9"/>
      <c r="N103" s="10"/>
      <c r="O103" s="10"/>
    </row>
    <row r="104" spans="1:15" hidden="1" outlineLevel="4" x14ac:dyDescent="0.25">
      <c r="A104" s="5" t="s">
        <v>20</v>
      </c>
      <c r="B104" s="9">
        <v>1.65217457171</v>
      </c>
      <c r="C104" s="9">
        <v>1.9639222867999999</v>
      </c>
      <c r="D104" s="9">
        <v>2.2079055314799998</v>
      </c>
      <c r="E104" s="9">
        <v>2.9094893439999998</v>
      </c>
      <c r="F104" s="9">
        <v>2.9094893439999998</v>
      </c>
      <c r="G104" s="9">
        <v>4.5225295934399998</v>
      </c>
      <c r="H104" s="9">
        <v>4.5225292865800002</v>
      </c>
      <c r="I104" s="9">
        <v>4.4167156731899997</v>
      </c>
      <c r="J104" s="9">
        <v>4.1498093135499996</v>
      </c>
      <c r="K104" s="9">
        <v>3.2427524703600001</v>
      </c>
      <c r="L104" s="9">
        <v>2.4261052759399999</v>
      </c>
      <c r="M104" s="9">
        <v>2.4261052759399999</v>
      </c>
      <c r="N104" s="10"/>
      <c r="O104" s="10"/>
    </row>
    <row r="105" spans="1:15" hidden="1" outlineLevel="4" x14ac:dyDescent="0.25">
      <c r="A105" s="5" t="s">
        <v>16</v>
      </c>
      <c r="B105" s="9">
        <v>4.6331383199999998E-3</v>
      </c>
      <c r="C105" s="9">
        <v>4.6741395200000004E-3</v>
      </c>
      <c r="D105" s="9">
        <v>4.6946401400000002E-3</v>
      </c>
      <c r="E105" s="9">
        <v>0.30867413867999999</v>
      </c>
      <c r="F105" s="9">
        <v>0.30867413867999999</v>
      </c>
      <c r="G105" s="9">
        <v>18.295663252040001</v>
      </c>
      <c r="H105" s="9">
        <v>0.30533333352000003</v>
      </c>
      <c r="I105" s="9">
        <v>0.30533333352000003</v>
      </c>
      <c r="J105" s="9">
        <v>0.30399999915999998</v>
      </c>
      <c r="K105" s="9">
        <v>0.30533333352000003</v>
      </c>
      <c r="L105" s="9">
        <v>0.30533333352000003</v>
      </c>
      <c r="M105" s="9">
        <v>0.30533333352000003</v>
      </c>
      <c r="N105" s="10"/>
      <c r="O105" s="10"/>
    </row>
    <row r="106" spans="1:15" outlineLevel="3" collapsed="1" x14ac:dyDescent="0.25">
      <c r="A106" s="4" t="s">
        <v>24</v>
      </c>
      <c r="B106" s="9">
        <f t="shared" ref="B106:M106" si="37">SUM(B107:B109)</f>
        <v>109.56669265139999</v>
      </c>
      <c r="C106" s="9">
        <f t="shared" si="37"/>
        <v>96.968159820950007</v>
      </c>
      <c r="D106" s="9">
        <f t="shared" si="37"/>
        <v>179.16718880638999</v>
      </c>
      <c r="E106" s="9">
        <f t="shared" si="37"/>
        <v>147.92141119034</v>
      </c>
      <c r="F106" s="9">
        <f t="shared" si="37"/>
        <v>173.37754536708002</v>
      </c>
      <c r="G106" s="9">
        <f t="shared" si="37"/>
        <v>173.35274019850999</v>
      </c>
      <c r="H106" s="9">
        <f t="shared" si="37"/>
        <v>137.18578240639999</v>
      </c>
      <c r="I106" s="9">
        <f t="shared" si="37"/>
        <v>141.66812969606002</v>
      </c>
      <c r="J106" s="9">
        <f t="shared" si="37"/>
        <v>183.55065622862</v>
      </c>
      <c r="K106" s="9">
        <f t="shared" si="37"/>
        <v>164.08120936934</v>
      </c>
      <c r="L106" s="9">
        <f t="shared" si="37"/>
        <v>163.06582037377001</v>
      </c>
      <c r="M106" s="9">
        <f t="shared" si="37"/>
        <v>132.75663988950001</v>
      </c>
      <c r="N106" s="10"/>
      <c r="O106" s="10"/>
    </row>
    <row r="107" spans="1:15" hidden="1" outlineLevel="4" x14ac:dyDescent="0.25">
      <c r="A107" s="5" t="s">
        <v>15</v>
      </c>
      <c r="B107" s="9">
        <v>29.204739584630001</v>
      </c>
      <c r="C107" s="9">
        <v>30.354093932760001</v>
      </c>
      <c r="D107" s="9">
        <v>69.807933713959997</v>
      </c>
      <c r="E107" s="9">
        <v>33.42483902707</v>
      </c>
      <c r="F107" s="9">
        <v>59.943870166490001</v>
      </c>
      <c r="G107" s="9">
        <v>54.396040252799999</v>
      </c>
      <c r="H107" s="9">
        <v>45.603815380630003</v>
      </c>
      <c r="I107" s="9">
        <v>75.833217534029998</v>
      </c>
      <c r="J107" s="9">
        <v>138.63470247942999</v>
      </c>
      <c r="K107" s="9">
        <v>122.34486112954001</v>
      </c>
      <c r="L107" s="9">
        <v>121.96011822161</v>
      </c>
      <c r="M107" s="9">
        <v>92.819101365850003</v>
      </c>
      <c r="N107" s="10"/>
      <c r="O107" s="10"/>
    </row>
    <row r="108" spans="1:15" hidden="1" outlineLevel="4" x14ac:dyDescent="0.25">
      <c r="A108" s="5" t="s">
        <v>16</v>
      </c>
      <c r="B108" s="9">
        <v>28.393354754299999</v>
      </c>
      <c r="C108" s="9">
        <v>28.94365515446</v>
      </c>
      <c r="D108" s="9">
        <v>30.21572162032</v>
      </c>
      <c r="E108" s="9">
        <v>32.241023954249997</v>
      </c>
      <c r="F108" s="9">
        <v>31.17812699157</v>
      </c>
      <c r="G108" s="9">
        <v>27.73663398647</v>
      </c>
      <c r="H108" s="9">
        <v>22.752347436579999</v>
      </c>
      <c r="I108" s="9">
        <v>29.65797222023</v>
      </c>
      <c r="J108" s="9">
        <v>41.458333303830003</v>
      </c>
      <c r="K108" s="9">
        <v>41.736348239800002</v>
      </c>
      <c r="L108" s="9">
        <v>41.105702152159999</v>
      </c>
      <c r="M108" s="9">
        <v>39.937538523649998</v>
      </c>
      <c r="N108" s="10"/>
      <c r="O108" s="10"/>
    </row>
    <row r="109" spans="1:15" hidden="1" outlineLevel="4" x14ac:dyDescent="0.25">
      <c r="A109" s="5" t="s">
        <v>25</v>
      </c>
      <c r="B109" s="9">
        <v>51.96859831247</v>
      </c>
      <c r="C109" s="9">
        <v>37.670410733730002</v>
      </c>
      <c r="D109" s="9">
        <v>79.143533472109993</v>
      </c>
      <c r="E109" s="9">
        <v>82.255548209020006</v>
      </c>
      <c r="F109" s="9">
        <v>82.255548209020006</v>
      </c>
      <c r="G109" s="9">
        <v>91.220065959240003</v>
      </c>
      <c r="H109" s="9">
        <v>68.829619589190003</v>
      </c>
      <c r="I109" s="9">
        <v>36.176939941800001</v>
      </c>
      <c r="J109" s="9">
        <v>3.4576204453599999</v>
      </c>
      <c r="K109" s="9"/>
      <c r="L109" s="9"/>
      <c r="M109" s="9"/>
      <c r="N109" s="10"/>
      <c r="O109" s="10"/>
    </row>
    <row r="110" spans="1:15" x14ac:dyDescent="0.25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</row>
    <row r="111" spans="1:15" x14ac:dyDescent="0.25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</row>
    <row r="112" spans="1:15" s="3" customFormat="1" x14ac:dyDescent="0.25">
      <c r="A112" s="6"/>
      <c r="B112" s="7">
        <v>2039</v>
      </c>
      <c r="C112" s="7">
        <v>2040</v>
      </c>
      <c r="D112" s="7">
        <v>2041</v>
      </c>
      <c r="E112" s="7">
        <v>2042</v>
      </c>
      <c r="F112" s="7">
        <v>2043</v>
      </c>
      <c r="G112" s="7">
        <v>2044</v>
      </c>
      <c r="H112" s="7">
        <v>2045</v>
      </c>
      <c r="I112" s="7">
        <v>2046</v>
      </c>
      <c r="J112" s="7">
        <v>2047</v>
      </c>
      <c r="K112" s="7">
        <v>2048</v>
      </c>
      <c r="L112" s="7">
        <v>2049</v>
      </c>
      <c r="M112" s="7">
        <v>2050</v>
      </c>
      <c r="N112" s="11"/>
      <c r="O112" s="11"/>
    </row>
    <row r="113" spans="1:15" x14ac:dyDescent="0.25">
      <c r="A113" s="14" t="s">
        <v>8</v>
      </c>
      <c r="B113" s="15">
        <v>237.39547046926</v>
      </c>
      <c r="C113" s="15">
        <v>253.99889149650997</v>
      </c>
      <c r="D113" s="15">
        <v>200.95274507543002</v>
      </c>
      <c r="E113" s="15">
        <v>290.23361274606003</v>
      </c>
      <c r="F113" s="15">
        <v>184.4496826278</v>
      </c>
      <c r="G113" s="15">
        <v>178.04430190625999</v>
      </c>
      <c r="H113" s="15">
        <v>172.7478261681</v>
      </c>
      <c r="I113" s="15">
        <v>168.45783229931999</v>
      </c>
      <c r="J113" s="15">
        <v>164.13075127015998</v>
      </c>
      <c r="K113" s="15">
        <v>147.37758039213998</v>
      </c>
      <c r="L113" s="15">
        <v>144.12551903095002</v>
      </c>
      <c r="M113" s="15">
        <v>141.06131007408999</v>
      </c>
      <c r="N113" s="10"/>
      <c r="O113" s="10"/>
    </row>
    <row r="114" spans="1:15" outlineLevel="1" x14ac:dyDescent="0.25">
      <c r="A114" s="17" t="s">
        <v>9</v>
      </c>
      <c r="B114" s="17">
        <v>43.916999943</v>
      </c>
      <c r="C114" s="17">
        <v>41.737082678999997</v>
      </c>
      <c r="D114" s="17">
        <v>24.557165415</v>
      </c>
      <c r="E114" s="17">
        <v>23.577248150999999</v>
      </c>
      <c r="F114" s="17">
        <v>22.597330886999998</v>
      </c>
      <c r="G114" s="17">
        <v>21.617413623000001</v>
      </c>
      <c r="H114" s="17">
        <v>20.637496359</v>
      </c>
      <c r="I114" s="17">
        <v>19.657579095000003</v>
      </c>
      <c r="J114" s="17">
        <v>18.677668831000002</v>
      </c>
      <c r="K114" s="17">
        <v>5.6</v>
      </c>
      <c r="L114" s="17">
        <v>5.6</v>
      </c>
      <c r="M114" s="17">
        <v>5.6</v>
      </c>
      <c r="N114" s="10"/>
      <c r="O114" s="10"/>
    </row>
    <row r="115" spans="1:15" outlineLevel="2" x14ac:dyDescent="0.25">
      <c r="A115" s="18" t="s">
        <v>10</v>
      </c>
      <c r="B115" s="13">
        <v>16.819255943000002</v>
      </c>
      <c r="C115" s="13">
        <v>14.639338679</v>
      </c>
      <c r="D115" s="13">
        <v>12.459421415</v>
      </c>
      <c r="E115" s="13">
        <v>11.479504151</v>
      </c>
      <c r="F115" s="13">
        <v>10.499586887</v>
      </c>
      <c r="G115" s="13">
        <v>9.5196696230000004</v>
      </c>
      <c r="H115" s="13">
        <v>8.5397523589999995</v>
      </c>
      <c r="I115" s="13">
        <v>7.5598350950000004</v>
      </c>
      <c r="J115" s="13">
        <v>6.5799178310000004</v>
      </c>
      <c r="K115" s="13">
        <v>5.6</v>
      </c>
      <c r="L115" s="13">
        <v>5.6</v>
      </c>
      <c r="M115" s="13">
        <v>5.6</v>
      </c>
      <c r="N115" s="10"/>
      <c r="O115" s="10"/>
    </row>
    <row r="116" spans="1:15" outlineLevel="3" collapsed="1" x14ac:dyDescent="0.25">
      <c r="A116" s="4" t="s">
        <v>11</v>
      </c>
      <c r="B116" s="9">
        <v>0</v>
      </c>
      <c r="C116" s="9">
        <v>0</v>
      </c>
      <c r="D116" s="9">
        <v>0</v>
      </c>
      <c r="E116" s="9">
        <v>0</v>
      </c>
      <c r="F116" s="9">
        <v>0</v>
      </c>
      <c r="G116" s="9">
        <v>0</v>
      </c>
      <c r="H116" s="9">
        <v>0</v>
      </c>
      <c r="I116" s="9">
        <v>0</v>
      </c>
      <c r="J116" s="9">
        <v>0</v>
      </c>
      <c r="K116" s="9">
        <v>0</v>
      </c>
      <c r="L116" s="9">
        <v>0</v>
      </c>
      <c r="M116" s="9">
        <v>0</v>
      </c>
      <c r="N116" s="10"/>
      <c r="O116" s="10"/>
    </row>
    <row r="117" spans="1:15" hidden="1" outlineLevel="4" x14ac:dyDescent="0.25">
      <c r="A117" s="5" t="s">
        <v>12</v>
      </c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10"/>
      <c r="O117" s="10"/>
    </row>
    <row r="118" spans="1:15" outlineLevel="3" collapsed="1" x14ac:dyDescent="0.25">
      <c r="A118" s="4" t="s">
        <v>13</v>
      </c>
      <c r="B118" s="9">
        <v>0</v>
      </c>
      <c r="C118" s="9">
        <v>0</v>
      </c>
      <c r="D118" s="9">
        <v>0</v>
      </c>
      <c r="E118" s="9">
        <v>0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10"/>
      <c r="O118" s="10"/>
    </row>
    <row r="119" spans="1:15" hidden="1" outlineLevel="4" x14ac:dyDescent="0.25">
      <c r="A119" s="5" t="s">
        <v>12</v>
      </c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10"/>
      <c r="O119" s="10"/>
    </row>
    <row r="120" spans="1:15" outlineLevel="3" collapsed="1" x14ac:dyDescent="0.25">
      <c r="A120" s="4" t="s">
        <v>14</v>
      </c>
      <c r="B120" s="9">
        <v>16.819255943000002</v>
      </c>
      <c r="C120" s="9">
        <v>14.639338679</v>
      </c>
      <c r="D120" s="9">
        <v>12.459421415</v>
      </c>
      <c r="E120" s="9">
        <v>11.479504151</v>
      </c>
      <c r="F120" s="9">
        <v>10.499586887</v>
      </c>
      <c r="G120" s="9">
        <v>9.5196696230000004</v>
      </c>
      <c r="H120" s="9">
        <v>8.5397523589999995</v>
      </c>
      <c r="I120" s="9">
        <v>7.5598350950000004</v>
      </c>
      <c r="J120" s="9">
        <v>6.5799178310000004</v>
      </c>
      <c r="K120" s="9">
        <v>5.6</v>
      </c>
      <c r="L120" s="9">
        <v>5.6</v>
      </c>
      <c r="M120" s="9">
        <v>5.6</v>
      </c>
      <c r="N120" s="10"/>
      <c r="O120" s="10"/>
    </row>
    <row r="121" spans="1:15" hidden="1" outlineLevel="4" x14ac:dyDescent="0.25">
      <c r="A121" s="5" t="s">
        <v>12</v>
      </c>
      <c r="B121" s="9">
        <v>16.819255943000002</v>
      </c>
      <c r="C121" s="9">
        <v>14.639338679</v>
      </c>
      <c r="D121" s="9">
        <v>12.459421415</v>
      </c>
      <c r="E121" s="9">
        <v>11.479504151</v>
      </c>
      <c r="F121" s="9">
        <v>10.499586887</v>
      </c>
      <c r="G121" s="9">
        <v>9.5196696230000004</v>
      </c>
      <c r="H121" s="9">
        <v>8.5397523589999995</v>
      </c>
      <c r="I121" s="9">
        <v>7.5598350950000004</v>
      </c>
      <c r="J121" s="9">
        <v>6.5799178310000004</v>
      </c>
      <c r="K121" s="9">
        <v>5.6</v>
      </c>
      <c r="L121" s="9">
        <v>5.6</v>
      </c>
      <c r="M121" s="9">
        <v>5.6</v>
      </c>
      <c r="N121" s="10"/>
      <c r="O121" s="10"/>
    </row>
    <row r="122" spans="1:15" hidden="1" outlineLevel="4" x14ac:dyDescent="0.25">
      <c r="A122" s="5" t="s">
        <v>16</v>
      </c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10"/>
      <c r="O122" s="10"/>
    </row>
    <row r="123" spans="1:15" outlineLevel="2" x14ac:dyDescent="0.25">
      <c r="A123" s="18" t="s">
        <v>17</v>
      </c>
      <c r="B123" s="13">
        <v>27.097743999999999</v>
      </c>
      <c r="C123" s="13">
        <v>27.097743999999999</v>
      </c>
      <c r="D123" s="13">
        <v>12.097744</v>
      </c>
      <c r="E123" s="13">
        <v>12.097744</v>
      </c>
      <c r="F123" s="13">
        <v>12.097744</v>
      </c>
      <c r="G123" s="13">
        <v>12.097744</v>
      </c>
      <c r="H123" s="13">
        <v>12.097744</v>
      </c>
      <c r="I123" s="13">
        <v>12.097744</v>
      </c>
      <c r="J123" s="13">
        <v>12.097751000000001</v>
      </c>
      <c r="K123" s="13">
        <v>0</v>
      </c>
      <c r="L123" s="13">
        <v>0</v>
      </c>
      <c r="M123" s="13">
        <v>0</v>
      </c>
      <c r="N123" s="10"/>
      <c r="O123" s="10"/>
    </row>
    <row r="124" spans="1:15" outlineLevel="3" collapsed="1" x14ac:dyDescent="0.25">
      <c r="A124" s="4" t="s">
        <v>13</v>
      </c>
      <c r="B124" s="9">
        <v>0</v>
      </c>
      <c r="C124" s="9">
        <v>0</v>
      </c>
      <c r="D124" s="9">
        <v>0</v>
      </c>
      <c r="E124" s="9">
        <v>0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10"/>
      <c r="O124" s="10"/>
    </row>
    <row r="125" spans="1:15" hidden="1" outlineLevel="4" x14ac:dyDescent="0.25">
      <c r="A125" s="5" t="s">
        <v>12</v>
      </c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10"/>
      <c r="O125" s="10"/>
    </row>
    <row r="126" spans="1:15" outlineLevel="3" collapsed="1" x14ac:dyDescent="0.25">
      <c r="A126" s="4" t="s">
        <v>14</v>
      </c>
      <c r="B126" s="9">
        <v>27.097743999999999</v>
      </c>
      <c r="C126" s="9">
        <v>27.097743999999999</v>
      </c>
      <c r="D126" s="9">
        <v>12.097744</v>
      </c>
      <c r="E126" s="9">
        <v>12.097744</v>
      </c>
      <c r="F126" s="9">
        <v>12.097744</v>
      </c>
      <c r="G126" s="9">
        <v>12.097744</v>
      </c>
      <c r="H126" s="9">
        <v>12.097744</v>
      </c>
      <c r="I126" s="9">
        <v>12.097744</v>
      </c>
      <c r="J126" s="9">
        <v>12.097751000000001</v>
      </c>
      <c r="K126" s="9">
        <v>0</v>
      </c>
      <c r="L126" s="9">
        <v>0</v>
      </c>
      <c r="M126" s="9">
        <v>0</v>
      </c>
      <c r="N126" s="10"/>
      <c r="O126" s="10"/>
    </row>
    <row r="127" spans="1:15" hidden="1" outlineLevel="4" x14ac:dyDescent="0.25">
      <c r="A127" s="5" t="s">
        <v>12</v>
      </c>
      <c r="B127" s="9">
        <v>27.097743999999999</v>
      </c>
      <c r="C127" s="9">
        <v>27.097743999999999</v>
      </c>
      <c r="D127" s="9">
        <v>12.097744</v>
      </c>
      <c r="E127" s="9">
        <v>12.097744</v>
      </c>
      <c r="F127" s="9">
        <v>12.097744</v>
      </c>
      <c r="G127" s="9">
        <v>12.097744</v>
      </c>
      <c r="H127" s="9">
        <v>12.097744</v>
      </c>
      <c r="I127" s="9">
        <v>12.097744</v>
      </c>
      <c r="J127" s="9">
        <v>12.097751000000001</v>
      </c>
      <c r="K127" s="9"/>
      <c r="L127" s="9"/>
      <c r="M127" s="9"/>
      <c r="N127" s="10"/>
      <c r="O127" s="10"/>
    </row>
    <row r="128" spans="1:15" hidden="1" outlineLevel="4" x14ac:dyDescent="0.25">
      <c r="A128" s="5" t="s">
        <v>16</v>
      </c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10"/>
      <c r="O128" s="10"/>
    </row>
    <row r="129" spans="1:15" outlineLevel="1" x14ac:dyDescent="0.25">
      <c r="A129" s="17" t="s">
        <v>18</v>
      </c>
      <c r="B129" s="17">
        <v>193.47847052626</v>
      </c>
      <c r="C129" s="17">
        <v>212.26180881750997</v>
      </c>
      <c r="D129" s="17">
        <v>176.39557966043</v>
      </c>
      <c r="E129" s="17">
        <v>266.65636459506004</v>
      </c>
      <c r="F129" s="17">
        <v>161.8523517408</v>
      </c>
      <c r="G129" s="17">
        <v>156.42688828325998</v>
      </c>
      <c r="H129" s="17">
        <v>152.11032980909999</v>
      </c>
      <c r="I129" s="17">
        <v>148.80025320431997</v>
      </c>
      <c r="J129" s="17">
        <v>145.45308243915997</v>
      </c>
      <c r="K129" s="17">
        <v>141.77758039213998</v>
      </c>
      <c r="L129" s="17">
        <v>138.52551903095002</v>
      </c>
      <c r="M129" s="17">
        <v>135.46131007408999</v>
      </c>
      <c r="N129" s="10"/>
      <c r="O129" s="10"/>
    </row>
    <row r="130" spans="1:15" outlineLevel="2" x14ac:dyDescent="0.25">
      <c r="A130" s="18" t="s">
        <v>10</v>
      </c>
      <c r="B130" s="13">
        <v>59.862664427600002</v>
      </c>
      <c r="C130" s="13">
        <v>56.751567765009995</v>
      </c>
      <c r="D130" s="13">
        <v>50.210779581659999</v>
      </c>
      <c r="E130" s="13">
        <v>46.28691890716</v>
      </c>
      <c r="F130" s="13">
        <v>40.211644320440001</v>
      </c>
      <c r="G130" s="13">
        <v>37.657519072899994</v>
      </c>
      <c r="H130" s="13">
        <v>34.992464437780001</v>
      </c>
      <c r="I130" s="13">
        <v>32.460974386510003</v>
      </c>
      <c r="J130" s="13">
        <v>29.915943855169999</v>
      </c>
      <c r="K130" s="13">
        <v>27.458998626649997</v>
      </c>
      <c r="L130" s="13">
        <v>24.823796450190002</v>
      </c>
      <c r="M130" s="13">
        <v>22.362222600510002</v>
      </c>
      <c r="N130" s="10"/>
      <c r="O130" s="10"/>
    </row>
    <row r="131" spans="1:15" outlineLevel="3" collapsed="1" x14ac:dyDescent="0.25">
      <c r="A131" s="4" t="s">
        <v>11</v>
      </c>
      <c r="B131" s="9">
        <v>3.4121000050000003E-2</v>
      </c>
      <c r="C131" s="9">
        <v>3.4121000050000003E-2</v>
      </c>
      <c r="D131" s="9">
        <v>3.3663000050000003E-2</v>
      </c>
      <c r="E131" s="9">
        <v>3.3663000050000003E-2</v>
      </c>
      <c r="F131" s="9">
        <v>3.3663000050000003E-2</v>
      </c>
      <c r="G131" s="9">
        <v>3.3663000050000003E-2</v>
      </c>
      <c r="H131" s="9">
        <v>3.3663000050000003E-2</v>
      </c>
      <c r="I131" s="9">
        <v>3.3663000050000003E-2</v>
      </c>
      <c r="J131" s="9">
        <v>3.3663000050000003E-2</v>
      </c>
      <c r="K131" s="9">
        <v>3.3663000050000003E-2</v>
      </c>
      <c r="L131" s="9">
        <v>3.3515999939999999E-2</v>
      </c>
      <c r="M131" s="9">
        <v>3.3515999939999999E-2</v>
      </c>
      <c r="N131" s="10"/>
      <c r="O131" s="10"/>
    </row>
    <row r="132" spans="1:15" hidden="1" outlineLevel="4" x14ac:dyDescent="0.25">
      <c r="A132" s="5" t="s">
        <v>15</v>
      </c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10"/>
      <c r="O132" s="10"/>
    </row>
    <row r="133" spans="1:15" hidden="1" outlineLevel="4" x14ac:dyDescent="0.25">
      <c r="A133" s="5" t="s">
        <v>19</v>
      </c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10"/>
      <c r="O133" s="10"/>
    </row>
    <row r="134" spans="1:15" hidden="1" outlineLevel="4" x14ac:dyDescent="0.25">
      <c r="A134" s="5" t="s">
        <v>20</v>
      </c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10"/>
      <c r="O134" s="10"/>
    </row>
    <row r="135" spans="1:15" hidden="1" outlineLevel="4" x14ac:dyDescent="0.25">
      <c r="A135" s="5" t="s">
        <v>12</v>
      </c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10"/>
      <c r="O135" s="10"/>
    </row>
    <row r="136" spans="1:15" hidden="1" outlineLevel="4" x14ac:dyDescent="0.25">
      <c r="A136" s="5" t="s">
        <v>16</v>
      </c>
      <c r="B136" s="9">
        <v>3.4121000050000003E-2</v>
      </c>
      <c r="C136" s="9">
        <v>3.4121000050000003E-2</v>
      </c>
      <c r="D136" s="9">
        <v>3.3663000050000003E-2</v>
      </c>
      <c r="E136" s="9">
        <v>3.3663000050000003E-2</v>
      </c>
      <c r="F136" s="9">
        <v>3.3663000050000003E-2</v>
      </c>
      <c r="G136" s="9">
        <v>3.3663000050000003E-2</v>
      </c>
      <c r="H136" s="9">
        <v>3.3663000050000003E-2</v>
      </c>
      <c r="I136" s="9">
        <v>3.3663000050000003E-2</v>
      </c>
      <c r="J136" s="9">
        <v>3.3663000050000003E-2</v>
      </c>
      <c r="K136" s="9">
        <v>3.3663000050000003E-2</v>
      </c>
      <c r="L136" s="9">
        <v>3.3515999939999999E-2</v>
      </c>
      <c r="M136" s="9">
        <v>3.3515999939999999E-2</v>
      </c>
      <c r="N136" s="10"/>
      <c r="O136" s="10"/>
    </row>
    <row r="137" spans="1:15" outlineLevel="3" collapsed="1" x14ac:dyDescent="0.25">
      <c r="A137" s="4" t="s">
        <v>21</v>
      </c>
      <c r="B137" s="9">
        <v>0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  <c r="M137" s="9">
        <v>0</v>
      </c>
      <c r="N137" s="10"/>
      <c r="O137" s="10"/>
    </row>
    <row r="138" spans="1:15" hidden="1" outlineLevel="4" x14ac:dyDescent="0.25">
      <c r="A138" s="5" t="s">
        <v>15</v>
      </c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10"/>
      <c r="O138" s="10"/>
    </row>
    <row r="139" spans="1:15" hidden="1" outlineLevel="4" x14ac:dyDescent="0.25">
      <c r="A139" s="5" t="s">
        <v>19</v>
      </c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10"/>
      <c r="O139" s="10"/>
    </row>
    <row r="140" spans="1:15" hidden="1" outlineLevel="4" x14ac:dyDescent="0.25">
      <c r="A140" s="5" t="s">
        <v>16</v>
      </c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10"/>
      <c r="O140" s="10"/>
    </row>
    <row r="141" spans="1:15" outlineLevel="3" collapsed="1" x14ac:dyDescent="0.25">
      <c r="A141" s="4" t="s">
        <v>22</v>
      </c>
      <c r="B141" s="9">
        <v>0.21429770013999999</v>
      </c>
      <c r="C141" s="9">
        <v>0.19526773078999998</v>
      </c>
      <c r="D141" s="9">
        <v>0.17530783901999999</v>
      </c>
      <c r="E141" s="9">
        <v>0.15581235097000001</v>
      </c>
      <c r="F141" s="9">
        <v>0.136315504</v>
      </c>
      <c r="G141" s="9">
        <v>0.11711506948</v>
      </c>
      <c r="H141" s="9">
        <v>9.783917936E-2</v>
      </c>
      <c r="I141" s="9">
        <v>9.639811219000001E-2</v>
      </c>
      <c r="J141" s="9">
        <v>8.0823790010000007E-2</v>
      </c>
      <c r="K141" s="9">
        <v>6.5465705749999992E-2</v>
      </c>
      <c r="L141" s="9">
        <v>4.9583342710000006E-2</v>
      </c>
      <c r="M141" s="9">
        <v>3.4151660100000002E-2</v>
      </c>
      <c r="N141" s="10"/>
      <c r="O141" s="10"/>
    </row>
    <row r="142" spans="1:15" hidden="1" outlineLevel="4" x14ac:dyDescent="0.25">
      <c r="A142" s="5" t="s">
        <v>23</v>
      </c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10"/>
      <c r="O142" s="10"/>
    </row>
    <row r="143" spans="1:15" hidden="1" outlineLevel="4" x14ac:dyDescent="0.25">
      <c r="A143" s="5" t="s">
        <v>15</v>
      </c>
      <c r="B143" s="9">
        <v>3.92560255E-2</v>
      </c>
      <c r="C143" s="9">
        <v>3.4675690129999999E-2</v>
      </c>
      <c r="D143" s="9">
        <v>3.006065267E-2</v>
      </c>
      <c r="E143" s="9">
        <v>2.546240747E-2</v>
      </c>
      <c r="F143" s="9">
        <v>2.086280347E-2</v>
      </c>
      <c r="G143" s="9">
        <v>1.6275260199999999E-2</v>
      </c>
      <c r="H143" s="9">
        <v>1.1663595380000001E-2</v>
      </c>
      <c r="I143" s="9">
        <v>2.228271645E-2</v>
      </c>
      <c r="J143" s="9">
        <v>1.850989695E-2</v>
      </c>
      <c r="K143" s="9">
        <v>1.4806775899999999E-2</v>
      </c>
      <c r="L143" s="9">
        <v>1.1041498320000001E-2</v>
      </c>
      <c r="M143" s="9">
        <v>7.3597833900000001E-3</v>
      </c>
      <c r="N143" s="10"/>
      <c r="O143" s="10"/>
    </row>
    <row r="144" spans="1:15" hidden="1" outlineLevel="4" x14ac:dyDescent="0.25">
      <c r="A144" s="5" t="s">
        <v>19</v>
      </c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10"/>
      <c r="O144" s="10"/>
    </row>
    <row r="145" spans="1:15" hidden="1" outlineLevel="4" x14ac:dyDescent="0.25">
      <c r="A145" s="5" t="s">
        <v>20</v>
      </c>
      <c r="B145" s="9">
        <v>0.15672591477</v>
      </c>
      <c r="C145" s="9">
        <v>0.14532961427999999</v>
      </c>
      <c r="D145" s="9">
        <v>0.13312290910999999</v>
      </c>
      <c r="E145" s="9">
        <v>0.12132140644</v>
      </c>
      <c r="F145" s="9">
        <v>0.10951990407999999</v>
      </c>
      <c r="G145" s="9">
        <v>9.7994272219999998E-2</v>
      </c>
      <c r="H145" s="9">
        <v>8.5916898709999995E-2</v>
      </c>
      <c r="I145" s="9">
        <v>7.4115395740000006E-2</v>
      </c>
      <c r="J145" s="9">
        <v>6.231389306E-2</v>
      </c>
      <c r="K145" s="9">
        <v>5.0658929849999999E-2</v>
      </c>
      <c r="L145" s="9">
        <v>3.8541844390000003E-2</v>
      </c>
      <c r="M145" s="9">
        <v>2.6791876709999999E-2</v>
      </c>
      <c r="N145" s="10"/>
      <c r="O145" s="10"/>
    </row>
    <row r="146" spans="1:15" hidden="1" outlineLevel="4" x14ac:dyDescent="0.25">
      <c r="A146" s="5" t="s">
        <v>16</v>
      </c>
      <c r="B146" s="9">
        <v>1.831575987E-2</v>
      </c>
      <c r="C146" s="9">
        <v>1.5262426379999999E-2</v>
      </c>
      <c r="D146" s="9">
        <v>1.212427724E-2</v>
      </c>
      <c r="E146" s="9">
        <v>9.0285370599999994E-3</v>
      </c>
      <c r="F146" s="9">
        <v>5.9327964499999997E-3</v>
      </c>
      <c r="G146" s="9">
        <v>2.8455370600000002E-3</v>
      </c>
      <c r="H146" s="9">
        <v>2.5868526999999999E-4</v>
      </c>
      <c r="I146" s="9"/>
      <c r="J146" s="9"/>
      <c r="K146" s="9"/>
      <c r="L146" s="9"/>
      <c r="M146" s="9"/>
      <c r="N146" s="10"/>
      <c r="O146" s="10"/>
    </row>
    <row r="147" spans="1:15" outlineLevel="3" collapsed="1" x14ac:dyDescent="0.25">
      <c r="A147" s="4" t="s">
        <v>24</v>
      </c>
      <c r="B147" s="9">
        <v>59.614245727410001</v>
      </c>
      <c r="C147" s="9">
        <v>56.522179034169994</v>
      </c>
      <c r="D147" s="9">
        <v>50.001808742590001</v>
      </c>
      <c r="E147" s="9">
        <v>46.09744355614</v>
      </c>
      <c r="F147" s="9">
        <v>40.041665816390001</v>
      </c>
      <c r="G147" s="9">
        <v>37.506741003369996</v>
      </c>
      <c r="H147" s="9">
        <v>34.860962258370002</v>
      </c>
      <c r="I147" s="9">
        <v>32.330913274270003</v>
      </c>
      <c r="J147" s="9">
        <v>29.80145706511</v>
      </c>
      <c r="K147" s="9">
        <v>27.359869920849999</v>
      </c>
      <c r="L147" s="9">
        <v>24.740697107540001</v>
      </c>
      <c r="M147" s="9">
        <v>22.29455494047</v>
      </c>
      <c r="N147" s="10"/>
      <c r="O147" s="10"/>
    </row>
    <row r="148" spans="1:15" hidden="1" outlineLevel="4" x14ac:dyDescent="0.25">
      <c r="A148" s="5" t="s">
        <v>15</v>
      </c>
      <c r="B148" s="9">
        <v>9.7819953207499992</v>
      </c>
      <c r="C148" s="9">
        <v>9.4104213446999996</v>
      </c>
      <c r="D148" s="9">
        <v>8.5898373004199993</v>
      </c>
      <c r="E148" s="9">
        <v>8.2626605166600005</v>
      </c>
      <c r="F148" s="9">
        <v>4.70545992025</v>
      </c>
      <c r="G148" s="9">
        <v>4.56853302704</v>
      </c>
      <c r="H148" s="9">
        <v>4.4642506076900004</v>
      </c>
      <c r="I148" s="9">
        <v>4.39993279718</v>
      </c>
      <c r="J148" s="9">
        <v>4.3448935415800003</v>
      </c>
      <c r="K148" s="9">
        <v>4.3143448096299997</v>
      </c>
      <c r="L148" s="9">
        <v>4.27835984835</v>
      </c>
      <c r="M148" s="9">
        <v>4.2637575988499998</v>
      </c>
      <c r="N148" s="10"/>
      <c r="O148" s="10"/>
    </row>
    <row r="149" spans="1:15" hidden="1" outlineLevel="4" x14ac:dyDescent="0.25">
      <c r="A149" s="5" t="s">
        <v>16</v>
      </c>
      <c r="B149" s="9">
        <v>40.07479607538</v>
      </c>
      <c r="C149" s="9">
        <v>37.349920909589997</v>
      </c>
      <c r="D149" s="9">
        <v>34.498370529429998</v>
      </c>
      <c r="E149" s="9">
        <v>31.873691085330002</v>
      </c>
      <c r="F149" s="9">
        <v>29.375113941990001</v>
      </c>
      <c r="G149" s="9">
        <v>26.974438659499999</v>
      </c>
      <c r="H149" s="9">
        <v>24.438296997359998</v>
      </c>
      <c r="I149" s="9">
        <v>21.96988852294</v>
      </c>
      <c r="J149" s="9">
        <v>19.495471569380001</v>
      </c>
      <c r="K149" s="9">
        <v>17.081755794389998</v>
      </c>
      <c r="L149" s="9">
        <v>14.52994190387</v>
      </c>
      <c r="M149" s="9">
        <v>12.09573637674</v>
      </c>
      <c r="N149" s="10"/>
      <c r="O149" s="10"/>
    </row>
    <row r="150" spans="1:15" hidden="1" outlineLevel="4" x14ac:dyDescent="0.25">
      <c r="A150" s="5" t="s">
        <v>25</v>
      </c>
      <c r="B150" s="9">
        <v>9.7574543312799999</v>
      </c>
      <c r="C150" s="9">
        <v>9.7618367798799994</v>
      </c>
      <c r="D150" s="9">
        <v>6.9136009127399998</v>
      </c>
      <c r="E150" s="9">
        <v>5.9610919541499996</v>
      </c>
      <c r="F150" s="9">
        <v>5.9610919541499996</v>
      </c>
      <c r="G150" s="9">
        <v>5.9637693168299997</v>
      </c>
      <c r="H150" s="9">
        <v>5.9584146533200002</v>
      </c>
      <c r="I150" s="9">
        <v>5.9610919541499996</v>
      </c>
      <c r="J150" s="9">
        <v>5.9610919541499996</v>
      </c>
      <c r="K150" s="9">
        <v>5.9637693168299997</v>
      </c>
      <c r="L150" s="9">
        <v>5.9323953553199997</v>
      </c>
      <c r="M150" s="9">
        <v>5.9350609648799999</v>
      </c>
      <c r="N150" s="10"/>
      <c r="O150" s="10"/>
    </row>
    <row r="151" spans="1:15" outlineLevel="2" x14ac:dyDescent="0.25">
      <c r="A151" s="18" t="s">
        <v>17</v>
      </c>
      <c r="B151" s="13">
        <v>133.61580609865999</v>
      </c>
      <c r="C151" s="13">
        <v>155.51024105249999</v>
      </c>
      <c r="D151" s="13">
        <v>126.18480007877</v>
      </c>
      <c r="E151" s="13">
        <v>220.36944568790003</v>
      </c>
      <c r="F151" s="13">
        <v>121.64070742036</v>
      </c>
      <c r="G151" s="13">
        <v>118.76936921036</v>
      </c>
      <c r="H151" s="13">
        <v>117.11786537131999</v>
      </c>
      <c r="I151" s="13">
        <v>116.33927881780998</v>
      </c>
      <c r="J151" s="13">
        <v>115.53713858398999</v>
      </c>
      <c r="K151" s="13">
        <v>114.31858176548999</v>
      </c>
      <c r="L151" s="13">
        <v>113.70172258076002</v>
      </c>
      <c r="M151" s="13">
        <v>113.09908747358</v>
      </c>
      <c r="N151" s="10"/>
      <c r="O151" s="10"/>
    </row>
    <row r="152" spans="1:15" outlineLevel="3" collapsed="1" x14ac:dyDescent="0.25">
      <c r="A152" s="4" t="s">
        <v>21</v>
      </c>
      <c r="B152" s="9">
        <v>0</v>
      </c>
      <c r="C152" s="9">
        <v>0</v>
      </c>
      <c r="D152" s="9">
        <v>0</v>
      </c>
      <c r="E152" s="9">
        <v>0</v>
      </c>
      <c r="F152" s="9">
        <v>0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  <c r="L152" s="9">
        <v>0</v>
      </c>
      <c r="M152" s="9">
        <v>0</v>
      </c>
      <c r="N152" s="10"/>
      <c r="O152" s="10"/>
    </row>
    <row r="153" spans="1:15" hidden="1" outlineLevel="4" x14ac:dyDescent="0.25">
      <c r="A153" s="5" t="s">
        <v>15</v>
      </c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10"/>
      <c r="O153" s="10"/>
    </row>
    <row r="154" spans="1:15" hidden="1" outlineLevel="4" x14ac:dyDescent="0.25">
      <c r="A154" s="5" t="s">
        <v>19</v>
      </c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10"/>
      <c r="O154" s="10"/>
    </row>
    <row r="155" spans="1:15" hidden="1" outlineLevel="4" x14ac:dyDescent="0.25">
      <c r="A155" s="5" t="s">
        <v>16</v>
      </c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10"/>
      <c r="O155" s="10"/>
    </row>
    <row r="156" spans="1:15" outlineLevel="3" collapsed="1" x14ac:dyDescent="0.25">
      <c r="A156" s="4" t="s">
        <v>22</v>
      </c>
      <c r="B156" s="9">
        <v>3.4483405367</v>
      </c>
      <c r="C156" s="9">
        <v>3.4483405367</v>
      </c>
      <c r="D156" s="9">
        <v>3.4483405367</v>
      </c>
      <c r="E156" s="9">
        <v>3.4484376327000001</v>
      </c>
      <c r="F156" s="9">
        <v>3.4484376327000001</v>
      </c>
      <c r="G156" s="9">
        <v>3.4484376372800001</v>
      </c>
      <c r="H156" s="9">
        <v>3.1229568791499998</v>
      </c>
      <c r="I156" s="9">
        <v>3.1028094591199999</v>
      </c>
      <c r="J156" s="9">
        <v>3.09164342006</v>
      </c>
      <c r="K156" s="9">
        <v>3.09164342006</v>
      </c>
      <c r="L156" s="9">
        <v>3.07290106636</v>
      </c>
      <c r="M156" s="9">
        <v>3.0675674969500002</v>
      </c>
      <c r="N156" s="10"/>
      <c r="O156" s="10"/>
    </row>
    <row r="157" spans="1:15" hidden="1" outlineLevel="4" x14ac:dyDescent="0.25">
      <c r="A157" s="5" t="s">
        <v>23</v>
      </c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10"/>
      <c r="O157" s="10"/>
    </row>
    <row r="158" spans="1:15" hidden="1" outlineLevel="4" x14ac:dyDescent="0.25">
      <c r="A158" s="5" t="s">
        <v>15</v>
      </c>
      <c r="B158" s="9">
        <v>0.71690192724000001</v>
      </c>
      <c r="C158" s="9">
        <v>0.71690192724000001</v>
      </c>
      <c r="D158" s="9">
        <v>0.71690192724000001</v>
      </c>
      <c r="E158" s="9">
        <v>0.71699902323999998</v>
      </c>
      <c r="F158" s="9">
        <v>0.71699902323999998</v>
      </c>
      <c r="G158" s="9">
        <v>0.71699902323999998</v>
      </c>
      <c r="H158" s="9">
        <v>0.69685160320999995</v>
      </c>
      <c r="I158" s="9">
        <v>0.67670418318000003</v>
      </c>
      <c r="J158" s="9">
        <v>0.66553814412000001</v>
      </c>
      <c r="K158" s="9">
        <v>0.66553814412000001</v>
      </c>
      <c r="L158" s="9">
        <v>0.65739014476000002</v>
      </c>
      <c r="M158" s="9">
        <v>0.65205657534999995</v>
      </c>
      <c r="N158" s="10"/>
      <c r="O158" s="10"/>
    </row>
    <row r="159" spans="1:15" hidden="1" outlineLevel="4" x14ac:dyDescent="0.25">
      <c r="A159" s="5" t="s">
        <v>19</v>
      </c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10"/>
      <c r="O159" s="10"/>
    </row>
    <row r="160" spans="1:15" hidden="1" outlineLevel="4" x14ac:dyDescent="0.25">
      <c r="A160" s="5" t="s">
        <v>20</v>
      </c>
      <c r="B160" s="9">
        <v>2.4261052759399999</v>
      </c>
      <c r="C160" s="9">
        <v>2.4261052759399999</v>
      </c>
      <c r="D160" s="9">
        <v>2.4261052759399999</v>
      </c>
      <c r="E160" s="9">
        <v>2.4261052759399999</v>
      </c>
      <c r="F160" s="9">
        <v>2.4261052759399999</v>
      </c>
      <c r="G160" s="9">
        <v>2.4261052759399999</v>
      </c>
      <c r="H160" s="9">
        <v>2.4261052759399999</v>
      </c>
      <c r="I160" s="9">
        <v>2.4261052759399999</v>
      </c>
      <c r="J160" s="9">
        <v>2.4261052759399999</v>
      </c>
      <c r="K160" s="9">
        <v>2.4261052759399999</v>
      </c>
      <c r="L160" s="9">
        <v>2.4155109216000001</v>
      </c>
      <c r="M160" s="9">
        <v>2.4155109216000001</v>
      </c>
      <c r="N160" s="10"/>
      <c r="O160" s="10"/>
    </row>
    <row r="161" spans="1:15" hidden="1" outlineLevel="4" x14ac:dyDescent="0.25">
      <c r="A161" s="5" t="s">
        <v>16</v>
      </c>
      <c r="B161" s="9">
        <v>0.30533333352000003</v>
      </c>
      <c r="C161" s="9">
        <v>0.30533333352000003</v>
      </c>
      <c r="D161" s="9">
        <v>0.30533333352000003</v>
      </c>
      <c r="E161" s="9">
        <v>0.30533333352000003</v>
      </c>
      <c r="F161" s="9">
        <v>0.30533333352000003</v>
      </c>
      <c r="G161" s="9">
        <v>0.30533333810000002</v>
      </c>
      <c r="H161" s="9"/>
      <c r="I161" s="9"/>
      <c r="J161" s="9"/>
      <c r="K161" s="9"/>
      <c r="L161" s="9"/>
      <c r="M161" s="9"/>
      <c r="N161" s="10"/>
      <c r="O161" s="10"/>
    </row>
    <row r="162" spans="1:15" outlineLevel="3" collapsed="1" x14ac:dyDescent="0.25">
      <c r="A162" s="4" t="s">
        <v>24</v>
      </c>
      <c r="B162" s="9">
        <v>130.16746556196</v>
      </c>
      <c r="C162" s="9">
        <v>152.0619005158</v>
      </c>
      <c r="D162" s="9">
        <v>122.73645954206999</v>
      </c>
      <c r="E162" s="9">
        <v>216.92100805520002</v>
      </c>
      <c r="F162" s="9">
        <v>118.19226978766</v>
      </c>
      <c r="G162" s="9">
        <v>115.32093157308</v>
      </c>
      <c r="H162" s="9">
        <v>113.99490849217</v>
      </c>
      <c r="I162" s="9">
        <v>113.23646935868999</v>
      </c>
      <c r="J162" s="9">
        <v>112.44549516392999</v>
      </c>
      <c r="K162" s="9">
        <v>111.22693834543</v>
      </c>
      <c r="L162" s="9">
        <v>110.62882151440002</v>
      </c>
      <c r="M162" s="9">
        <v>110.03151997662999</v>
      </c>
      <c r="N162" s="10"/>
      <c r="O162" s="10"/>
    </row>
    <row r="163" spans="1:15" hidden="1" outlineLevel="4" x14ac:dyDescent="0.25">
      <c r="A163" s="5" t="s">
        <v>15</v>
      </c>
      <c r="B163" s="9">
        <v>92.3743069306</v>
      </c>
      <c r="C163" s="9">
        <v>115.15222858676999</v>
      </c>
      <c r="D163" s="9">
        <v>87.283556219389993</v>
      </c>
      <c r="E163" s="9">
        <v>183.32477763886001</v>
      </c>
      <c r="F163" s="9">
        <v>85.422729372660001</v>
      </c>
      <c r="G163" s="9">
        <v>82.551391158079994</v>
      </c>
      <c r="H163" s="9">
        <v>81.225368077170003</v>
      </c>
      <c r="I163" s="9">
        <v>80.466928943689993</v>
      </c>
      <c r="J163" s="9">
        <v>79.671394383839996</v>
      </c>
      <c r="K163" s="9">
        <v>78.761119383329998</v>
      </c>
      <c r="L163" s="9">
        <v>78.304774796740006</v>
      </c>
      <c r="M163" s="9">
        <v>78.10647325827</v>
      </c>
      <c r="N163" s="10"/>
      <c r="O163" s="10"/>
    </row>
    <row r="164" spans="1:15" hidden="1" outlineLevel="4" x14ac:dyDescent="0.25">
      <c r="A164" s="5" t="s">
        <v>16</v>
      </c>
      <c r="B164" s="9">
        <v>37.793158631360001</v>
      </c>
      <c r="C164" s="9">
        <v>36.909671929029997</v>
      </c>
      <c r="D164" s="9">
        <v>35.452903322680001</v>
      </c>
      <c r="E164" s="9">
        <v>33.596230416339999</v>
      </c>
      <c r="F164" s="9">
        <v>32.769540415000002</v>
      </c>
      <c r="G164" s="9">
        <v>32.769540415000002</v>
      </c>
      <c r="H164" s="9">
        <v>32.769540415000002</v>
      </c>
      <c r="I164" s="9">
        <v>32.769540415000002</v>
      </c>
      <c r="J164" s="9">
        <v>32.774100780090002</v>
      </c>
      <c r="K164" s="9">
        <v>32.465818962100002</v>
      </c>
      <c r="L164" s="9">
        <v>32.324046717660003</v>
      </c>
      <c r="M164" s="9">
        <v>31.925046718360001</v>
      </c>
      <c r="N164" s="10"/>
      <c r="O164" s="10"/>
    </row>
    <row r="165" spans="1:15" hidden="1" outlineLevel="4" x14ac:dyDescent="0.25">
      <c r="A165" s="5" t="s">
        <v>25</v>
      </c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10"/>
      <c r="O165" s="10"/>
    </row>
    <row r="166" spans="1:15" x14ac:dyDescent="0.25"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</row>
    <row r="167" spans="1:15" x14ac:dyDescent="0.25"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</row>
    <row r="168" spans="1:15" x14ac:dyDescent="0.25"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</row>
    <row r="169" spans="1:15" x14ac:dyDescent="0.25"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</row>
    <row r="170" spans="1:15" x14ac:dyDescent="0.25"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</row>
    <row r="171" spans="1:15" x14ac:dyDescent="0.25"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</row>
  </sheetData>
  <mergeCells count="3">
    <mergeCell ref="A1:K1"/>
    <mergeCell ref="J3:K3"/>
    <mergeCell ref="A54:K5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Медведєва Наталія Леонідівна</dc:creator>
  <cp:lastModifiedBy>Медведєва Наталія Леонідівна</cp:lastModifiedBy>
  <dcterms:created xsi:type="dcterms:W3CDTF">2025-08-04T15:42:26Z</dcterms:created>
  <dcterms:modified xsi:type="dcterms:W3CDTF">2025-08-07T12:56:30Z</dcterms:modified>
</cp:coreProperties>
</file>