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xr:revisionPtr revIDLastSave="0" documentId="13_ncr:1_{1B3132CC-7F71-48B0-A1EE-B7CC2AFB233A}" xr6:coauthVersionLast="36" xr6:coauthVersionMax="36" xr10:uidLastSave="{00000000-0000-0000-0000-000000000000}"/>
  <bookViews>
    <workbookView xWindow="0" yWindow="0" windowWidth="14310" windowHeight="11040" xr2:uid="{830D2AAD-42CD-435F-AF3A-DA1FED56E396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L173" i="1"/>
  <c r="K173" i="1"/>
  <c r="J173" i="1"/>
  <c r="I173" i="1"/>
  <c r="H173" i="1"/>
  <c r="G173" i="1"/>
  <c r="F173" i="1"/>
  <c r="E173" i="1"/>
  <c r="D173" i="1"/>
  <c r="C173" i="1"/>
  <c r="B173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3" i="1"/>
  <c r="L163" i="1"/>
  <c r="K163" i="1"/>
  <c r="J163" i="1"/>
  <c r="I163" i="1"/>
  <c r="I162" i="1" s="1"/>
  <c r="H163" i="1"/>
  <c r="H162" i="1" s="1"/>
  <c r="G163" i="1"/>
  <c r="G162" i="1" s="1"/>
  <c r="F163" i="1"/>
  <c r="E163" i="1"/>
  <c r="E162" i="1" s="1"/>
  <c r="D163" i="1"/>
  <c r="D162" i="1" s="1"/>
  <c r="C163" i="1"/>
  <c r="C162" i="1" s="1"/>
  <c r="B163" i="1"/>
  <c r="M162" i="1"/>
  <c r="L162" i="1"/>
  <c r="K162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2" i="1"/>
  <c r="L142" i="1"/>
  <c r="L141" i="1" s="1"/>
  <c r="L140" i="1" s="1"/>
  <c r="K142" i="1"/>
  <c r="K141" i="1" s="1"/>
  <c r="K140" i="1" s="1"/>
  <c r="J142" i="1"/>
  <c r="I142" i="1"/>
  <c r="I141" i="1" s="1"/>
  <c r="H142" i="1"/>
  <c r="H141" i="1" s="1"/>
  <c r="G142" i="1"/>
  <c r="G141" i="1" s="1"/>
  <c r="F142" i="1"/>
  <c r="E142" i="1"/>
  <c r="E141" i="1" s="1"/>
  <c r="D142" i="1"/>
  <c r="D141" i="1" s="1"/>
  <c r="C142" i="1"/>
  <c r="C141" i="1" s="1"/>
  <c r="B142" i="1"/>
  <c r="J141" i="1"/>
  <c r="F141" i="1"/>
  <c r="B141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4" i="1"/>
  <c r="L134" i="1"/>
  <c r="K134" i="1"/>
  <c r="J134" i="1"/>
  <c r="I134" i="1"/>
  <c r="H134" i="1"/>
  <c r="G134" i="1"/>
  <c r="F134" i="1"/>
  <c r="E134" i="1"/>
  <c r="D134" i="1"/>
  <c r="D133" i="1" s="1"/>
  <c r="C134" i="1"/>
  <c r="B134" i="1"/>
  <c r="B133" i="1" s="1"/>
  <c r="M133" i="1"/>
  <c r="L133" i="1"/>
  <c r="K133" i="1"/>
  <c r="J133" i="1"/>
  <c r="I133" i="1"/>
  <c r="H133" i="1"/>
  <c r="G133" i="1"/>
  <c r="F133" i="1"/>
  <c r="E133" i="1"/>
  <c r="C133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4" i="1"/>
  <c r="L104" i="1"/>
  <c r="K104" i="1"/>
  <c r="K103" i="1" s="1"/>
  <c r="J104" i="1"/>
  <c r="J103" i="1" s="1"/>
  <c r="I104" i="1"/>
  <c r="I103" i="1" s="1"/>
  <c r="H104" i="1"/>
  <c r="H103" i="1" s="1"/>
  <c r="G104" i="1"/>
  <c r="G103" i="1" s="1"/>
  <c r="F104" i="1"/>
  <c r="F103" i="1" s="1"/>
  <c r="E104" i="1"/>
  <c r="E103" i="1" s="1"/>
  <c r="D104" i="1"/>
  <c r="C104" i="1"/>
  <c r="C103" i="1" s="1"/>
  <c r="B104" i="1"/>
  <c r="B103" i="1" s="1"/>
  <c r="M103" i="1"/>
  <c r="M99" i="1"/>
  <c r="L99" i="1"/>
  <c r="K99" i="1"/>
  <c r="J99" i="1"/>
  <c r="I99" i="1"/>
  <c r="H99" i="1"/>
  <c r="G99" i="1"/>
  <c r="F99" i="1"/>
  <c r="E99" i="1"/>
  <c r="D99" i="1"/>
  <c r="C99" i="1"/>
  <c r="B99" i="1"/>
  <c r="M93" i="1"/>
  <c r="L93" i="1"/>
  <c r="K93" i="1"/>
  <c r="J93" i="1"/>
  <c r="I93" i="1"/>
  <c r="H93" i="1"/>
  <c r="G93" i="1"/>
  <c r="F93" i="1"/>
  <c r="E93" i="1"/>
  <c r="D93" i="1"/>
  <c r="C93" i="1"/>
  <c r="B93" i="1"/>
  <c r="M89" i="1"/>
  <c r="L89" i="1"/>
  <c r="K89" i="1"/>
  <c r="J89" i="1"/>
  <c r="I89" i="1"/>
  <c r="H89" i="1"/>
  <c r="G89" i="1"/>
  <c r="F89" i="1"/>
  <c r="E89" i="1"/>
  <c r="D89" i="1"/>
  <c r="C89" i="1"/>
  <c r="B89" i="1"/>
  <c r="M83" i="1"/>
  <c r="M82" i="1" s="1"/>
  <c r="L83" i="1"/>
  <c r="L82" i="1" s="1"/>
  <c r="K83" i="1"/>
  <c r="K82" i="1" s="1"/>
  <c r="J83" i="1"/>
  <c r="I83" i="1"/>
  <c r="H83" i="1"/>
  <c r="H82" i="1" s="1"/>
  <c r="G83" i="1"/>
  <c r="G82" i="1" s="1"/>
  <c r="F83" i="1"/>
  <c r="E83" i="1"/>
  <c r="E82" i="1" s="1"/>
  <c r="D83" i="1"/>
  <c r="D82" i="1" s="1"/>
  <c r="C83" i="1"/>
  <c r="C82" i="1" s="1"/>
  <c r="B83" i="1"/>
  <c r="B82" i="1" s="1"/>
  <c r="M77" i="1"/>
  <c r="L77" i="1"/>
  <c r="K77" i="1"/>
  <c r="J77" i="1"/>
  <c r="I77" i="1"/>
  <c r="H77" i="1"/>
  <c r="G77" i="1"/>
  <c r="F77" i="1"/>
  <c r="E77" i="1"/>
  <c r="D77" i="1"/>
  <c r="C77" i="1"/>
  <c r="B77" i="1"/>
  <c r="M75" i="1"/>
  <c r="M74" i="1" s="1"/>
  <c r="L75" i="1"/>
  <c r="L74" i="1" s="1"/>
  <c r="K75" i="1"/>
  <c r="K74" i="1" s="1"/>
  <c r="J75" i="1"/>
  <c r="J74" i="1" s="1"/>
  <c r="I75" i="1"/>
  <c r="I74" i="1" s="1"/>
  <c r="H75" i="1"/>
  <c r="H74" i="1" s="1"/>
  <c r="G75" i="1"/>
  <c r="F75" i="1"/>
  <c r="E75" i="1"/>
  <c r="E74" i="1" s="1"/>
  <c r="D75" i="1"/>
  <c r="D74" i="1" s="1"/>
  <c r="C75" i="1"/>
  <c r="C74" i="1" s="1"/>
  <c r="B75" i="1"/>
  <c r="B74" i="1" s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6" i="1"/>
  <c r="M65" i="1" s="1"/>
  <c r="L66" i="1"/>
  <c r="K66" i="1"/>
  <c r="K65" i="1" s="1"/>
  <c r="J66" i="1"/>
  <c r="J65" i="1" s="1"/>
  <c r="I66" i="1"/>
  <c r="I65" i="1" s="1"/>
  <c r="H66" i="1"/>
  <c r="G66" i="1"/>
  <c r="G65" i="1" s="1"/>
  <c r="F66" i="1"/>
  <c r="F65" i="1" s="1"/>
  <c r="E66" i="1"/>
  <c r="E65" i="1" s="1"/>
  <c r="D66" i="1"/>
  <c r="C66" i="1"/>
  <c r="C65" i="1" s="1"/>
  <c r="B66" i="1"/>
  <c r="B65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F162" i="1" l="1"/>
  <c r="M141" i="1"/>
  <c r="M140" i="1" s="1"/>
  <c r="I82" i="1"/>
  <c r="J82" i="1"/>
  <c r="J81" i="1" s="1"/>
  <c r="B162" i="1"/>
  <c r="B140" i="1" s="1"/>
  <c r="C123" i="1"/>
  <c r="G123" i="1"/>
  <c r="K123" i="1"/>
  <c r="K122" i="1" s="1"/>
  <c r="D140" i="1"/>
  <c r="M81" i="1"/>
  <c r="M123" i="1"/>
  <c r="M122" i="1" s="1"/>
  <c r="H140" i="1"/>
  <c r="F140" i="1"/>
  <c r="C140" i="1"/>
  <c r="G140" i="1"/>
  <c r="E123" i="1"/>
  <c r="I123" i="1"/>
  <c r="E140" i="1"/>
  <c r="I140" i="1"/>
  <c r="H123" i="1"/>
  <c r="L123" i="1"/>
  <c r="L122" i="1" s="1"/>
  <c r="J162" i="1"/>
  <c r="J140" i="1" s="1"/>
  <c r="D123" i="1"/>
  <c r="F123" i="1"/>
  <c r="J123" i="1"/>
  <c r="B123" i="1"/>
  <c r="K64" i="1"/>
  <c r="C81" i="1"/>
  <c r="K81" i="1"/>
  <c r="I81" i="1"/>
  <c r="C64" i="1"/>
  <c r="B64" i="1"/>
  <c r="J64" i="1"/>
  <c r="E81" i="1"/>
  <c r="H81" i="1"/>
  <c r="F74" i="1"/>
  <c r="F64" i="1" s="1"/>
  <c r="B81" i="1"/>
  <c r="D103" i="1"/>
  <c r="D81" i="1" s="1"/>
  <c r="L103" i="1"/>
  <c r="L81" i="1" s="1"/>
  <c r="G74" i="1"/>
  <c r="G64" i="1" s="1"/>
  <c r="F82" i="1"/>
  <c r="F81" i="1" s="1"/>
  <c r="D65" i="1"/>
  <c r="D64" i="1" s="1"/>
  <c r="H65" i="1"/>
  <c r="H64" i="1" s="1"/>
  <c r="H63" i="1" s="1"/>
  <c r="L65" i="1"/>
  <c r="L64" i="1" s="1"/>
  <c r="G44" i="1"/>
  <c r="C44" i="1"/>
  <c r="E64" i="1"/>
  <c r="I64" i="1"/>
  <c r="M64" i="1"/>
  <c r="G81" i="1"/>
  <c r="E6" i="1"/>
  <c r="E44" i="1"/>
  <c r="J44" i="1"/>
  <c r="F44" i="1"/>
  <c r="B44" i="1"/>
  <c r="G23" i="1"/>
  <c r="I23" i="1"/>
  <c r="E23" i="1"/>
  <c r="K23" i="1"/>
  <c r="C23" i="1"/>
  <c r="I6" i="1"/>
  <c r="K44" i="1"/>
  <c r="H23" i="1"/>
  <c r="D23" i="1"/>
  <c r="I15" i="1"/>
  <c r="E15" i="1"/>
  <c r="K15" i="1"/>
  <c r="G15" i="1"/>
  <c r="C15" i="1"/>
  <c r="I44" i="1"/>
  <c r="H15" i="1"/>
  <c r="D15" i="1"/>
  <c r="J15" i="1"/>
  <c r="F15" i="1"/>
  <c r="B15" i="1"/>
  <c r="H6" i="1"/>
  <c r="D6" i="1"/>
  <c r="B6" i="1"/>
  <c r="F6" i="1"/>
  <c r="H44" i="1"/>
  <c r="D44" i="1"/>
  <c r="J23" i="1"/>
  <c r="F23" i="1"/>
  <c r="B23" i="1"/>
  <c r="J6" i="1"/>
  <c r="J5" i="1" s="1"/>
  <c r="K6" i="1"/>
  <c r="G6" i="1"/>
  <c r="C6" i="1"/>
  <c r="M63" i="1" l="1"/>
  <c r="G122" i="1"/>
  <c r="C122" i="1"/>
  <c r="F122" i="1"/>
  <c r="H122" i="1"/>
  <c r="I122" i="1"/>
  <c r="J122" i="1"/>
  <c r="D122" i="1"/>
  <c r="B122" i="1"/>
  <c r="E122" i="1"/>
  <c r="C22" i="1"/>
  <c r="I63" i="1"/>
  <c r="K63" i="1"/>
  <c r="B63" i="1"/>
  <c r="E63" i="1"/>
  <c r="C63" i="1"/>
  <c r="J63" i="1"/>
  <c r="H5" i="1"/>
  <c r="F22" i="1"/>
  <c r="K22" i="1"/>
  <c r="F63" i="1"/>
  <c r="G63" i="1"/>
  <c r="D22" i="1"/>
  <c r="D63" i="1"/>
  <c r="D5" i="1"/>
  <c r="G5" i="1"/>
  <c r="B5" i="1"/>
  <c r="E5" i="1"/>
  <c r="L63" i="1"/>
  <c r="B22" i="1"/>
  <c r="G22" i="1"/>
  <c r="E22" i="1"/>
  <c r="J22" i="1"/>
  <c r="J4" i="1" s="1"/>
  <c r="I5" i="1"/>
  <c r="C5" i="1"/>
  <c r="C4" i="1" s="1"/>
  <c r="K5" i="1"/>
  <c r="H22" i="1"/>
  <c r="F5" i="1"/>
  <c r="I22" i="1"/>
  <c r="K4" i="1" l="1"/>
  <c r="G4" i="1"/>
  <c r="H4" i="1"/>
  <c r="D4" i="1"/>
  <c r="F4" i="1"/>
  <c r="B4" i="1"/>
  <c r="E4" i="1"/>
  <c r="I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<sst xmlns="http://schemas.openxmlformats.org/spreadsheetml/2006/main" count="178" uniqueCount="27">
  <si>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</si>
  <si>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</si>
  <si>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</si>
  <si>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</si>
  <si>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</si>
  <si>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</si>
  <si>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</si>
  <si>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</si>
  <si>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</si>
  <si>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</si>
  <si>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</si>
  <si>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</si>
  <si>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</si>
  <si>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</si>
  <si>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</si>
  <si>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</si>
  <si>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</si>
  <si>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</si>
  <si>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</si>
  <si>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</si>
  <si>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</si>
  <si>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</si>
  <si>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2025</t>
  </si>
  <si>
    <t>2026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</si>
  <si>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</si>
  <si>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 xml:space="preserve">Прогнозні платежі за державним боргом у 2025-2050 роках за діючими угодами станом на 01.07.2025*										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</si>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</sst>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Border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" fontId="0" fillId="0" borderId="2" xfId="0" applyNumberFormat="1" applyFont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 indent="4"/>
    </xf>
    <xf numFmtId="49" fontId="4" fillId="0" borderId="0" xfId="0" applyNumberFormat="1" applyFont="1" applyBorder="1" applyAlignment="1">
      <alignment horizontal="justify" vertical="top" wrapText="1"/>
    </xf>
    <xf numFmtId="49" fontId="2" fillId="0" borderId="0" xfId="0" applyNumberFormat="1" applyFont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B5AD-C28C-469E-8924-D1F9AA159BCD}">
  <sheetPr>
    <outlinePr summaryBelow="0"/>
  </sheetPr>
  <dimension ref="A1:AI177"/>
  <sheetViews>
    <sheetView tabSelected="1" topLeftCell="A62" zoomScale="85" zoomScaleNormal="85" workbookViewId="0">
      <selection activeCell="E186" sqref="E186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9" customFormat="1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9" customForma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31" t="s">
        <v>26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3" customFormat="1" x14ac:dyDescent="0.25">
      <c r="A3" s="18"/>
      <c r="B3" s="19" t="s">
        <v>18</v>
      </c>
      <c r="C3" s="19" t="s">
        <v>19</v>
      </c>
      <c r="D3" s="19" t="s">
        <v>20</v>
      </c>
      <c r="E3" s="19" t="s">
        <v>21</v>
      </c>
      <c r="F3" s="20" t="s">
        <v>22</v>
      </c>
      <c r="G3" s="19" t="s">
        <v>18</v>
      </c>
      <c r="H3" s="19" t="s">
        <v>19</v>
      </c>
      <c r="I3" s="19" t="s">
        <v>20</v>
      </c>
      <c r="J3" s="19" t="s">
        <v>21</v>
      </c>
      <c r="K3" s="20" t="s">
        <v>23</v>
      </c>
    </row>
    <row r="4" spans="1:35" x14ac:dyDescent="0.25">
      <c r="A4" s="21" t="s">
        <v>0</v>
      </c>
      <c r="B4" s="22">
        <f t="shared" ref="B4:K4" si="0">B5+B22</f>
        <v>218.40153107713002</v>
      </c>
      <c r="C4" s="22">
        <f t="shared" si="0"/>
        <v>283.86404673172001</v>
      </c>
      <c r="D4" s="22">
        <f t="shared" si="0"/>
        <v>210.18743726229002</v>
      </c>
      <c r="E4" s="22">
        <f t="shared" si="0"/>
        <v>268.66104445587001</v>
      </c>
      <c r="F4" s="22">
        <f t="shared" si="0"/>
        <v>981.11405952701</v>
      </c>
      <c r="G4" s="22">
        <f t="shared" si="0"/>
        <v>202.78473367153998</v>
      </c>
      <c r="H4" s="22">
        <f t="shared" si="0"/>
        <v>257.73611557728998</v>
      </c>
      <c r="I4" s="22">
        <f t="shared" si="0"/>
        <v>211.17041875506001</v>
      </c>
      <c r="J4" s="22">
        <f t="shared" si="0"/>
        <v>181.72701376215002</v>
      </c>
      <c r="K4" s="22">
        <f t="shared" si="0"/>
        <v>853.41828176603985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5">
      <c r="A5" s="23" t="s">
        <v>1</v>
      </c>
      <c r="B5" s="24">
        <f t="shared" ref="B5:K5" si="1">B6+B15</f>
        <v>162.75084787507001</v>
      </c>
      <c r="C5" s="24">
        <f t="shared" si="1"/>
        <v>218.47080664318003</v>
      </c>
      <c r="D5" s="24">
        <f t="shared" si="1"/>
        <v>158.3596830365</v>
      </c>
      <c r="E5" s="24">
        <f t="shared" si="1"/>
        <v>208.77576669169002</v>
      </c>
      <c r="F5" s="24">
        <f t="shared" si="1"/>
        <v>748.35710424644003</v>
      </c>
      <c r="G5" s="24">
        <f t="shared" si="1"/>
        <v>133.85045600695</v>
      </c>
      <c r="H5" s="24">
        <f t="shared" si="1"/>
        <v>191.67535230815</v>
      </c>
      <c r="I5" s="24">
        <f t="shared" si="1"/>
        <v>139.5504204755</v>
      </c>
      <c r="J5" s="24">
        <f t="shared" si="1"/>
        <v>111.81522767645001</v>
      </c>
      <c r="K5" s="24">
        <f t="shared" si="1"/>
        <v>576.89145646704992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25">
      <c r="A6" s="28" t="s">
        <v>2</v>
      </c>
      <c r="B6" s="29">
        <f t="shared" ref="B6:K6" si="2">B7+B9+B11</f>
        <v>35.878006927149997</v>
      </c>
      <c r="C6" s="29">
        <f t="shared" si="2"/>
        <v>87.959909919059996</v>
      </c>
      <c r="D6" s="29">
        <f t="shared" si="2"/>
        <v>47.184676066239994</v>
      </c>
      <c r="E6" s="29">
        <f t="shared" si="2"/>
        <v>80.471785165580002</v>
      </c>
      <c r="F6" s="29">
        <f t="shared" si="2"/>
        <v>251.49437807803</v>
      </c>
      <c r="G6" s="29">
        <f t="shared" si="2"/>
        <v>30.76997427845</v>
      </c>
      <c r="H6" s="29">
        <f t="shared" si="2"/>
        <v>82.20273084243</v>
      </c>
      <c r="I6" s="29">
        <f t="shared" si="2"/>
        <v>40.236086929899997</v>
      </c>
      <c r="J6" s="29">
        <f t="shared" si="2"/>
        <v>63.896395863510001</v>
      </c>
      <c r="K6" s="29">
        <f t="shared" si="2"/>
        <v>217.10518791429001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5">
      <c r="A7" s="6" t="s">
        <v>3</v>
      </c>
      <c r="B7" s="5">
        <f t="shared" ref="B7:K7" si="3">SUM(B8:B8)</f>
        <v>0</v>
      </c>
      <c r="C7" s="5">
        <f t="shared" si="3"/>
        <v>3.2950000000000001E-5</v>
      </c>
      <c r="D7" s="5">
        <f t="shared" si="3"/>
        <v>3.0199999999999999E-5</v>
      </c>
      <c r="E7" s="5">
        <f t="shared" si="3"/>
        <v>1.2E-4</v>
      </c>
      <c r="F7" s="5">
        <f t="shared" si="3"/>
        <v>1.8315000000000001E-4</v>
      </c>
      <c r="G7" s="5">
        <f t="shared" si="3"/>
        <v>0</v>
      </c>
      <c r="H7" s="5">
        <f t="shared" si="3"/>
        <v>2.5000000000000001E-4</v>
      </c>
      <c r="I7" s="5">
        <f t="shared" si="3"/>
        <v>0</v>
      </c>
      <c r="J7" s="5">
        <f t="shared" si="3"/>
        <v>0</v>
      </c>
      <c r="K7" s="5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7" t="s">
        <v>4</v>
      </c>
      <c r="B8" s="5"/>
      <c r="C8" s="5">
        <v>3.2950000000000001E-5</v>
      </c>
      <c r="D8" s="5">
        <v>3.0199999999999999E-5</v>
      </c>
      <c r="E8" s="5">
        <v>1.2E-4</v>
      </c>
      <c r="F8" s="5">
        <v>1.8315000000000001E-4</v>
      </c>
      <c r="G8" s="5"/>
      <c r="H8" s="5">
        <v>2.5000000000000001E-4</v>
      </c>
      <c r="I8" s="5"/>
      <c r="J8" s="5"/>
      <c r="K8" s="5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6" t="s">
        <v>5</v>
      </c>
      <c r="B9" s="5">
        <f t="shared" ref="B9:K9" si="4">SUM(B10:B10)</f>
        <v>1.793561607E-2</v>
      </c>
      <c r="C9" s="5">
        <f t="shared" si="4"/>
        <v>1.7722743860000001E-2</v>
      </c>
      <c r="D9" s="5">
        <f t="shared" si="4"/>
        <v>1.7500813260000001E-2</v>
      </c>
      <c r="E9" s="5">
        <f t="shared" si="4"/>
        <v>1.7084127229999999E-2</v>
      </c>
      <c r="F9" s="5">
        <f t="shared" si="4"/>
        <v>7.0243300420000002E-2</v>
      </c>
      <c r="G9" s="5">
        <f t="shared" si="4"/>
        <v>1.6305105520000002E-2</v>
      </c>
      <c r="H9" s="5">
        <f t="shared" si="4"/>
        <v>1.6074116520000001E-2</v>
      </c>
      <c r="I9" s="5">
        <f t="shared" si="4"/>
        <v>1.583406914E-2</v>
      </c>
      <c r="J9" s="5">
        <f t="shared" si="4"/>
        <v>1.541738311E-2</v>
      </c>
      <c r="K9" s="5">
        <f t="shared" si="4"/>
        <v>6.3630674289999994E-2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7" t="s">
        <v>4</v>
      </c>
      <c r="B10" s="5">
        <v>1.793561607E-2</v>
      </c>
      <c r="C10" s="5">
        <v>1.7722743860000001E-2</v>
      </c>
      <c r="D10" s="5">
        <v>1.7500813260000001E-2</v>
      </c>
      <c r="E10" s="5">
        <v>1.7084127229999999E-2</v>
      </c>
      <c r="F10" s="5">
        <v>7.0243300420000002E-2</v>
      </c>
      <c r="G10" s="5">
        <v>1.6305105520000002E-2</v>
      </c>
      <c r="H10" s="5">
        <v>1.6074116520000001E-2</v>
      </c>
      <c r="I10" s="5">
        <v>1.583406914E-2</v>
      </c>
      <c r="J10" s="5">
        <v>1.541738311E-2</v>
      </c>
      <c r="K10" s="5">
        <v>6.3630674289999994E-2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6" t="s">
        <v>6</v>
      </c>
      <c r="B11" s="5">
        <f t="shared" ref="B11:K11" si="5">SUM(B12:B14)</f>
        <v>35.860071311079999</v>
      </c>
      <c r="C11" s="5">
        <f t="shared" si="5"/>
        <v>87.942154225199999</v>
      </c>
      <c r="D11" s="5">
        <f t="shared" si="5"/>
        <v>47.167145052979997</v>
      </c>
      <c r="E11" s="5">
        <f t="shared" si="5"/>
        <v>80.45458103835</v>
      </c>
      <c r="F11" s="5">
        <f t="shared" si="5"/>
        <v>251.42395162760999</v>
      </c>
      <c r="G11" s="5">
        <f t="shared" si="5"/>
        <v>30.75366917293</v>
      </c>
      <c r="H11" s="5">
        <f t="shared" si="5"/>
        <v>82.186406725910004</v>
      </c>
      <c r="I11" s="5">
        <f t="shared" si="5"/>
        <v>40.220252860759999</v>
      </c>
      <c r="J11" s="5">
        <f t="shared" si="5"/>
        <v>63.880978480400003</v>
      </c>
      <c r="K11" s="5">
        <f t="shared" si="5"/>
        <v>217.04130724000001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7" t="s">
        <v>7</v>
      </c>
      <c r="B12" s="5">
        <v>0.22206800083</v>
      </c>
      <c r="C12" s="5">
        <v>0.14593260747</v>
      </c>
      <c r="D12" s="5">
        <v>0.40279527689</v>
      </c>
      <c r="E12" s="5">
        <v>0.29865979955999999</v>
      </c>
      <c r="F12" s="5">
        <v>1.0694556847500001</v>
      </c>
      <c r="G12" s="5"/>
      <c r="H12" s="5">
        <v>0.14494525309</v>
      </c>
      <c r="I12" s="5">
        <v>0.14972712035999999</v>
      </c>
      <c r="J12" s="5"/>
      <c r="K12" s="5">
        <v>0.29467237345000002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7" t="s">
        <v>4</v>
      </c>
      <c r="B13" s="5">
        <v>33.988348665810001</v>
      </c>
      <c r="C13" s="5">
        <v>86.664386276659997</v>
      </c>
      <c r="D13" s="5">
        <v>45.226899408050002</v>
      </c>
      <c r="E13" s="5">
        <v>79.218630921349998</v>
      </c>
      <c r="F13" s="5">
        <v>245.09826527186999</v>
      </c>
      <c r="G13" s="5">
        <v>30.297058671849999</v>
      </c>
      <c r="H13" s="5">
        <v>81.684478462490006</v>
      </c>
      <c r="I13" s="5">
        <v>40.070525740400001</v>
      </c>
      <c r="J13" s="5">
        <v>63.880978480400003</v>
      </c>
      <c r="K13" s="5">
        <v>215.93304135514001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7" t="s">
        <v>8</v>
      </c>
      <c r="B14" s="5">
        <v>1.64965464444</v>
      </c>
      <c r="C14" s="5">
        <v>1.1318353410699999</v>
      </c>
      <c r="D14" s="5">
        <v>1.53745036804</v>
      </c>
      <c r="E14" s="5">
        <v>0.93729031744000002</v>
      </c>
      <c r="F14" s="5">
        <v>5.25623067099</v>
      </c>
      <c r="G14" s="5">
        <v>0.45661050108000001</v>
      </c>
      <c r="H14" s="5">
        <v>0.35698301033000002</v>
      </c>
      <c r="I14" s="5"/>
      <c r="J14" s="5"/>
      <c r="K14" s="5">
        <v>0.81359351141000003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5">
      <c r="A15" s="28" t="s">
        <v>9</v>
      </c>
      <c r="B15" s="29">
        <f t="shared" ref="B15:K15" si="6">B16+B18</f>
        <v>126.87284094792</v>
      </c>
      <c r="C15" s="29">
        <f t="shared" si="6"/>
        <v>130.51089672412002</v>
      </c>
      <c r="D15" s="29">
        <f t="shared" si="6"/>
        <v>111.17500697026</v>
      </c>
      <c r="E15" s="29">
        <f t="shared" si="6"/>
        <v>128.30398152611002</v>
      </c>
      <c r="F15" s="29">
        <f t="shared" si="6"/>
        <v>496.86272616841001</v>
      </c>
      <c r="G15" s="29">
        <f t="shared" si="6"/>
        <v>103.08048172849999</v>
      </c>
      <c r="H15" s="29">
        <f t="shared" si="6"/>
        <v>109.47262146572</v>
      </c>
      <c r="I15" s="29">
        <f t="shared" si="6"/>
        <v>99.314333545599993</v>
      </c>
      <c r="J15" s="29">
        <f t="shared" si="6"/>
        <v>47.918831812939999</v>
      </c>
      <c r="K15" s="29">
        <f t="shared" si="6"/>
        <v>359.78626855275996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6" t="s">
        <v>5</v>
      </c>
      <c r="B16" s="5">
        <f t="shared" ref="B16:K16" si="7">SUM(B17:B17)</f>
        <v>3.3063130619999999E-2</v>
      </c>
      <c r="C16" s="5">
        <f t="shared" si="7"/>
        <v>3.3063130619999999E-2</v>
      </c>
      <c r="D16" s="5">
        <f t="shared" si="7"/>
        <v>3.3063130619999999E-2</v>
      </c>
      <c r="E16" s="5">
        <f t="shared" si="7"/>
        <v>3.3063130619999999E-2</v>
      </c>
      <c r="F16" s="5">
        <f t="shared" si="7"/>
        <v>0.13225252248</v>
      </c>
      <c r="G16" s="5">
        <f t="shared" si="7"/>
        <v>3.3063130619999999E-2</v>
      </c>
      <c r="H16" s="5">
        <f t="shared" si="7"/>
        <v>3.3063130619999999E-2</v>
      </c>
      <c r="I16" s="5">
        <f t="shared" si="7"/>
        <v>3.3063130619999999E-2</v>
      </c>
      <c r="J16" s="5">
        <f t="shared" si="7"/>
        <v>3.3063130619999999E-2</v>
      </c>
      <c r="K16" s="5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7" t="s">
        <v>4</v>
      </c>
      <c r="B17" s="5">
        <v>3.3063130619999999E-2</v>
      </c>
      <c r="C17" s="5">
        <v>3.3063130619999999E-2</v>
      </c>
      <c r="D17" s="5">
        <v>3.3063130619999999E-2</v>
      </c>
      <c r="E17" s="5">
        <v>3.3063130619999999E-2</v>
      </c>
      <c r="F17" s="5">
        <v>0.13225252248</v>
      </c>
      <c r="G17" s="5">
        <v>3.3063130619999999E-2</v>
      </c>
      <c r="H17" s="5">
        <v>3.3063130619999999E-2</v>
      </c>
      <c r="I17" s="5">
        <v>3.3063130619999999E-2</v>
      </c>
      <c r="J17" s="5">
        <v>3.3063130619999999E-2</v>
      </c>
      <c r="K17" s="5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6" t="s">
        <v>6</v>
      </c>
      <c r="B18" s="5">
        <f t="shared" ref="B18:K18" si="8">SUM(B19:B21)</f>
        <v>126.8397778173</v>
      </c>
      <c r="C18" s="5">
        <f t="shared" si="8"/>
        <v>130.47783359350001</v>
      </c>
      <c r="D18" s="5">
        <f t="shared" si="8"/>
        <v>111.14194383964001</v>
      </c>
      <c r="E18" s="5">
        <f t="shared" si="8"/>
        <v>128.27091839549001</v>
      </c>
      <c r="F18" s="5">
        <f t="shared" si="8"/>
        <v>496.73047364593003</v>
      </c>
      <c r="G18" s="5">
        <f t="shared" si="8"/>
        <v>103.04741859788</v>
      </c>
      <c r="H18" s="5">
        <f t="shared" si="8"/>
        <v>109.4395583351</v>
      </c>
      <c r="I18" s="5">
        <f t="shared" si="8"/>
        <v>99.28127041498</v>
      </c>
      <c r="J18" s="5">
        <f t="shared" si="8"/>
        <v>47.885768682319998</v>
      </c>
      <c r="K18" s="5">
        <f t="shared" si="8"/>
        <v>359.65401603027999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7" t="s">
        <v>7</v>
      </c>
      <c r="B19" s="5">
        <v>14.4569824045</v>
      </c>
      <c r="C19" s="5">
        <v>7.1878793180000002</v>
      </c>
      <c r="D19" s="5">
        <v>13.49685879327</v>
      </c>
      <c r="E19" s="5"/>
      <c r="F19" s="5">
        <v>35.141720515769997</v>
      </c>
      <c r="G19" s="5"/>
      <c r="H19" s="5">
        <v>8.9472378452899992</v>
      </c>
      <c r="I19" s="5">
        <v>9.5916354149800007</v>
      </c>
      <c r="J19" s="5"/>
      <c r="K19" s="5">
        <v>18.538873260270002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7" t="s">
        <v>4</v>
      </c>
      <c r="B20" s="5">
        <v>84.303921000000003</v>
      </c>
      <c r="C20" s="5">
        <v>111.618149</v>
      </c>
      <c r="D20" s="5">
        <v>51.27758</v>
      </c>
      <c r="E20" s="5">
        <v>87.778388355000004</v>
      </c>
      <c r="F20" s="5">
        <v>334.97803835500002</v>
      </c>
      <c r="G20" s="5">
        <v>82.932418549999994</v>
      </c>
      <c r="H20" s="5">
        <v>91.909303478859997</v>
      </c>
      <c r="I20" s="5">
        <v>89.689634999999996</v>
      </c>
      <c r="J20" s="5">
        <v>47.885768682319998</v>
      </c>
      <c r="K20" s="5">
        <v>312.41712571118001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7" t="s">
        <v>8</v>
      </c>
      <c r="B21" s="5">
        <v>28.078874412800001</v>
      </c>
      <c r="C21" s="5">
        <v>11.671805275500001</v>
      </c>
      <c r="D21" s="5">
        <v>46.367505046369999</v>
      </c>
      <c r="E21" s="5">
        <v>40.492530040490003</v>
      </c>
      <c r="F21" s="5">
        <v>126.61071477516001</v>
      </c>
      <c r="G21" s="5">
        <v>20.115000047879999</v>
      </c>
      <c r="H21" s="5">
        <v>8.5830170109499999</v>
      </c>
      <c r="I21" s="5"/>
      <c r="J21" s="5"/>
      <c r="K21" s="5">
        <v>28.698017058830001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23" t="s">
        <v>10</v>
      </c>
      <c r="B22" s="24">
        <f t="shared" ref="B22:K22" si="9">B23+B44</f>
        <v>55.650683202059994</v>
      </c>
      <c r="C22" s="24">
        <f t="shared" si="9"/>
        <v>65.393240088539997</v>
      </c>
      <c r="D22" s="24">
        <f t="shared" si="9"/>
        <v>51.827754225790002</v>
      </c>
      <c r="E22" s="24">
        <f t="shared" si="9"/>
        <v>59.885277764180003</v>
      </c>
      <c r="F22" s="24">
        <f t="shared" si="9"/>
        <v>232.75695528056997</v>
      </c>
      <c r="G22" s="24">
        <f t="shared" si="9"/>
        <v>68.934277664589999</v>
      </c>
      <c r="H22" s="24">
        <f t="shared" si="9"/>
        <v>66.060763269139997</v>
      </c>
      <c r="I22" s="24">
        <f t="shared" si="9"/>
        <v>71.619998279560008</v>
      </c>
      <c r="J22" s="24">
        <f t="shared" si="9"/>
        <v>69.911786085700001</v>
      </c>
      <c r="K22" s="24">
        <f t="shared" si="9"/>
        <v>276.52682529898993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5">
      <c r="A23" s="28" t="s">
        <v>2</v>
      </c>
      <c r="B23" s="29">
        <f t="shared" ref="B23:K23" si="10">B24+B30+B34+B40</f>
        <v>22.634744018759999</v>
      </c>
      <c r="C23" s="29">
        <f t="shared" si="10"/>
        <v>33.377840419839998</v>
      </c>
      <c r="D23" s="29">
        <f t="shared" si="10"/>
        <v>29.147875230939999</v>
      </c>
      <c r="E23" s="29">
        <f t="shared" si="10"/>
        <v>36.644912651209999</v>
      </c>
      <c r="F23" s="29">
        <f t="shared" si="10"/>
        <v>121.80537232075</v>
      </c>
      <c r="G23" s="29">
        <f t="shared" si="10"/>
        <v>38.979719271619999</v>
      </c>
      <c r="H23" s="29">
        <f t="shared" si="10"/>
        <v>32.862002475920001</v>
      </c>
      <c r="I23" s="29">
        <f t="shared" si="10"/>
        <v>37.453931061169996</v>
      </c>
      <c r="J23" s="29">
        <f t="shared" si="10"/>
        <v>38.809930709680003</v>
      </c>
      <c r="K23" s="29">
        <f t="shared" si="10"/>
        <v>148.10558351838998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6" t="s">
        <v>3</v>
      </c>
      <c r="B24" s="5">
        <f t="shared" ref="B24:K24" si="11">SUM(B25:B29)</f>
        <v>1.4498916600000002E-2</v>
      </c>
      <c r="C24" s="5">
        <f t="shared" si="11"/>
        <v>5.365795122E-2</v>
      </c>
      <c r="D24" s="5">
        <f t="shared" si="11"/>
        <v>0.27650673881999999</v>
      </c>
      <c r="E24" s="5">
        <f t="shared" si="11"/>
        <v>0.18096696599999998</v>
      </c>
      <c r="F24" s="5">
        <f t="shared" si="11"/>
        <v>0.52563057264000002</v>
      </c>
      <c r="G24" s="5">
        <f t="shared" si="11"/>
        <v>0.10054371023</v>
      </c>
      <c r="H24" s="5">
        <f t="shared" si="11"/>
        <v>0.74415895396999998</v>
      </c>
      <c r="I24" s="5">
        <f t="shared" si="11"/>
        <v>7.0279575099999993E-3</v>
      </c>
      <c r="J24" s="5">
        <f t="shared" si="11"/>
        <v>4.7382000100000002E-2</v>
      </c>
      <c r="K24" s="5">
        <f t="shared" si="11"/>
        <v>0.89911262181000007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7" t="s">
        <v>7</v>
      </c>
      <c r="B25" s="5">
        <v>2.7897209100000001E-3</v>
      </c>
      <c r="C25" s="5">
        <v>2.2781585600000001E-3</v>
      </c>
      <c r="D25" s="5">
        <v>2.5616250000000001E-3</v>
      </c>
      <c r="E25" s="5">
        <v>2.26575E-3</v>
      </c>
      <c r="F25" s="5">
        <v>9.8952544699999999E-3</v>
      </c>
      <c r="G25" s="5">
        <v>3.1982849999999999E-3</v>
      </c>
      <c r="H25" s="5">
        <v>2.2506449999999999E-3</v>
      </c>
      <c r="I25" s="5">
        <v>2.2506449999999999E-3</v>
      </c>
      <c r="J25" s="5">
        <v>2.2506449999999999E-3</v>
      </c>
      <c r="K25" s="5">
        <v>9.9502199999999992E-3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7" t="s">
        <v>11</v>
      </c>
      <c r="B26" s="5">
        <v>3.3560187999999999E-4</v>
      </c>
      <c r="C26" s="5">
        <v>3.5751313000000003E-4</v>
      </c>
      <c r="D26" s="5">
        <v>3.6562500000000001E-4</v>
      </c>
      <c r="E26" s="5">
        <v>3.6562500000000001E-4</v>
      </c>
      <c r="F26" s="5">
        <v>1.4243650100000001E-3</v>
      </c>
      <c r="G26" s="5">
        <v>3.6318750000000001E-4</v>
      </c>
      <c r="H26" s="5">
        <v>3.6318750000000001E-4</v>
      </c>
      <c r="I26" s="5">
        <v>3.6318750000000001E-4</v>
      </c>
      <c r="J26" s="5">
        <v>3.6318750000000001E-4</v>
      </c>
      <c r="K26" s="5">
        <v>1.45275E-3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7" t="s">
        <v>12</v>
      </c>
      <c r="B27" s="5"/>
      <c r="C27" s="5"/>
      <c r="D27" s="5"/>
      <c r="E27" s="5">
        <v>7.2922500000000001E-4</v>
      </c>
      <c r="F27" s="5">
        <v>7.2922500000000001E-4</v>
      </c>
      <c r="G27" s="5"/>
      <c r="H27" s="5"/>
      <c r="I27" s="5"/>
      <c r="J27" s="5">
        <v>5.9898000000000004E-4</v>
      </c>
      <c r="K27" s="5">
        <v>5.9898000000000004E-4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7" t="s">
        <v>4</v>
      </c>
      <c r="B28" s="5"/>
      <c r="C28" s="5">
        <v>6.5251899999999999E-6</v>
      </c>
      <c r="D28" s="5"/>
      <c r="E28" s="5"/>
      <c r="F28" s="5">
        <v>6.5251899999999999E-6</v>
      </c>
      <c r="G28" s="5"/>
      <c r="H28" s="5">
        <v>6.5386999999999998E-6</v>
      </c>
      <c r="I28" s="5"/>
      <c r="J28" s="5"/>
      <c r="K28" s="5">
        <v>6.5386999999999998E-6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7" t="s">
        <v>8</v>
      </c>
      <c r="B29" s="5">
        <v>1.1373593810000001E-2</v>
      </c>
      <c r="C29" s="5">
        <v>5.1015754339999997E-2</v>
      </c>
      <c r="D29" s="5">
        <v>0.27357948881999999</v>
      </c>
      <c r="E29" s="5">
        <v>0.17760636599999999</v>
      </c>
      <c r="F29" s="5">
        <v>0.51357520297000003</v>
      </c>
      <c r="G29" s="5">
        <v>9.6982237730000004E-2</v>
      </c>
      <c r="H29" s="5">
        <v>0.74153858276999995</v>
      </c>
      <c r="I29" s="5">
        <v>4.4141250099999996E-3</v>
      </c>
      <c r="J29" s="5">
        <v>4.41691876E-2</v>
      </c>
      <c r="K29" s="5">
        <v>0.88710413311000003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6" t="s">
        <v>13</v>
      </c>
      <c r="B30" s="5">
        <f t="shared" ref="B30:K30" si="12">SUM(B31:B33)</f>
        <v>4.1326998903100005</v>
      </c>
      <c r="C30" s="5">
        <f t="shared" si="12"/>
        <v>0.23753235212999999</v>
      </c>
      <c r="D30" s="5">
        <f t="shared" si="12"/>
        <v>4.4388202780399997</v>
      </c>
      <c r="E30" s="5">
        <f t="shared" si="12"/>
        <v>0.21001926963000001</v>
      </c>
      <c r="F30" s="5">
        <f t="shared" si="12"/>
        <v>9.019071790109999</v>
      </c>
      <c r="G30" s="5">
        <f t="shared" si="12"/>
        <v>10.362069148489999</v>
      </c>
      <c r="H30" s="5">
        <f t="shared" si="12"/>
        <v>0.17204586141</v>
      </c>
      <c r="I30" s="5">
        <f t="shared" si="12"/>
        <v>10.371509296879999</v>
      </c>
      <c r="J30" s="5">
        <f t="shared" si="12"/>
        <v>0.15954701196999999</v>
      </c>
      <c r="K30" s="5">
        <f t="shared" si="12"/>
        <v>21.06517131875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7" t="s">
        <v>7</v>
      </c>
      <c r="B31" s="8">
        <v>0.34567145145</v>
      </c>
      <c r="C31" s="8">
        <v>0.23753226918999998</v>
      </c>
      <c r="D31" s="8">
        <v>0.39478895018999999</v>
      </c>
      <c r="E31" s="8">
        <v>0.21001926963000001</v>
      </c>
      <c r="F31" s="8">
        <v>1.18801194046</v>
      </c>
      <c r="G31" s="8">
        <v>0.33775751084</v>
      </c>
      <c r="H31" s="8">
        <v>0.17204586141</v>
      </c>
      <c r="I31" s="8">
        <v>0.32680622852000002</v>
      </c>
      <c r="J31" s="8">
        <v>0.15954701196999999</v>
      </c>
      <c r="K31" s="8">
        <v>0.99615661274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7" t="s">
        <v>11</v>
      </c>
      <c r="B32" s="5">
        <v>0.19251937827999999</v>
      </c>
      <c r="C32" s="5"/>
      <c r="D32" s="5">
        <v>0.21615735807</v>
      </c>
      <c r="E32" s="5"/>
      <c r="F32" s="5">
        <v>0.40867673635000001</v>
      </c>
      <c r="G32" s="5">
        <v>0.24682782739</v>
      </c>
      <c r="H32" s="5"/>
      <c r="I32" s="5">
        <v>0.26721925810000002</v>
      </c>
      <c r="J32" s="5"/>
      <c r="K32" s="5">
        <v>0.51404708549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7" t="s">
        <v>8</v>
      </c>
      <c r="B33" s="5">
        <v>3.5945090605800001</v>
      </c>
      <c r="C33" s="5">
        <v>8.294E-8</v>
      </c>
      <c r="D33" s="5">
        <v>3.8278739697800002</v>
      </c>
      <c r="E33" s="5"/>
      <c r="F33" s="5">
        <v>7.4223831132999996</v>
      </c>
      <c r="G33" s="5">
        <v>9.7774838102599997</v>
      </c>
      <c r="H33" s="5"/>
      <c r="I33" s="5">
        <v>9.7774838102599997</v>
      </c>
      <c r="J33" s="5"/>
      <c r="K33" s="5">
        <v>19.554967620519999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6" t="s">
        <v>14</v>
      </c>
      <c r="B34" s="5">
        <f t="shared" ref="B34:K34" si="13">SUM(B35:B39)</f>
        <v>1.75091868E-2</v>
      </c>
      <c r="C34" s="5">
        <f t="shared" si="13"/>
        <v>9.9228046876500002</v>
      </c>
      <c r="D34" s="5">
        <f t="shared" si="13"/>
        <v>1.0218199917699999</v>
      </c>
      <c r="E34" s="5">
        <f t="shared" si="13"/>
        <v>4.2365676902599994</v>
      </c>
      <c r="F34" s="5">
        <f t="shared" si="13"/>
        <v>15.198701556480001</v>
      </c>
      <c r="G34" s="5">
        <f t="shared" si="13"/>
        <v>0.99841535284000005</v>
      </c>
      <c r="H34" s="5">
        <f t="shared" si="13"/>
        <v>1.881109517E-2</v>
      </c>
      <c r="I34" s="5">
        <f t="shared" si="13"/>
        <v>1.3872448476499999</v>
      </c>
      <c r="J34" s="5">
        <f t="shared" si="13"/>
        <v>2.086633727E-2</v>
      </c>
      <c r="K34" s="5">
        <f t="shared" si="13"/>
        <v>2.4253376329299998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7" t="s">
        <v>15</v>
      </c>
      <c r="B35" s="5"/>
      <c r="C35" s="5">
        <v>0</v>
      </c>
      <c r="D35" s="5"/>
      <c r="E35" s="5">
        <v>0</v>
      </c>
      <c r="F35" s="5">
        <v>0</v>
      </c>
      <c r="G35" s="5"/>
      <c r="H35" s="5">
        <v>0</v>
      </c>
      <c r="I35" s="5"/>
      <c r="J35" s="5">
        <v>0</v>
      </c>
      <c r="K35" s="5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7" t="s">
        <v>7</v>
      </c>
      <c r="B36" s="5">
        <v>7.6939299000000003E-3</v>
      </c>
      <c r="C36" s="5">
        <v>1.472898907E-2</v>
      </c>
      <c r="D36" s="5">
        <v>7.7687561600000002E-3</v>
      </c>
      <c r="E36" s="5">
        <v>1.560867019E-2</v>
      </c>
      <c r="F36" s="5">
        <v>4.5800345319999998E-2</v>
      </c>
      <c r="G36" s="5">
        <v>7.3446288899999997E-3</v>
      </c>
      <c r="H36" s="5">
        <v>1.881109517E-2</v>
      </c>
      <c r="I36" s="5">
        <v>7.3847661600000003E-3</v>
      </c>
      <c r="J36" s="5">
        <v>2.086633727E-2</v>
      </c>
      <c r="K36" s="5">
        <v>5.4406827489999997E-2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7" t="s">
        <v>11</v>
      </c>
      <c r="B37" s="5"/>
      <c r="C37" s="5">
        <v>9.9080756156399996</v>
      </c>
      <c r="D37" s="5">
        <v>0.99142623548999997</v>
      </c>
      <c r="E37" s="5">
        <v>4.2209590200699996</v>
      </c>
      <c r="F37" s="5">
        <v>15.120460871200001</v>
      </c>
      <c r="G37" s="5">
        <v>0.96822405728000005</v>
      </c>
      <c r="H37" s="5"/>
      <c r="I37" s="5">
        <v>1.35738591467</v>
      </c>
      <c r="J37" s="5"/>
      <c r="K37" s="5">
        <v>2.3256099719500001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7" t="s">
        <v>12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7" t="s">
        <v>8</v>
      </c>
      <c r="B39" s="5">
        <v>9.8152568999999995E-3</v>
      </c>
      <c r="C39" s="5">
        <v>8.294E-8</v>
      </c>
      <c r="D39" s="5">
        <v>2.2625000119999999E-2</v>
      </c>
      <c r="E39" s="5"/>
      <c r="F39" s="5">
        <v>3.2440339960000002E-2</v>
      </c>
      <c r="G39" s="5">
        <v>2.2846666670000002E-2</v>
      </c>
      <c r="H39" s="5"/>
      <c r="I39" s="5">
        <v>2.2474166819999999E-2</v>
      </c>
      <c r="J39" s="5"/>
      <c r="K39" s="5">
        <v>4.5320833489999997E-2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6" t="s">
        <v>16</v>
      </c>
      <c r="B40" s="5">
        <f t="shared" ref="B40:K40" si="14">SUM(B41:B43)</f>
        <v>18.47003602505</v>
      </c>
      <c r="C40" s="5">
        <f t="shared" si="14"/>
        <v>23.163845428839998</v>
      </c>
      <c r="D40" s="5">
        <f t="shared" si="14"/>
        <v>23.410728222309999</v>
      </c>
      <c r="E40" s="5">
        <f t="shared" si="14"/>
        <v>32.017358725320001</v>
      </c>
      <c r="F40" s="5">
        <f t="shared" si="14"/>
        <v>97.061968401519991</v>
      </c>
      <c r="G40" s="5">
        <f t="shared" si="14"/>
        <v>27.51869106006</v>
      </c>
      <c r="H40" s="5">
        <f t="shared" si="14"/>
        <v>31.926986565369997</v>
      </c>
      <c r="I40" s="5">
        <f t="shared" si="14"/>
        <v>25.68814895913</v>
      </c>
      <c r="J40" s="5">
        <f t="shared" si="14"/>
        <v>38.582135360340004</v>
      </c>
      <c r="K40" s="5">
        <f t="shared" si="14"/>
        <v>123.71596194489999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7" t="s">
        <v>7</v>
      </c>
      <c r="B41" s="5">
        <v>1.90217242687</v>
      </c>
      <c r="C41" s="5">
        <v>3.1584011579900002</v>
      </c>
      <c r="D41" s="5">
        <v>2.4983793420299998</v>
      </c>
      <c r="E41" s="5">
        <v>3.15739462705</v>
      </c>
      <c r="F41" s="5">
        <v>10.71634755394</v>
      </c>
      <c r="G41" s="5">
        <v>5.8998794603900002</v>
      </c>
      <c r="H41" s="5">
        <v>3.5172761457799999</v>
      </c>
      <c r="I41" s="5">
        <v>3.4315381194299999</v>
      </c>
      <c r="J41" s="5">
        <v>8.32361099319</v>
      </c>
      <c r="K41" s="5">
        <v>21.172304718789999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7" t="s">
        <v>8</v>
      </c>
      <c r="B42" s="5">
        <v>8.0299099697800003</v>
      </c>
      <c r="C42" s="5">
        <v>11.673250101520001</v>
      </c>
      <c r="D42" s="5">
        <v>10.24486717536</v>
      </c>
      <c r="E42" s="5">
        <v>18.20941674502</v>
      </c>
      <c r="F42" s="5">
        <v>48.157443991679997</v>
      </c>
      <c r="G42" s="5">
        <v>11.222106774369999</v>
      </c>
      <c r="H42" s="5">
        <v>18.623231670029998</v>
      </c>
      <c r="I42" s="5">
        <v>12.3271152297</v>
      </c>
      <c r="J42" s="5">
        <v>20.66653749812</v>
      </c>
      <c r="K42" s="5">
        <v>62.838991172219998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7" t="s">
        <v>17</v>
      </c>
      <c r="B43" s="5">
        <v>8.5379536284000004</v>
      </c>
      <c r="C43" s="5">
        <v>8.3321941693300001</v>
      </c>
      <c r="D43" s="5">
        <v>10.66748170492</v>
      </c>
      <c r="E43" s="5">
        <v>10.650547353249999</v>
      </c>
      <c r="F43" s="5">
        <v>38.188176855899997</v>
      </c>
      <c r="G43" s="5">
        <v>10.396704825300001</v>
      </c>
      <c r="H43" s="5">
        <v>9.7864787495600005</v>
      </c>
      <c r="I43" s="5">
        <v>9.92949561</v>
      </c>
      <c r="J43" s="5">
        <v>9.5919868690300003</v>
      </c>
      <c r="K43" s="5">
        <v>39.704666053890001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2" x14ac:dyDescent="0.25">
      <c r="A44" s="28" t="s">
        <v>9</v>
      </c>
      <c r="B44" s="29">
        <f t="shared" ref="B44:K44" si="15">B45+B49+B55</f>
        <v>33.015939183299999</v>
      </c>
      <c r="C44" s="29">
        <f t="shared" si="15"/>
        <v>32.015399668699999</v>
      </c>
      <c r="D44" s="29">
        <f t="shared" si="15"/>
        <v>22.67987899485</v>
      </c>
      <c r="E44" s="29">
        <f t="shared" si="15"/>
        <v>23.24036511297</v>
      </c>
      <c r="F44" s="29">
        <f t="shared" si="15"/>
        <v>110.95158295981999</v>
      </c>
      <c r="G44" s="29">
        <f t="shared" si="15"/>
        <v>29.95455839297</v>
      </c>
      <c r="H44" s="29">
        <f t="shared" si="15"/>
        <v>33.198760793219996</v>
      </c>
      <c r="I44" s="29">
        <f t="shared" si="15"/>
        <v>34.166067218390005</v>
      </c>
      <c r="J44" s="29">
        <f t="shared" si="15"/>
        <v>31.101855376020001</v>
      </c>
      <c r="K44" s="29">
        <f t="shared" si="15"/>
        <v>128.42124178059998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outlineLevel="3" collapsed="1" x14ac:dyDescent="0.25">
      <c r="A45" s="6" t="s">
        <v>13</v>
      </c>
      <c r="B45" s="5">
        <f t="shared" ref="B45:K45" si="16">SUM(B46:B48)</f>
        <v>1.9739176511800001</v>
      </c>
      <c r="C45" s="5">
        <f t="shared" si="16"/>
        <v>1.93923886937</v>
      </c>
      <c r="D45" s="5">
        <f t="shared" si="16"/>
        <v>2.2737116722500001</v>
      </c>
      <c r="E45" s="5">
        <f t="shared" si="16"/>
        <v>1.98900981839</v>
      </c>
      <c r="F45" s="5">
        <f t="shared" si="16"/>
        <v>8.1758780111900009</v>
      </c>
      <c r="G45" s="5">
        <f t="shared" si="16"/>
        <v>2.1238400287000001</v>
      </c>
      <c r="H45" s="5">
        <f t="shared" si="16"/>
        <v>1.8163457377599999</v>
      </c>
      <c r="I45" s="5">
        <f t="shared" si="16"/>
        <v>2.0349439054</v>
      </c>
      <c r="J45" s="5">
        <f t="shared" si="16"/>
        <v>1.77944995764</v>
      </c>
      <c r="K45" s="5">
        <f t="shared" si="16"/>
        <v>7.7545796295000002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7" t="s">
        <v>7</v>
      </c>
      <c r="B46" s="8">
        <v>1.9739176511800001</v>
      </c>
      <c r="C46" s="8">
        <v>1.93923886937</v>
      </c>
      <c r="D46" s="8">
        <v>2.2737116722500001</v>
      </c>
      <c r="E46" s="8">
        <v>1.98900981839</v>
      </c>
      <c r="F46" s="8">
        <v>8.1758780111900009</v>
      </c>
      <c r="G46" s="8">
        <v>2.1238400287000001</v>
      </c>
      <c r="H46" s="8">
        <v>1.8163457377599999</v>
      </c>
      <c r="I46" s="8">
        <v>2.0349439054</v>
      </c>
      <c r="J46" s="8">
        <v>1.77944995764</v>
      </c>
      <c r="K46" s="8">
        <v>7.7545796295000002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7" t="s">
        <v>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7" t="s">
        <v>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6" t="s">
        <v>14</v>
      </c>
      <c r="B49" s="5">
        <f t="shared" ref="B49:K49" si="17">SUM(B50:B54)</f>
        <v>0.2137175768</v>
      </c>
      <c r="C49" s="5">
        <f t="shared" si="17"/>
        <v>0.10224711753</v>
      </c>
      <c r="D49" s="5">
        <f t="shared" si="17"/>
        <v>0.22905234019000001</v>
      </c>
      <c r="E49" s="5">
        <f t="shared" si="17"/>
        <v>9.9205694989999996E-2</v>
      </c>
      <c r="F49" s="5">
        <f t="shared" si="17"/>
        <v>0.64422272951000004</v>
      </c>
      <c r="G49" s="5">
        <f t="shared" si="17"/>
        <v>0.2591474976</v>
      </c>
      <c r="H49" s="5">
        <f t="shared" si="17"/>
        <v>0.11310239787</v>
      </c>
      <c r="I49" s="5">
        <f t="shared" si="17"/>
        <v>0.24837442470000001</v>
      </c>
      <c r="J49" s="5">
        <f t="shared" si="17"/>
        <v>0.10929715797</v>
      </c>
      <c r="K49" s="5">
        <f t="shared" si="17"/>
        <v>0.72992147813999997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7" t="s">
        <v>15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7" t="s">
        <v>7</v>
      </c>
      <c r="B51" s="5">
        <v>0.2137175768</v>
      </c>
      <c r="C51" s="5">
        <v>0.10224711753</v>
      </c>
      <c r="D51" s="5">
        <v>0.22905234019000001</v>
      </c>
      <c r="E51" s="5">
        <v>9.9205694989999996E-2</v>
      </c>
      <c r="F51" s="5">
        <v>0.64422272951000004</v>
      </c>
      <c r="G51" s="5">
        <v>0.2591474976</v>
      </c>
      <c r="H51" s="5">
        <v>0.11310239787</v>
      </c>
      <c r="I51" s="5">
        <v>0.24837442470000001</v>
      </c>
      <c r="J51" s="5">
        <v>0.10929715797</v>
      </c>
      <c r="K51" s="5">
        <v>0.72992147813999997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7" t="s">
        <v>11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7" t="s">
        <v>12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7" t="s">
        <v>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6" t="s">
        <v>16</v>
      </c>
      <c r="B55" s="5">
        <f t="shared" ref="B55:K55" si="18">SUM(B56:B58)</f>
        <v>30.828303955319999</v>
      </c>
      <c r="C55" s="5">
        <f t="shared" si="18"/>
        <v>29.973913681799999</v>
      </c>
      <c r="D55" s="5">
        <f t="shared" si="18"/>
        <v>20.17711498241</v>
      </c>
      <c r="E55" s="5">
        <f t="shared" si="18"/>
        <v>21.15214959959</v>
      </c>
      <c r="F55" s="5">
        <f t="shared" si="18"/>
        <v>102.13148221911999</v>
      </c>
      <c r="G55" s="5">
        <f t="shared" si="18"/>
        <v>27.571570866670001</v>
      </c>
      <c r="H55" s="5">
        <f t="shared" si="18"/>
        <v>31.26931265759</v>
      </c>
      <c r="I55" s="5">
        <f t="shared" si="18"/>
        <v>31.882748888290003</v>
      </c>
      <c r="J55" s="5">
        <f t="shared" si="18"/>
        <v>29.213108260410003</v>
      </c>
      <c r="K55" s="5">
        <f t="shared" si="18"/>
        <v>119.93674067296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7" t="s">
        <v>7</v>
      </c>
      <c r="B56" s="5">
        <v>0.63672459252000002</v>
      </c>
      <c r="C56" s="5">
        <v>3.8772258211600001</v>
      </c>
      <c r="D56" s="5">
        <v>0.70580543442999999</v>
      </c>
      <c r="E56" s="5">
        <v>4.3291121560199999</v>
      </c>
      <c r="F56" s="5">
        <v>9.54886800413</v>
      </c>
      <c r="G56" s="5">
        <v>0.72444293152000006</v>
      </c>
      <c r="H56" s="5">
        <v>6.8993227245500002</v>
      </c>
      <c r="I56" s="5">
        <v>5.0246569983500002</v>
      </c>
      <c r="J56" s="5">
        <v>4.7188069476300001</v>
      </c>
      <c r="K56" s="5">
        <v>17.367229602049999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7" t="s">
        <v>8</v>
      </c>
      <c r="B57" s="5">
        <v>7.6696294288800004</v>
      </c>
      <c r="C57" s="5">
        <v>4.8975591556399998</v>
      </c>
      <c r="D57" s="5">
        <v>8.0358814115400001</v>
      </c>
      <c r="E57" s="5">
        <v>5.38760930713</v>
      </c>
      <c r="F57" s="5">
        <v>25.990679303189999</v>
      </c>
      <c r="G57" s="5">
        <v>7.9003065150499996</v>
      </c>
      <c r="H57" s="5">
        <v>5.4231685129400002</v>
      </c>
      <c r="I57" s="5">
        <v>7.9112704698399998</v>
      </c>
      <c r="J57" s="5">
        <v>5.5474798926800002</v>
      </c>
      <c r="K57" s="5">
        <v>26.78222539051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7" t="s">
        <v>17</v>
      </c>
      <c r="B58" s="5">
        <v>22.521949933919998</v>
      </c>
      <c r="C58" s="5">
        <v>21.199128705</v>
      </c>
      <c r="D58" s="5">
        <v>11.435428136440001</v>
      </c>
      <c r="E58" s="5">
        <v>11.435428136440001</v>
      </c>
      <c r="F58" s="5">
        <v>66.591934911799996</v>
      </c>
      <c r="G58" s="5">
        <v>18.946821420100001</v>
      </c>
      <c r="H58" s="5">
        <v>18.946821420100001</v>
      </c>
      <c r="I58" s="5">
        <v>18.946821420100001</v>
      </c>
      <c r="J58" s="5">
        <v>18.946821420100001</v>
      </c>
      <c r="K58" s="5">
        <v>75.787285680400004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30" customFormat="1" ht="42" customHeight="1" x14ac:dyDescent="0.25">
      <c r="A60" s="33" t="s">
        <v>24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35" s="30" customFormat="1" x14ac:dyDescent="0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35" s="3" customFormat="1" x14ac:dyDescent="0.25">
      <c r="A62" s="25"/>
      <c r="B62" s="25">
        <v>2027</v>
      </c>
      <c r="C62" s="25">
        <v>2028</v>
      </c>
      <c r="D62" s="25">
        <v>2029</v>
      </c>
      <c r="E62" s="25">
        <v>2030</v>
      </c>
      <c r="F62" s="25">
        <v>2031</v>
      </c>
      <c r="G62" s="25">
        <v>2032</v>
      </c>
      <c r="H62" s="25">
        <v>2033</v>
      </c>
      <c r="I62" s="25">
        <v>2034</v>
      </c>
      <c r="J62" s="25">
        <v>2035</v>
      </c>
      <c r="K62" s="25">
        <v>2036</v>
      </c>
      <c r="L62" s="25">
        <v>2037</v>
      </c>
      <c r="M62" s="25">
        <v>2038</v>
      </c>
    </row>
    <row r="63" spans="1:35" x14ac:dyDescent="0.25">
      <c r="A63" s="26" t="s">
        <v>0</v>
      </c>
      <c r="B63" s="27">
        <f t="shared" ref="B63:M63" si="19">B64+B81</f>
        <v>773.24564412776999</v>
      </c>
      <c r="C63" s="27">
        <f t="shared" si="19"/>
        <v>570.56083185987006</v>
      </c>
      <c r="D63" s="27">
        <f t="shared" si="19"/>
        <v>595.70233341434994</v>
      </c>
      <c r="E63" s="27">
        <f t="shared" si="19"/>
        <v>483.47509370493998</v>
      </c>
      <c r="F63" s="27">
        <f t="shared" si="19"/>
        <v>482.52432821580999</v>
      </c>
      <c r="G63" s="27">
        <f t="shared" si="19"/>
        <v>476.49683993507</v>
      </c>
      <c r="H63" s="27">
        <f t="shared" si="19"/>
        <v>405.29130716018005</v>
      </c>
      <c r="I63" s="27">
        <f t="shared" si="19"/>
        <v>630.92775574217012</v>
      </c>
      <c r="J63" s="27">
        <f t="shared" si="19"/>
        <v>617.05871086492004</v>
      </c>
      <c r="K63" s="27">
        <f t="shared" si="19"/>
        <v>554.17127534810004</v>
      </c>
      <c r="L63" s="27">
        <f t="shared" si="19"/>
        <v>405.62381338262003</v>
      </c>
      <c r="M63" s="27">
        <f t="shared" si="19"/>
        <v>247.94841851406994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1" x14ac:dyDescent="0.25">
      <c r="A64" s="23" t="s">
        <v>1</v>
      </c>
      <c r="B64" s="24">
        <f t="shared" ref="B64:M64" si="20">B65+B74</f>
        <v>452.67813983424998</v>
      </c>
      <c r="C64" s="24">
        <f t="shared" si="20"/>
        <v>260.44315261856002</v>
      </c>
      <c r="D64" s="24">
        <f t="shared" si="20"/>
        <v>147.51183810408997</v>
      </c>
      <c r="E64" s="24">
        <f t="shared" si="20"/>
        <v>102.22254031716</v>
      </c>
      <c r="F64" s="24">
        <f t="shared" si="20"/>
        <v>120.03797459015</v>
      </c>
      <c r="G64" s="24">
        <f t="shared" si="20"/>
        <v>102.30892037626001</v>
      </c>
      <c r="H64" s="24">
        <f t="shared" si="20"/>
        <v>106.91301938049</v>
      </c>
      <c r="I64" s="24">
        <f t="shared" si="20"/>
        <v>102.07368877196001</v>
      </c>
      <c r="J64" s="24">
        <f t="shared" si="20"/>
        <v>109.24114873276001</v>
      </c>
      <c r="K64" s="24">
        <f t="shared" si="20"/>
        <v>124.039642125</v>
      </c>
      <c r="L64" s="24">
        <f t="shared" si="20"/>
        <v>165.276834471</v>
      </c>
      <c r="M64" s="24">
        <f t="shared" si="20"/>
        <v>46.096917206999997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2" x14ac:dyDescent="0.25">
      <c r="A65" s="28" t="s">
        <v>2</v>
      </c>
      <c r="B65" s="29">
        <f t="shared" ref="B65:M65" si="21">B66+B68+B70</f>
        <v>159.40737514365998</v>
      </c>
      <c r="C65" s="29">
        <f t="shared" si="21"/>
        <v>107.92096709607999</v>
      </c>
      <c r="D65" s="29">
        <f t="shared" si="21"/>
        <v>79.745194581609994</v>
      </c>
      <c r="E65" s="29">
        <f t="shared" si="21"/>
        <v>65.172486794679998</v>
      </c>
      <c r="F65" s="29">
        <f t="shared" si="21"/>
        <v>61.846924078560001</v>
      </c>
      <c r="G65" s="29">
        <f t="shared" si="21"/>
        <v>57.277968853779996</v>
      </c>
      <c r="H65" s="29">
        <f t="shared" si="21"/>
        <v>53.932902858010003</v>
      </c>
      <c r="I65" s="29">
        <f t="shared" si="21"/>
        <v>49.84369224948</v>
      </c>
      <c r="J65" s="29">
        <f t="shared" si="21"/>
        <v>45.171152209780004</v>
      </c>
      <c r="K65" s="29">
        <f t="shared" si="21"/>
        <v>40.118598124999998</v>
      </c>
      <c r="L65" s="29">
        <f t="shared" si="21"/>
        <v>33.179090471000002</v>
      </c>
      <c r="M65" s="29">
        <f t="shared" si="21"/>
        <v>18.999173206999998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5">
      <c r="A66" s="6" t="s">
        <v>3</v>
      </c>
      <c r="B66" s="5">
        <f t="shared" ref="B66:M66" si="22">SUM(B67:B67)</f>
        <v>2.5000000000000001E-4</v>
      </c>
      <c r="C66" s="5">
        <f t="shared" si="22"/>
        <v>2.5000000000000001E-4</v>
      </c>
      <c r="D66" s="5">
        <f t="shared" si="22"/>
        <v>0</v>
      </c>
      <c r="E66" s="5">
        <f t="shared" si="22"/>
        <v>0</v>
      </c>
      <c r="F66" s="5">
        <f t="shared" si="22"/>
        <v>0</v>
      </c>
      <c r="G66" s="5">
        <f t="shared" si="22"/>
        <v>0</v>
      </c>
      <c r="H66" s="5">
        <f t="shared" si="22"/>
        <v>0</v>
      </c>
      <c r="I66" s="5">
        <f t="shared" si="22"/>
        <v>0</v>
      </c>
      <c r="J66" s="5">
        <f t="shared" si="22"/>
        <v>0</v>
      </c>
      <c r="K66" s="5">
        <f t="shared" si="22"/>
        <v>0</v>
      </c>
      <c r="L66" s="5">
        <f t="shared" si="22"/>
        <v>0</v>
      </c>
      <c r="M66" s="5">
        <f t="shared" si="22"/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5">
      <c r="A67" s="7" t="s">
        <v>4</v>
      </c>
      <c r="B67" s="5">
        <v>2.5000000000000001E-4</v>
      </c>
      <c r="C67" s="5">
        <v>2.5000000000000001E-4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outlineLevel="3" collapsed="1" x14ac:dyDescent="0.25">
      <c r="A68" s="6" t="s">
        <v>5</v>
      </c>
      <c r="B68" s="5">
        <f t="shared" ref="B68:M68" si="23">SUM(B69:B69)</f>
        <v>5.7018048170000002E-2</v>
      </c>
      <c r="C68" s="5">
        <f t="shared" si="23"/>
        <v>5.0412240580000003E-2</v>
      </c>
      <c r="D68" s="5">
        <f t="shared" si="23"/>
        <v>4.3792795910000001E-2</v>
      </c>
      <c r="E68" s="5">
        <f t="shared" si="23"/>
        <v>3.7180169780000001E-2</v>
      </c>
      <c r="F68" s="5">
        <f t="shared" si="23"/>
        <v>3.0567543660000002E-2</v>
      </c>
      <c r="G68" s="5">
        <f t="shared" si="23"/>
        <v>2.3961736080000001E-2</v>
      </c>
      <c r="H68" s="5">
        <f t="shared" si="23"/>
        <v>1.7342291409999998E-2</v>
      </c>
      <c r="I68" s="5">
        <f t="shared" si="23"/>
        <v>1.072966528E-2</v>
      </c>
      <c r="J68" s="5">
        <f t="shared" si="23"/>
        <v>4.1170391799999996E-3</v>
      </c>
      <c r="K68" s="5">
        <f t="shared" si="23"/>
        <v>0</v>
      </c>
      <c r="L68" s="5">
        <f t="shared" si="23"/>
        <v>0</v>
      </c>
      <c r="M68" s="5">
        <f t="shared" si="23"/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7" t="s">
        <v>4</v>
      </c>
      <c r="B69" s="5">
        <v>5.7018048170000002E-2</v>
      </c>
      <c r="C69" s="5">
        <v>5.0412240580000003E-2</v>
      </c>
      <c r="D69" s="5">
        <v>4.3792795910000001E-2</v>
      </c>
      <c r="E69" s="5">
        <v>3.7180169780000001E-2</v>
      </c>
      <c r="F69" s="5">
        <v>3.0567543660000002E-2</v>
      </c>
      <c r="G69" s="5">
        <v>2.3961736080000001E-2</v>
      </c>
      <c r="H69" s="5">
        <v>1.7342291409999998E-2</v>
      </c>
      <c r="I69" s="5">
        <v>1.072966528E-2</v>
      </c>
      <c r="J69" s="5">
        <v>4.1170391799999996E-3</v>
      </c>
      <c r="K69" s="5"/>
      <c r="L69" s="5"/>
      <c r="M69" s="5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outlineLevel="3" collapsed="1" x14ac:dyDescent="0.25">
      <c r="A70" s="6" t="s">
        <v>6</v>
      </c>
      <c r="B70" s="5">
        <f t="shared" ref="B70:M70" si="24">SUM(B71:B73)</f>
        <v>159.35010709548999</v>
      </c>
      <c r="C70" s="5">
        <f t="shared" si="24"/>
        <v>107.8703048555</v>
      </c>
      <c r="D70" s="5">
        <f t="shared" si="24"/>
        <v>79.7014017857</v>
      </c>
      <c r="E70" s="5">
        <f t="shared" si="24"/>
        <v>65.135306624899997</v>
      </c>
      <c r="F70" s="5">
        <f t="shared" si="24"/>
        <v>61.816356534900002</v>
      </c>
      <c r="G70" s="5">
        <f t="shared" si="24"/>
        <v>57.254007117699999</v>
      </c>
      <c r="H70" s="5">
        <f t="shared" si="24"/>
        <v>53.9155605666</v>
      </c>
      <c r="I70" s="5">
        <f t="shared" si="24"/>
        <v>49.832962584199997</v>
      </c>
      <c r="J70" s="5">
        <f t="shared" si="24"/>
        <v>45.167035170600002</v>
      </c>
      <c r="K70" s="5">
        <f t="shared" si="24"/>
        <v>40.118598124999998</v>
      </c>
      <c r="L70" s="5">
        <f t="shared" si="24"/>
        <v>33.179090471000002</v>
      </c>
      <c r="M70" s="5">
        <f t="shared" si="24"/>
        <v>18.999173206999998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idden="1" outlineLevel="4" x14ac:dyDescent="0.25">
      <c r="A71" s="7" t="s">
        <v>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5">
      <c r="A72" s="7" t="s">
        <v>4</v>
      </c>
      <c r="B72" s="5">
        <v>159.35010709548999</v>
      </c>
      <c r="C72" s="5">
        <v>107.8703048555</v>
      </c>
      <c r="D72" s="5">
        <v>79.7014017857</v>
      </c>
      <c r="E72" s="5">
        <v>65.135306624899997</v>
      </c>
      <c r="F72" s="5">
        <v>61.816356534900002</v>
      </c>
      <c r="G72" s="5">
        <v>57.254007117699999</v>
      </c>
      <c r="H72" s="5">
        <v>53.9155605666</v>
      </c>
      <c r="I72" s="5">
        <v>49.832962584199997</v>
      </c>
      <c r="J72" s="5">
        <v>45.167035170600002</v>
      </c>
      <c r="K72" s="5">
        <v>40.118598124999998</v>
      </c>
      <c r="L72" s="5">
        <v>33.179090471000002</v>
      </c>
      <c r="M72" s="5">
        <v>18.999173206999998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5">
      <c r="A73" s="7" t="s">
        <v>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2" x14ac:dyDescent="0.25">
      <c r="A74" s="28" t="s">
        <v>9</v>
      </c>
      <c r="B74" s="29">
        <f t="shared" ref="B74:M74" si="25">B75+B77</f>
        <v>293.27076469059</v>
      </c>
      <c r="C74" s="29">
        <f t="shared" si="25"/>
        <v>152.52218552248002</v>
      </c>
      <c r="D74" s="29">
        <f t="shared" si="25"/>
        <v>67.766643522479995</v>
      </c>
      <c r="E74" s="29">
        <f t="shared" si="25"/>
        <v>37.050053522479999</v>
      </c>
      <c r="F74" s="29">
        <f t="shared" si="25"/>
        <v>58.191050511589999</v>
      </c>
      <c r="G74" s="29">
        <f t="shared" si="25"/>
        <v>45.030951522480002</v>
      </c>
      <c r="H74" s="29">
        <f t="shared" si="25"/>
        <v>52.980116522480003</v>
      </c>
      <c r="I74" s="29">
        <f t="shared" si="25"/>
        <v>52.22999652248</v>
      </c>
      <c r="J74" s="29">
        <f t="shared" si="25"/>
        <v>64.069996522980006</v>
      </c>
      <c r="K74" s="29">
        <f t="shared" si="25"/>
        <v>83.921043999999995</v>
      </c>
      <c r="L74" s="29">
        <f t="shared" si="25"/>
        <v>132.09774400000001</v>
      </c>
      <c r="M74" s="29">
        <f t="shared" si="25"/>
        <v>27.097743999999999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outlineLevel="3" collapsed="1" x14ac:dyDescent="0.25">
      <c r="A75" s="6" t="s">
        <v>5</v>
      </c>
      <c r="B75" s="5">
        <f t="shared" ref="B75:M75" si="26">SUM(B76:B76)</f>
        <v>0.13225252248</v>
      </c>
      <c r="C75" s="5">
        <f t="shared" si="26"/>
        <v>0.13225252248</v>
      </c>
      <c r="D75" s="5">
        <f t="shared" si="26"/>
        <v>0.13225252248</v>
      </c>
      <c r="E75" s="5">
        <f t="shared" si="26"/>
        <v>0.13225252248</v>
      </c>
      <c r="F75" s="5">
        <f t="shared" si="26"/>
        <v>0.13225252248</v>
      </c>
      <c r="G75" s="5">
        <f t="shared" si="26"/>
        <v>0.13225252248</v>
      </c>
      <c r="H75" s="5">
        <f t="shared" si="26"/>
        <v>0.13225252248</v>
      </c>
      <c r="I75" s="5">
        <f t="shared" si="26"/>
        <v>0.13225252248</v>
      </c>
      <c r="J75" s="5">
        <f t="shared" si="26"/>
        <v>0.13225252298000001</v>
      </c>
      <c r="K75" s="5">
        <f t="shared" si="26"/>
        <v>0</v>
      </c>
      <c r="L75" s="5">
        <f t="shared" si="26"/>
        <v>0</v>
      </c>
      <c r="M75" s="5">
        <f t="shared" si="26"/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7" t="s">
        <v>4</v>
      </c>
      <c r="B76" s="5">
        <v>0.13225252248</v>
      </c>
      <c r="C76" s="5">
        <v>0.13225252248</v>
      </c>
      <c r="D76" s="5">
        <v>0.13225252248</v>
      </c>
      <c r="E76" s="5">
        <v>0.13225252248</v>
      </c>
      <c r="F76" s="5">
        <v>0.13225252248</v>
      </c>
      <c r="G76" s="5">
        <v>0.13225252248</v>
      </c>
      <c r="H76" s="5">
        <v>0.13225252248</v>
      </c>
      <c r="I76" s="5">
        <v>0.13225252248</v>
      </c>
      <c r="J76" s="5">
        <v>0.13225252298000001</v>
      </c>
      <c r="K76" s="5"/>
      <c r="L76" s="5"/>
      <c r="M76" s="5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outlineLevel="3" collapsed="1" x14ac:dyDescent="0.25">
      <c r="A77" s="6" t="s">
        <v>6</v>
      </c>
      <c r="B77" s="5">
        <f t="shared" ref="B77:M77" si="27">SUM(B78:B80)</f>
        <v>293.13851216811003</v>
      </c>
      <c r="C77" s="5">
        <f t="shared" si="27"/>
        <v>152.38993300000001</v>
      </c>
      <c r="D77" s="5">
        <f t="shared" si="27"/>
        <v>67.634390999999994</v>
      </c>
      <c r="E77" s="5">
        <f t="shared" si="27"/>
        <v>36.917800999999997</v>
      </c>
      <c r="F77" s="5">
        <f t="shared" si="27"/>
        <v>58.058797989109998</v>
      </c>
      <c r="G77" s="5">
        <f t="shared" si="27"/>
        <v>44.898699000000001</v>
      </c>
      <c r="H77" s="5">
        <f t="shared" si="27"/>
        <v>52.847864000000001</v>
      </c>
      <c r="I77" s="5">
        <f t="shared" si="27"/>
        <v>52.097743999999999</v>
      </c>
      <c r="J77" s="5">
        <f t="shared" si="27"/>
        <v>63.937744000000002</v>
      </c>
      <c r="K77" s="5">
        <f t="shared" si="27"/>
        <v>83.921043999999995</v>
      </c>
      <c r="L77" s="5">
        <f t="shared" si="27"/>
        <v>132.09774400000001</v>
      </c>
      <c r="M77" s="5">
        <f t="shared" si="27"/>
        <v>27.097743999999999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idden="1" outlineLevel="4" x14ac:dyDescent="0.25">
      <c r="A78" s="7" t="s">
        <v>7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idden="1" outlineLevel="4" x14ac:dyDescent="0.25">
      <c r="A79" s="7" t="s">
        <v>4</v>
      </c>
      <c r="B79" s="5">
        <v>293.13851216811003</v>
      </c>
      <c r="C79" s="5">
        <v>152.38993300000001</v>
      </c>
      <c r="D79" s="5">
        <v>67.634390999999994</v>
      </c>
      <c r="E79" s="5">
        <v>36.917800999999997</v>
      </c>
      <c r="F79" s="5">
        <v>58.058797989109998</v>
      </c>
      <c r="G79" s="5">
        <v>44.898699000000001</v>
      </c>
      <c r="H79" s="5">
        <v>52.847864000000001</v>
      </c>
      <c r="I79" s="5">
        <v>52.097743999999999</v>
      </c>
      <c r="J79" s="5">
        <v>63.937744000000002</v>
      </c>
      <c r="K79" s="5">
        <v>83.921043999999995</v>
      </c>
      <c r="L79" s="5">
        <v>132.09774400000001</v>
      </c>
      <c r="M79" s="5">
        <v>27.097743999999999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25">
      <c r="A80" s="7" t="s">
        <v>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outlineLevel="1" x14ac:dyDescent="0.25">
      <c r="A81" s="23" t="s">
        <v>10</v>
      </c>
      <c r="B81" s="24">
        <f t="shared" ref="B81:M81" si="28">B82+B103</f>
        <v>320.56750429351996</v>
      </c>
      <c r="C81" s="24">
        <f t="shared" si="28"/>
        <v>310.11767924131004</v>
      </c>
      <c r="D81" s="24">
        <f t="shared" si="28"/>
        <v>448.19049531025996</v>
      </c>
      <c r="E81" s="24">
        <f t="shared" si="28"/>
        <v>381.25255338777998</v>
      </c>
      <c r="F81" s="24">
        <f t="shared" si="28"/>
        <v>362.48635362566</v>
      </c>
      <c r="G81" s="24">
        <f t="shared" si="28"/>
        <v>374.18791955880999</v>
      </c>
      <c r="H81" s="24">
        <f t="shared" si="28"/>
        <v>298.37828777969003</v>
      </c>
      <c r="I81" s="24">
        <f t="shared" si="28"/>
        <v>528.85406697021006</v>
      </c>
      <c r="J81" s="24">
        <f t="shared" si="28"/>
        <v>507.81756213215999</v>
      </c>
      <c r="K81" s="24">
        <f t="shared" si="28"/>
        <v>430.13163322310004</v>
      </c>
      <c r="L81" s="24">
        <f t="shared" si="28"/>
        <v>240.34697891162</v>
      </c>
      <c r="M81" s="24">
        <f t="shared" si="28"/>
        <v>201.85150130706995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outlineLevel="2" x14ac:dyDescent="0.25">
      <c r="A82" s="28" t="s">
        <v>2</v>
      </c>
      <c r="B82" s="29">
        <f t="shared" ref="B82:M82" si="29">B83+B89+B93+B99</f>
        <v>165.59075629929001</v>
      </c>
      <c r="C82" s="29">
        <f t="shared" si="29"/>
        <v>169.08139668459</v>
      </c>
      <c r="D82" s="29">
        <f t="shared" si="29"/>
        <v>162.18379715713999</v>
      </c>
      <c r="E82" s="29">
        <f t="shared" si="29"/>
        <v>149.49947495821999</v>
      </c>
      <c r="F82" s="29">
        <f t="shared" si="29"/>
        <v>130.65092138272001</v>
      </c>
      <c r="G82" s="29">
        <f t="shared" si="29"/>
        <v>124.30887246869</v>
      </c>
      <c r="H82" s="29">
        <f t="shared" si="29"/>
        <v>116.41078718356002</v>
      </c>
      <c r="I82" s="29">
        <f t="shared" si="29"/>
        <v>119.72080969049999</v>
      </c>
      <c r="J82" s="29">
        <f t="shared" si="29"/>
        <v>97.561631237970005</v>
      </c>
      <c r="K82" s="29">
        <f t="shared" si="29"/>
        <v>79.857419268130002</v>
      </c>
      <c r="L82" s="29">
        <f t="shared" si="29"/>
        <v>68.027270657700001</v>
      </c>
      <c r="M82" s="29">
        <f t="shared" si="29"/>
        <v>64.451795164729987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outlineLevel="3" collapsed="1" x14ac:dyDescent="0.25">
      <c r="A83" s="6" t="s">
        <v>3</v>
      </c>
      <c r="B83" s="5">
        <f t="shared" ref="B83:M83" si="30">SUM(B84:B88)</f>
        <v>0.68950436205999999</v>
      </c>
      <c r="C83" s="5">
        <f t="shared" si="30"/>
        <v>0.69294768921000005</v>
      </c>
      <c r="D83" s="5">
        <f t="shared" si="30"/>
        <v>4.0938330049999999E-2</v>
      </c>
      <c r="E83" s="5">
        <f t="shared" si="30"/>
        <v>4.0336619939999999E-2</v>
      </c>
      <c r="F83" s="5">
        <f t="shared" si="30"/>
        <v>3.8968619940000004E-2</v>
      </c>
      <c r="G83" s="5">
        <f t="shared" si="30"/>
        <v>3.8168575049999993E-2</v>
      </c>
      <c r="H83" s="5">
        <f t="shared" si="30"/>
        <v>3.8168575049999993E-2</v>
      </c>
      <c r="I83" s="5">
        <f t="shared" si="30"/>
        <v>3.633657505E-2</v>
      </c>
      <c r="J83" s="5">
        <f t="shared" si="30"/>
        <v>3.5453999939999994E-2</v>
      </c>
      <c r="K83" s="5">
        <f t="shared" si="30"/>
        <v>3.5609500049999999E-2</v>
      </c>
      <c r="L83" s="5">
        <f t="shared" si="30"/>
        <v>3.4493125050000004E-2</v>
      </c>
      <c r="M83" s="5">
        <f t="shared" si="30"/>
        <v>3.4121000050000003E-2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7" t="s">
        <v>7</v>
      </c>
      <c r="B84" s="5">
        <v>1.0061519999999999E-2</v>
      </c>
      <c r="C84" s="5">
        <v>7.4920799999999999E-3</v>
      </c>
      <c r="D84" s="5">
        <v>1.395755E-3</v>
      </c>
      <c r="E84" s="5">
        <v>9.6672000000000001E-4</v>
      </c>
      <c r="F84" s="5">
        <v>9.6672000000000001E-4</v>
      </c>
      <c r="G84" s="5"/>
      <c r="H84" s="5"/>
      <c r="I84" s="5"/>
      <c r="J84" s="5"/>
      <c r="K84" s="5"/>
      <c r="L84" s="5"/>
      <c r="M84" s="5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7" t="s">
        <v>11</v>
      </c>
      <c r="B85" s="5">
        <v>1.469E-3</v>
      </c>
      <c r="C85" s="5">
        <v>1.482E-3</v>
      </c>
      <c r="D85" s="5">
        <v>1.4885E-3</v>
      </c>
      <c r="E85" s="5">
        <v>1.482E-3</v>
      </c>
      <c r="F85" s="5">
        <v>1.482E-3</v>
      </c>
      <c r="G85" s="5">
        <v>1.4885E-3</v>
      </c>
      <c r="H85" s="5">
        <v>1.4885E-3</v>
      </c>
      <c r="I85" s="5">
        <v>1.4885E-3</v>
      </c>
      <c r="J85" s="5">
        <v>1.482E-3</v>
      </c>
      <c r="K85" s="5">
        <v>1.4885E-3</v>
      </c>
      <c r="L85" s="5">
        <v>3.7212500000000001E-4</v>
      </c>
      <c r="M85" s="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5">
      <c r="A86" s="7" t="s">
        <v>12</v>
      </c>
      <c r="B86" s="5">
        <v>6.0568000000000004E-4</v>
      </c>
      <c r="C86" s="5">
        <v>6.1103999999999998E-4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7" t="s">
        <v>4</v>
      </c>
      <c r="B87" s="5">
        <v>6.6119000000000002E-6</v>
      </c>
      <c r="C87" s="5">
        <v>6.6703999999999997E-6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7" t="s">
        <v>8</v>
      </c>
      <c r="B88" s="5">
        <v>0.67736155015999999</v>
      </c>
      <c r="C88" s="5">
        <v>0.68335589881000003</v>
      </c>
      <c r="D88" s="5">
        <v>3.8054075049999997E-2</v>
      </c>
      <c r="E88" s="5">
        <v>3.7887899939999997E-2</v>
      </c>
      <c r="F88" s="5">
        <v>3.6519899940000003E-2</v>
      </c>
      <c r="G88" s="5">
        <v>3.6680075049999997E-2</v>
      </c>
      <c r="H88" s="5">
        <v>3.6680075049999997E-2</v>
      </c>
      <c r="I88" s="5">
        <v>3.4848075050000003E-2</v>
      </c>
      <c r="J88" s="5">
        <v>3.3971999939999997E-2</v>
      </c>
      <c r="K88" s="5">
        <v>3.4121000050000003E-2</v>
      </c>
      <c r="L88" s="5">
        <v>3.4121000050000003E-2</v>
      </c>
      <c r="M88" s="5">
        <v>3.4121000050000003E-2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25">
      <c r="A89" s="6" t="s">
        <v>13</v>
      </c>
      <c r="B89" s="5">
        <f t="shared" ref="B89:M89" si="31">SUM(B90:B92)</f>
        <v>28.240328276010001</v>
      </c>
      <c r="C89" s="5">
        <f t="shared" si="31"/>
        <v>35.224677221119997</v>
      </c>
      <c r="D89" s="5">
        <f t="shared" si="31"/>
        <v>33.319130679019999</v>
      </c>
      <c r="E89" s="5">
        <f t="shared" si="31"/>
        <v>31.087786317070002</v>
      </c>
      <c r="F89" s="5">
        <f t="shared" si="31"/>
        <v>30.633955944090001</v>
      </c>
      <c r="G89" s="5">
        <f t="shared" si="31"/>
        <v>30.686665621029999</v>
      </c>
      <c r="H89" s="5">
        <f t="shared" si="31"/>
        <v>30.62240962241</v>
      </c>
      <c r="I89" s="5">
        <f t="shared" si="31"/>
        <v>39.105908921210002</v>
      </c>
      <c r="J89" s="5">
        <f t="shared" si="31"/>
        <v>21.717922264040002</v>
      </c>
      <c r="K89" s="5">
        <f t="shared" si="31"/>
        <v>6.87171926185</v>
      </c>
      <c r="L89" s="5">
        <f t="shared" si="31"/>
        <v>4.5584201550000002E-2</v>
      </c>
      <c r="M89" s="5">
        <f t="shared" si="31"/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7" t="s">
        <v>7</v>
      </c>
      <c r="B90" s="8">
        <v>0.85299667922</v>
      </c>
      <c r="C90" s="8">
        <v>0.51256799816999998</v>
      </c>
      <c r="D90" s="5">
        <v>0.12268153607</v>
      </c>
      <c r="E90" s="5">
        <v>5.8491014549999998E-2</v>
      </c>
      <c r="F90" s="5">
        <v>2.8571087160000001E-2</v>
      </c>
      <c r="G90" s="5">
        <v>6.9905760499999999E-3</v>
      </c>
      <c r="H90" s="5">
        <v>4.6823376200000001E-3</v>
      </c>
      <c r="I90" s="5">
        <v>2.3929158800000002E-3</v>
      </c>
      <c r="J90" s="5"/>
      <c r="K90" s="5"/>
      <c r="L90" s="5"/>
      <c r="M90" s="5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7" t="s">
        <v>11</v>
      </c>
      <c r="B91" s="5">
        <v>0.59065259447999996</v>
      </c>
      <c r="C91" s="5">
        <v>0.59316554019000001</v>
      </c>
      <c r="D91" s="5">
        <v>0.53315148458999995</v>
      </c>
      <c r="E91" s="5">
        <v>0.47014353893999999</v>
      </c>
      <c r="F91" s="5">
        <v>0.40946376871000001</v>
      </c>
      <c r="G91" s="5">
        <v>0.35131560385999999</v>
      </c>
      <c r="H91" s="5">
        <v>0.28936784367000001</v>
      </c>
      <c r="I91" s="5">
        <v>0.22842193269</v>
      </c>
      <c r="J91" s="5">
        <v>0.166744686</v>
      </c>
      <c r="K91" s="5">
        <v>0.10686406228000001</v>
      </c>
      <c r="L91" s="5">
        <v>4.5584201550000002E-2</v>
      </c>
      <c r="M91" s="5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7" t="s">
        <v>8</v>
      </c>
      <c r="B92" s="5">
        <v>26.79667900231</v>
      </c>
      <c r="C92" s="5">
        <v>34.118943682759998</v>
      </c>
      <c r="D92" s="5">
        <v>32.663297658360001</v>
      </c>
      <c r="E92" s="5">
        <v>30.559151763580001</v>
      </c>
      <c r="F92" s="5">
        <v>30.19592108822</v>
      </c>
      <c r="G92" s="5">
        <v>30.32835944112</v>
      </c>
      <c r="H92" s="5">
        <v>30.32835944112</v>
      </c>
      <c r="I92" s="5">
        <v>38.875094072640003</v>
      </c>
      <c r="J92" s="5">
        <v>21.551177578040001</v>
      </c>
      <c r="K92" s="5">
        <v>6.7648551995700004</v>
      </c>
      <c r="L92" s="5"/>
      <c r="M92" s="5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3" collapsed="1" x14ac:dyDescent="0.25">
      <c r="A93" s="6" t="s">
        <v>14</v>
      </c>
      <c r="B93" s="5">
        <f t="shared" ref="B93:M93" si="32">SUM(B94:B98)</f>
        <v>10.54456100508</v>
      </c>
      <c r="C93" s="5">
        <f t="shared" si="32"/>
        <v>9.5794517441500009</v>
      </c>
      <c r="D93" s="5">
        <f t="shared" si="32"/>
        <v>10.963132070039999</v>
      </c>
      <c r="E93" s="5">
        <f t="shared" si="32"/>
        <v>8.6996193701000006</v>
      </c>
      <c r="F93" s="5">
        <f t="shared" si="32"/>
        <v>7.0594416538899996</v>
      </c>
      <c r="G93" s="5">
        <f t="shared" si="32"/>
        <v>7.2556887333600004</v>
      </c>
      <c r="H93" s="5">
        <f t="shared" si="32"/>
        <v>4.4452974845100002</v>
      </c>
      <c r="I93" s="5">
        <f t="shared" si="32"/>
        <v>3.1695173143699997</v>
      </c>
      <c r="J93" s="5">
        <f t="shared" si="32"/>
        <v>2.0706389083700003</v>
      </c>
      <c r="K93" s="5">
        <f t="shared" si="32"/>
        <v>1.7427394896999999</v>
      </c>
      <c r="L93" s="5">
        <f t="shared" si="32"/>
        <v>0.27582559236999998</v>
      </c>
      <c r="M93" s="5">
        <f t="shared" si="32"/>
        <v>0.23379270077999997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25">
      <c r="A94" s="7" t="s">
        <v>15</v>
      </c>
      <c r="B94" s="5">
        <v>1.6985379704400001</v>
      </c>
      <c r="C94" s="5">
        <v>1.67994341868</v>
      </c>
      <c r="D94" s="5">
        <v>3.2299923931799999</v>
      </c>
      <c r="E94" s="5">
        <v>1.86635983557</v>
      </c>
      <c r="F94" s="5">
        <v>1.3230403741100001</v>
      </c>
      <c r="G94" s="5">
        <v>1.84734793031</v>
      </c>
      <c r="H94" s="5">
        <v>0.76465849135999997</v>
      </c>
      <c r="I94" s="5">
        <v>0.48588787594999999</v>
      </c>
      <c r="J94" s="5">
        <v>0.39167447943</v>
      </c>
      <c r="K94" s="5">
        <v>0.36833182764</v>
      </c>
      <c r="L94" s="5"/>
      <c r="M94" s="5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idden="1" outlineLevel="4" x14ac:dyDescent="0.25">
      <c r="A95" s="7" t="s">
        <v>7</v>
      </c>
      <c r="B95" s="5">
        <v>2.7658227711399999</v>
      </c>
      <c r="C95" s="5">
        <v>1.2788815304200001</v>
      </c>
      <c r="D95" s="5">
        <v>1.1094108888500001</v>
      </c>
      <c r="E95" s="5">
        <v>0.92574619796000002</v>
      </c>
      <c r="F95" s="5">
        <v>0.74819352304999998</v>
      </c>
      <c r="G95" s="5">
        <v>0.89588576752000004</v>
      </c>
      <c r="H95" s="5">
        <v>0.75912140184999999</v>
      </c>
      <c r="I95" s="5">
        <v>0.70233111259000003</v>
      </c>
      <c r="J95" s="5">
        <v>0.64272182248999998</v>
      </c>
      <c r="K95" s="5">
        <v>0.58901273510999996</v>
      </c>
      <c r="L95" s="5">
        <v>7.0989431579999998E-2</v>
      </c>
      <c r="M95" s="5">
        <v>4.385378375E-2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7" t="s">
        <v>11</v>
      </c>
      <c r="B96" s="5">
        <v>4.8171584011700004</v>
      </c>
      <c r="C96" s="5">
        <v>5.4202796892</v>
      </c>
      <c r="D96" s="5">
        <v>5.4327231576699999</v>
      </c>
      <c r="E96" s="5">
        <v>4.7331355075600001</v>
      </c>
      <c r="F96" s="5">
        <v>3.82954064753</v>
      </c>
      <c r="G96" s="5">
        <v>3.0402017845899998</v>
      </c>
      <c r="H96" s="5">
        <v>2.0454987473199999</v>
      </c>
      <c r="I96" s="5">
        <v>1.1388740050299999</v>
      </c>
      <c r="J96" s="5">
        <v>0.22944218975</v>
      </c>
      <c r="K96" s="5">
        <v>2.5772764199999999E-3</v>
      </c>
      <c r="L96" s="5"/>
      <c r="M96" s="5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7" t="s">
        <v>12</v>
      </c>
      <c r="B97" s="5">
        <v>0.36941131478</v>
      </c>
      <c r="C97" s="5">
        <v>0.38470989962000002</v>
      </c>
      <c r="D97" s="5">
        <v>0.37931049679000001</v>
      </c>
      <c r="E97" s="5">
        <v>0.37247218361000001</v>
      </c>
      <c r="F97" s="5">
        <v>0.36531598775000002</v>
      </c>
      <c r="G97" s="5">
        <v>0.45141496171000001</v>
      </c>
      <c r="H97" s="5">
        <v>0.43180656317999999</v>
      </c>
      <c r="I97" s="5">
        <v>0.41292548148000002</v>
      </c>
      <c r="J97" s="5">
        <v>0.39382631156999998</v>
      </c>
      <c r="K97" s="5">
        <v>0.38263753376999998</v>
      </c>
      <c r="L97" s="5">
        <v>0.18032892012999999</v>
      </c>
      <c r="M97" s="5">
        <v>0.16852741744999999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5">
      <c r="A98" s="7" t="s">
        <v>8</v>
      </c>
      <c r="B98" s="5">
        <v>0.89363054755000004</v>
      </c>
      <c r="C98" s="5">
        <v>0.81563720623000002</v>
      </c>
      <c r="D98" s="5">
        <v>0.81169513355</v>
      </c>
      <c r="E98" s="5">
        <v>0.80190564539999998</v>
      </c>
      <c r="F98" s="5">
        <v>0.79335112144999997</v>
      </c>
      <c r="G98" s="5">
        <v>1.0208382892300001</v>
      </c>
      <c r="H98" s="5">
        <v>0.44421228080000003</v>
      </c>
      <c r="I98" s="5">
        <v>0.42949883931999999</v>
      </c>
      <c r="J98" s="5">
        <v>0.41297410512999999</v>
      </c>
      <c r="K98" s="5">
        <v>0.40018011675999998</v>
      </c>
      <c r="L98" s="5">
        <v>2.4507240659999999E-2</v>
      </c>
      <c r="M98" s="5">
        <v>2.141149958E-2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outlineLevel="3" collapsed="1" x14ac:dyDescent="0.25">
      <c r="A99" s="6" t="s">
        <v>16</v>
      </c>
      <c r="B99" s="5">
        <f t="shared" ref="B99:M99" si="33">SUM(B100:B102)</f>
        <v>126.11636265614001</v>
      </c>
      <c r="C99" s="5">
        <f t="shared" si="33"/>
        <v>123.58432003011001</v>
      </c>
      <c r="D99" s="5">
        <f t="shared" si="33"/>
        <v>117.86059607803</v>
      </c>
      <c r="E99" s="5">
        <f t="shared" si="33"/>
        <v>109.67173265111001</v>
      </c>
      <c r="F99" s="5">
        <f t="shared" si="33"/>
        <v>92.918555164800011</v>
      </c>
      <c r="G99" s="5">
        <f t="shared" si="33"/>
        <v>86.328349539249999</v>
      </c>
      <c r="H99" s="5">
        <f t="shared" si="33"/>
        <v>81.304911501590013</v>
      </c>
      <c r="I99" s="5">
        <f t="shared" si="33"/>
        <v>77.40904687986999</v>
      </c>
      <c r="J99" s="5">
        <f t="shared" si="33"/>
        <v>73.737616065620003</v>
      </c>
      <c r="K99" s="5">
        <f t="shared" si="33"/>
        <v>71.207351016529998</v>
      </c>
      <c r="L99" s="5">
        <f t="shared" si="33"/>
        <v>67.671367738729998</v>
      </c>
      <c r="M99" s="5">
        <f t="shared" si="33"/>
        <v>64.183881463899993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5">
      <c r="A100" s="7" t="s">
        <v>7</v>
      </c>
      <c r="B100" s="5">
        <v>22.138112141610002</v>
      </c>
      <c r="C100" s="5">
        <v>21.912030839629999</v>
      </c>
      <c r="D100" s="5">
        <v>21.144133052450002</v>
      </c>
      <c r="E100" s="5">
        <v>19.676112312730002</v>
      </c>
      <c r="F100" s="5">
        <v>16.106373259529999</v>
      </c>
      <c r="G100" s="5">
        <v>12.87631691783</v>
      </c>
      <c r="H100" s="5">
        <v>12.17616962538</v>
      </c>
      <c r="I100" s="5">
        <v>11.510392202149999</v>
      </c>
      <c r="J100" s="5">
        <v>11.2214564702</v>
      </c>
      <c r="K100" s="5">
        <v>11.261284950469999</v>
      </c>
      <c r="L100" s="5">
        <v>10.79821146456</v>
      </c>
      <c r="M100" s="5">
        <v>10.16218471507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7" t="s">
        <v>8</v>
      </c>
      <c r="B101" s="5">
        <v>67.614483587410007</v>
      </c>
      <c r="C101" s="5">
        <v>67.062992807490005</v>
      </c>
      <c r="D101" s="5">
        <v>65.253158045359996</v>
      </c>
      <c r="E101" s="5">
        <v>62.90252037354</v>
      </c>
      <c r="F101" s="5">
        <v>60.664900502210003</v>
      </c>
      <c r="G101" s="5">
        <v>58.88983814601</v>
      </c>
      <c r="H101" s="5">
        <v>56.918606290790002</v>
      </c>
      <c r="I101" s="5">
        <v>55.436918713209998</v>
      </c>
      <c r="J101" s="5">
        <v>52.766581870880003</v>
      </c>
      <c r="K101" s="5">
        <v>50.179800155960002</v>
      </c>
      <c r="L101" s="5">
        <v>47.124514016329996</v>
      </c>
      <c r="M101" s="5">
        <v>44.264242664869997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7" t="s">
        <v>17</v>
      </c>
      <c r="B102" s="5">
        <v>36.363766927119997</v>
      </c>
      <c r="C102" s="5">
        <v>34.609296382990003</v>
      </c>
      <c r="D102" s="5">
        <v>31.463304980219998</v>
      </c>
      <c r="E102" s="5">
        <v>27.09309996484</v>
      </c>
      <c r="F102" s="5">
        <v>16.147281403059999</v>
      </c>
      <c r="G102" s="5">
        <v>14.562194475409999</v>
      </c>
      <c r="H102" s="5">
        <v>12.21013558542</v>
      </c>
      <c r="I102" s="5">
        <v>10.46173596451</v>
      </c>
      <c r="J102" s="5">
        <v>9.7495777245399999</v>
      </c>
      <c r="K102" s="5">
        <v>9.7662659100999996</v>
      </c>
      <c r="L102" s="5">
        <v>9.7486422578400003</v>
      </c>
      <c r="M102" s="5">
        <v>9.7574540839600008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2" x14ac:dyDescent="0.25">
      <c r="A103" s="28" t="s">
        <v>9</v>
      </c>
      <c r="B103" s="29">
        <f t="shared" ref="B103:M103" si="34">B104+B108+B114</f>
        <v>154.97674799422998</v>
      </c>
      <c r="C103" s="29">
        <f t="shared" si="34"/>
        <v>141.03628255672001</v>
      </c>
      <c r="D103" s="29">
        <f t="shared" si="34"/>
        <v>286.00669815312</v>
      </c>
      <c r="E103" s="29">
        <f t="shared" si="34"/>
        <v>231.75307842955999</v>
      </c>
      <c r="F103" s="29">
        <f t="shared" si="34"/>
        <v>231.83543224293999</v>
      </c>
      <c r="G103" s="29">
        <f t="shared" si="34"/>
        <v>249.87904709012003</v>
      </c>
      <c r="H103" s="29">
        <f t="shared" si="34"/>
        <v>181.96750059613001</v>
      </c>
      <c r="I103" s="29">
        <f t="shared" si="34"/>
        <v>409.13325727971005</v>
      </c>
      <c r="J103" s="29">
        <f t="shared" si="34"/>
        <v>410.25593089418999</v>
      </c>
      <c r="K103" s="29">
        <f t="shared" si="34"/>
        <v>350.27421395497004</v>
      </c>
      <c r="L103" s="29">
        <f t="shared" si="34"/>
        <v>172.31970825392</v>
      </c>
      <c r="M103" s="29">
        <f t="shared" si="34"/>
        <v>137.39970614233997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outlineLevel="3" collapsed="1" x14ac:dyDescent="0.25">
      <c r="A104" s="6" t="s">
        <v>13</v>
      </c>
      <c r="B104" s="5">
        <f t="shared" ref="B104:M104" si="35">SUM(B105:B107)</f>
        <v>7.4971031649900004</v>
      </c>
      <c r="C104" s="5">
        <f t="shared" si="35"/>
        <v>7.51338063607</v>
      </c>
      <c r="D104" s="5">
        <f t="shared" si="35"/>
        <v>56.39141846023</v>
      </c>
      <c r="E104" s="5">
        <f t="shared" si="35"/>
        <v>25.71478502387</v>
      </c>
      <c r="F104" s="5">
        <f t="shared" si="35"/>
        <v>1.3462907495399998</v>
      </c>
      <c r="G104" s="5">
        <f t="shared" si="35"/>
        <v>1.29883557166</v>
      </c>
      <c r="H104" s="5">
        <f t="shared" si="35"/>
        <v>1.2988355727300001</v>
      </c>
      <c r="I104" s="5">
        <f t="shared" si="35"/>
        <v>236.48346684700002</v>
      </c>
      <c r="J104" s="5">
        <f t="shared" si="35"/>
        <v>209.66842941825999</v>
      </c>
      <c r="K104" s="5">
        <f t="shared" si="35"/>
        <v>175.72004043259</v>
      </c>
      <c r="L104" s="5">
        <f t="shared" si="35"/>
        <v>1.1431073305799999</v>
      </c>
      <c r="M104" s="5">
        <f t="shared" si="35"/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7" t="s">
        <v>7</v>
      </c>
      <c r="B105" s="5">
        <v>7.2700508259900003</v>
      </c>
      <c r="C105" s="5">
        <v>6.3752650467700001</v>
      </c>
      <c r="D105" s="5">
        <v>1.73862346332</v>
      </c>
      <c r="E105" s="5">
        <v>0.36128856919000002</v>
      </c>
      <c r="F105" s="5">
        <v>0.20817516023999999</v>
      </c>
      <c r="G105" s="5">
        <v>0.15572824226000001</v>
      </c>
      <c r="H105" s="5">
        <v>0.15572824273999999</v>
      </c>
      <c r="I105" s="5">
        <v>0.15572824322000001</v>
      </c>
      <c r="J105" s="5"/>
      <c r="K105" s="5"/>
      <c r="L105" s="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7" t="s">
        <v>11</v>
      </c>
      <c r="B106" s="5">
        <v>0.22705233899999999</v>
      </c>
      <c r="C106" s="5">
        <v>1.1381155892999999</v>
      </c>
      <c r="D106" s="5">
        <v>1.1431073282199999</v>
      </c>
      <c r="E106" s="5">
        <v>1.1381155892999999</v>
      </c>
      <c r="F106" s="5">
        <v>1.1381155892999999</v>
      </c>
      <c r="G106" s="5">
        <v>1.1431073294</v>
      </c>
      <c r="H106" s="5">
        <v>1.1431073299900001</v>
      </c>
      <c r="I106" s="5">
        <v>1.1431073305799999</v>
      </c>
      <c r="J106" s="5">
        <v>1.1381155916800001</v>
      </c>
      <c r="K106" s="5">
        <v>1.1431073305799999</v>
      </c>
      <c r="L106" s="5">
        <v>1.1431073305799999</v>
      </c>
      <c r="M106" s="5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7" t="s">
        <v>8</v>
      </c>
      <c r="B107" s="5"/>
      <c r="C107" s="5"/>
      <c r="D107" s="5">
        <v>53.509687668689999</v>
      </c>
      <c r="E107" s="5">
        <v>24.215380865379998</v>
      </c>
      <c r="F107" s="5"/>
      <c r="G107" s="5"/>
      <c r="H107" s="5"/>
      <c r="I107" s="5">
        <v>235.18463127320001</v>
      </c>
      <c r="J107" s="5">
        <v>208.53031382658</v>
      </c>
      <c r="K107" s="5">
        <v>174.57693310201</v>
      </c>
      <c r="L107" s="5"/>
      <c r="M107" s="5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outlineLevel="3" collapsed="1" x14ac:dyDescent="0.25">
      <c r="A108" s="6" t="s">
        <v>14</v>
      </c>
      <c r="B108" s="5">
        <f t="shared" ref="B108:M108" si="36">SUM(B109:B113)</f>
        <v>37.912952177840005</v>
      </c>
      <c r="C108" s="5">
        <f t="shared" si="36"/>
        <v>36.5547420997</v>
      </c>
      <c r="D108" s="5">
        <f t="shared" si="36"/>
        <v>52.372704214620001</v>
      </c>
      <c r="E108" s="5">
        <f t="shared" si="36"/>
        <v>61.949300008609995</v>
      </c>
      <c r="F108" s="5">
        <f t="shared" si="36"/>
        <v>60.944013919579994</v>
      </c>
      <c r="G108" s="5">
        <f t="shared" si="36"/>
        <v>79.07669797618999</v>
      </c>
      <c r="H108" s="5">
        <f t="shared" si="36"/>
        <v>47.33210927324</v>
      </c>
      <c r="I108" s="5">
        <f t="shared" si="36"/>
        <v>34.830887392889991</v>
      </c>
      <c r="J108" s="5">
        <f t="shared" si="36"/>
        <v>19.048814143769995</v>
      </c>
      <c r="K108" s="5">
        <f t="shared" si="36"/>
        <v>10.66532415336</v>
      </c>
      <c r="L108" s="5">
        <f t="shared" si="36"/>
        <v>6.9160548334299996</v>
      </c>
      <c r="M108" s="5">
        <f t="shared" si="36"/>
        <v>3.4483405367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5">
      <c r="A109" s="7" t="s">
        <v>15</v>
      </c>
      <c r="B109" s="5">
        <v>30.242566673700001</v>
      </c>
      <c r="C109" s="5">
        <v>27.27639995154</v>
      </c>
      <c r="D109" s="5">
        <v>35.304166722959998</v>
      </c>
      <c r="E109" s="5">
        <v>35.149999937579999</v>
      </c>
      <c r="F109" s="5">
        <v>35.149999937579999</v>
      </c>
      <c r="G109" s="5">
        <v>33.298890054289998</v>
      </c>
      <c r="H109" s="5">
        <v>21.15425670038</v>
      </c>
      <c r="I109" s="5">
        <v>8.7271900165199998</v>
      </c>
      <c r="J109" s="5">
        <v>0.81547999833999996</v>
      </c>
      <c r="K109" s="5">
        <v>0.81905666879000005</v>
      </c>
      <c r="L109" s="5"/>
      <c r="M109" s="5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7" t="s">
        <v>7</v>
      </c>
      <c r="B110" s="5">
        <v>5.9153869442699998</v>
      </c>
      <c r="C110" s="5">
        <v>7.2106859266200001</v>
      </c>
      <c r="D110" s="5">
        <v>7.2147097059499998</v>
      </c>
      <c r="E110" s="5">
        <v>8.4644768191700006</v>
      </c>
      <c r="F110" s="5">
        <v>7.4591907331099998</v>
      </c>
      <c r="G110" s="5">
        <v>7.7420701967800003</v>
      </c>
      <c r="H110" s="5">
        <v>6.1324450731200004</v>
      </c>
      <c r="I110" s="5">
        <v>6.1641034900199996</v>
      </c>
      <c r="J110" s="5">
        <v>6.1372321546900004</v>
      </c>
      <c r="K110" s="5">
        <v>6.1641034919599997</v>
      </c>
      <c r="L110" s="5">
        <v>4.18461622397</v>
      </c>
      <c r="M110" s="5">
        <v>0.71690192724000001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7" t="s">
        <v>11</v>
      </c>
      <c r="B111" s="5">
        <v>9.8190849839999997E-2</v>
      </c>
      <c r="C111" s="5">
        <v>9.9059795219999996E-2</v>
      </c>
      <c r="D111" s="5">
        <v>7.64122761409</v>
      </c>
      <c r="E111" s="5">
        <v>15.11665976918</v>
      </c>
      <c r="F111" s="5">
        <v>15.116659766210001</v>
      </c>
      <c r="G111" s="5">
        <v>15.21754487964</v>
      </c>
      <c r="H111" s="5">
        <v>15.21754487964</v>
      </c>
      <c r="I111" s="5">
        <v>15.21754487964</v>
      </c>
      <c r="J111" s="5">
        <v>7.6422926780299996</v>
      </c>
      <c r="K111" s="5">
        <v>0.13407818872999999</v>
      </c>
      <c r="L111" s="5"/>
      <c r="M111" s="5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7" t="s">
        <v>12</v>
      </c>
      <c r="B112" s="5">
        <v>1.65217457171</v>
      </c>
      <c r="C112" s="5">
        <v>1.9639222867999999</v>
      </c>
      <c r="D112" s="5">
        <v>2.2079055314799998</v>
      </c>
      <c r="E112" s="5">
        <v>2.9094893439999998</v>
      </c>
      <c r="F112" s="5">
        <v>2.9094893439999998</v>
      </c>
      <c r="G112" s="5">
        <v>4.5225295934399998</v>
      </c>
      <c r="H112" s="5">
        <v>4.5225292865800002</v>
      </c>
      <c r="I112" s="5">
        <v>4.4167156731899997</v>
      </c>
      <c r="J112" s="5">
        <v>4.1498093135499996</v>
      </c>
      <c r="K112" s="5">
        <v>3.2427524703600001</v>
      </c>
      <c r="L112" s="5">
        <v>2.4261052759399999</v>
      </c>
      <c r="M112" s="5">
        <v>2.4261052759399999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idden="1" outlineLevel="4" x14ac:dyDescent="0.25">
      <c r="A113" s="7" t="s">
        <v>8</v>
      </c>
      <c r="B113" s="5">
        <v>4.6331383199999998E-3</v>
      </c>
      <c r="C113" s="5">
        <v>4.6741395200000004E-3</v>
      </c>
      <c r="D113" s="5">
        <v>4.6946401400000002E-3</v>
      </c>
      <c r="E113" s="5">
        <v>0.30867413867999999</v>
      </c>
      <c r="F113" s="5">
        <v>0.30867413867999999</v>
      </c>
      <c r="G113" s="5">
        <v>18.295663252040001</v>
      </c>
      <c r="H113" s="5">
        <v>0.30533333352000003</v>
      </c>
      <c r="I113" s="5">
        <v>0.30533333352000003</v>
      </c>
      <c r="J113" s="5">
        <v>0.30399999915999998</v>
      </c>
      <c r="K113" s="5">
        <v>0.30533333352000003</v>
      </c>
      <c r="L113" s="5">
        <v>0.30533333352000003</v>
      </c>
      <c r="M113" s="5">
        <v>0.30533333352000003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outlineLevel="3" collapsed="1" x14ac:dyDescent="0.25">
      <c r="A114" s="6" t="s">
        <v>16</v>
      </c>
      <c r="B114" s="5">
        <f t="shared" ref="B114:M114" si="37">SUM(B115:B117)</f>
        <v>109.56669265139999</v>
      </c>
      <c r="C114" s="5">
        <f t="shared" si="37"/>
        <v>96.968159820950007</v>
      </c>
      <c r="D114" s="5">
        <f t="shared" si="37"/>
        <v>177.24257547827</v>
      </c>
      <c r="E114" s="5">
        <f t="shared" si="37"/>
        <v>144.08899339708</v>
      </c>
      <c r="F114" s="5">
        <f t="shared" si="37"/>
        <v>169.54512757382</v>
      </c>
      <c r="G114" s="5">
        <f t="shared" si="37"/>
        <v>169.50351354227001</v>
      </c>
      <c r="H114" s="5">
        <f t="shared" si="37"/>
        <v>133.33655575016002</v>
      </c>
      <c r="I114" s="5">
        <f t="shared" si="37"/>
        <v>137.81890303982001</v>
      </c>
      <c r="J114" s="5">
        <f t="shared" si="37"/>
        <v>181.53868733215998</v>
      </c>
      <c r="K114" s="5">
        <f t="shared" si="37"/>
        <v>163.88884936902002</v>
      </c>
      <c r="L114" s="5">
        <f t="shared" si="37"/>
        <v>164.26054608991001</v>
      </c>
      <c r="M114" s="5">
        <f t="shared" si="37"/>
        <v>133.95136560563998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idden="1" outlineLevel="4" x14ac:dyDescent="0.25">
      <c r="A115" s="7" t="s">
        <v>7</v>
      </c>
      <c r="B115" s="5">
        <v>29.204739584630001</v>
      </c>
      <c r="C115" s="5">
        <v>30.354093932760001</v>
      </c>
      <c r="D115" s="5">
        <v>69.807933713959997</v>
      </c>
      <c r="E115" s="5">
        <v>33.42483902707</v>
      </c>
      <c r="F115" s="5">
        <v>59.943870166490001</v>
      </c>
      <c r="G115" s="5">
        <v>54.396040252799999</v>
      </c>
      <c r="H115" s="5">
        <v>45.603815380630003</v>
      </c>
      <c r="I115" s="5">
        <v>75.833217534029998</v>
      </c>
      <c r="J115" s="5">
        <v>138.63470247942999</v>
      </c>
      <c r="K115" s="5">
        <v>122.34486112954001</v>
      </c>
      <c r="L115" s="5">
        <v>123.34720393807</v>
      </c>
      <c r="M115" s="5">
        <v>94.206187082309995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idden="1" outlineLevel="4" x14ac:dyDescent="0.25">
      <c r="A116" s="7" t="s">
        <v>8</v>
      </c>
      <c r="B116" s="5">
        <v>28.393354754299999</v>
      </c>
      <c r="C116" s="5">
        <v>28.94365515446</v>
      </c>
      <c r="D116" s="5">
        <v>30.21572162032</v>
      </c>
      <c r="E116" s="5">
        <v>32.241023954249997</v>
      </c>
      <c r="F116" s="5">
        <v>31.17812699157</v>
      </c>
      <c r="G116" s="5">
        <v>27.73663398647</v>
      </c>
      <c r="H116" s="5">
        <v>22.752347436579999</v>
      </c>
      <c r="I116" s="5">
        <v>29.65797222023</v>
      </c>
      <c r="J116" s="5">
        <v>41.362573304000001</v>
      </c>
      <c r="K116" s="5">
        <v>41.543988239480001</v>
      </c>
      <c r="L116" s="5">
        <v>40.913342151839998</v>
      </c>
      <c r="M116" s="5">
        <v>39.745178523329997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idden="1" outlineLevel="4" x14ac:dyDescent="0.25">
      <c r="A117" s="7" t="s">
        <v>17</v>
      </c>
      <c r="B117" s="5">
        <v>51.96859831247</v>
      </c>
      <c r="C117" s="5">
        <v>37.670410733730002</v>
      </c>
      <c r="D117" s="5">
        <v>77.218920143990005</v>
      </c>
      <c r="E117" s="5">
        <v>78.423130415759999</v>
      </c>
      <c r="F117" s="5">
        <v>78.423130415759999</v>
      </c>
      <c r="G117" s="5">
        <v>87.370839302999997</v>
      </c>
      <c r="H117" s="5">
        <v>64.980392932949997</v>
      </c>
      <c r="I117" s="5">
        <v>32.327713285560002</v>
      </c>
      <c r="J117" s="5">
        <v>1.54141154873</v>
      </c>
      <c r="K117" s="5"/>
      <c r="L117" s="5"/>
      <c r="M117" s="5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30" customFormat="1" hidden="1" outlineLevel="4" x14ac:dyDescent="0.25">
      <c r="A118" s="3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35" s="12" customFormat="1" ht="15" customHeight="1" x14ac:dyDescent="0.25">
      <c r="L119" s="14"/>
      <c r="M119" s="14"/>
    </row>
    <row r="120" spans="1:35" s="12" customFormat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35" s="3" customFormat="1" x14ac:dyDescent="0.25">
      <c r="A121" s="25"/>
      <c r="B121" s="25">
        <v>2039</v>
      </c>
      <c r="C121" s="25">
        <v>2040</v>
      </c>
      <c r="D121" s="25">
        <v>2041</v>
      </c>
      <c r="E121" s="25">
        <v>2042</v>
      </c>
      <c r="F121" s="25">
        <v>2043</v>
      </c>
      <c r="G121" s="25">
        <v>2044</v>
      </c>
      <c r="H121" s="25">
        <v>2045</v>
      </c>
      <c r="I121" s="25">
        <v>2046</v>
      </c>
      <c r="J121" s="25">
        <v>2047</v>
      </c>
      <c r="K121" s="25">
        <v>2048</v>
      </c>
      <c r="L121" s="25">
        <v>2049</v>
      </c>
      <c r="M121" s="25">
        <v>2050</v>
      </c>
    </row>
    <row r="122" spans="1:35" x14ac:dyDescent="0.25">
      <c r="A122" s="26" t="s">
        <v>0</v>
      </c>
      <c r="B122" s="27">
        <f t="shared" ref="B122:M122" si="38">B123+B140</f>
        <v>240.03756938295999</v>
      </c>
      <c r="C122" s="27">
        <f t="shared" si="38"/>
        <v>256.84969491319998</v>
      </c>
      <c r="D122" s="27">
        <f t="shared" si="38"/>
        <v>203.06061759457998</v>
      </c>
      <c r="E122" s="27">
        <f t="shared" si="38"/>
        <v>293.52274805055998</v>
      </c>
      <c r="F122" s="27">
        <f t="shared" si="38"/>
        <v>187.97719322382</v>
      </c>
      <c r="G122" s="27">
        <f t="shared" si="38"/>
        <v>181.82195420081001</v>
      </c>
      <c r="H122" s="27">
        <f t="shared" si="38"/>
        <v>176.79185526921</v>
      </c>
      <c r="I122" s="27">
        <f t="shared" si="38"/>
        <v>172.78121483275999</v>
      </c>
      <c r="J122" s="27">
        <f t="shared" si="38"/>
        <v>168.74982353125</v>
      </c>
      <c r="K122" s="27">
        <f t="shared" si="38"/>
        <v>152.30868542891997</v>
      </c>
      <c r="L122" s="27">
        <f t="shared" si="38"/>
        <v>149.36611328148999</v>
      </c>
      <c r="M122" s="27">
        <f t="shared" si="38"/>
        <v>146.65108367513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1" x14ac:dyDescent="0.25">
      <c r="A123" s="23" t="s">
        <v>1</v>
      </c>
      <c r="B123" s="24">
        <f t="shared" ref="B123:M123" si="39">B124+B133</f>
        <v>43.916999943</v>
      </c>
      <c r="C123" s="24">
        <f t="shared" si="39"/>
        <v>41.737082678999997</v>
      </c>
      <c r="D123" s="24">
        <f t="shared" si="39"/>
        <v>24.557165415</v>
      </c>
      <c r="E123" s="24">
        <f t="shared" si="39"/>
        <v>23.577248150999999</v>
      </c>
      <c r="F123" s="24">
        <f t="shared" si="39"/>
        <v>22.597330886999998</v>
      </c>
      <c r="G123" s="24">
        <f t="shared" si="39"/>
        <v>21.617413623000001</v>
      </c>
      <c r="H123" s="24">
        <f t="shared" si="39"/>
        <v>20.637496359</v>
      </c>
      <c r="I123" s="24">
        <f t="shared" si="39"/>
        <v>19.657579095000003</v>
      </c>
      <c r="J123" s="24">
        <f t="shared" si="39"/>
        <v>18.677668831000002</v>
      </c>
      <c r="K123" s="24">
        <f t="shared" si="39"/>
        <v>5.6</v>
      </c>
      <c r="L123" s="24">
        <f t="shared" si="39"/>
        <v>5.6</v>
      </c>
      <c r="M123" s="24">
        <f t="shared" si="39"/>
        <v>5.6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outlineLevel="2" x14ac:dyDescent="0.25">
      <c r="A124" s="28" t="s">
        <v>2</v>
      </c>
      <c r="B124" s="29">
        <f t="shared" ref="B124:M124" si="40">B125+B127+B129</f>
        <v>16.819255943000002</v>
      </c>
      <c r="C124" s="29">
        <f t="shared" si="40"/>
        <v>14.639338679</v>
      </c>
      <c r="D124" s="29">
        <f t="shared" si="40"/>
        <v>12.459421415</v>
      </c>
      <c r="E124" s="29">
        <f t="shared" si="40"/>
        <v>11.479504151</v>
      </c>
      <c r="F124" s="29">
        <f t="shared" si="40"/>
        <v>10.499586887</v>
      </c>
      <c r="G124" s="29">
        <f t="shared" si="40"/>
        <v>9.5196696230000004</v>
      </c>
      <c r="H124" s="29">
        <f t="shared" si="40"/>
        <v>8.5397523589999995</v>
      </c>
      <c r="I124" s="29">
        <f t="shared" si="40"/>
        <v>7.5598350950000004</v>
      </c>
      <c r="J124" s="29">
        <f t="shared" si="40"/>
        <v>6.5799178310000004</v>
      </c>
      <c r="K124" s="29">
        <f t="shared" si="40"/>
        <v>5.6</v>
      </c>
      <c r="L124" s="29">
        <f t="shared" si="40"/>
        <v>5.6</v>
      </c>
      <c r="M124" s="29">
        <f t="shared" si="40"/>
        <v>5.6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outlineLevel="3" collapsed="1" x14ac:dyDescent="0.25">
      <c r="A125" s="16" t="s">
        <v>3</v>
      </c>
      <c r="B125" s="15">
        <f t="shared" ref="B125:M125" si="41">SUM(B126:B126)</f>
        <v>0</v>
      </c>
      <c r="C125" s="15">
        <f t="shared" si="41"/>
        <v>0</v>
      </c>
      <c r="D125" s="15">
        <f t="shared" si="41"/>
        <v>0</v>
      </c>
      <c r="E125" s="15">
        <f t="shared" si="41"/>
        <v>0</v>
      </c>
      <c r="F125" s="15">
        <f t="shared" si="41"/>
        <v>0</v>
      </c>
      <c r="G125" s="15">
        <f t="shared" si="41"/>
        <v>0</v>
      </c>
      <c r="H125" s="15">
        <f t="shared" si="41"/>
        <v>0</v>
      </c>
      <c r="I125" s="15">
        <f t="shared" si="41"/>
        <v>0</v>
      </c>
      <c r="J125" s="15">
        <f t="shared" si="41"/>
        <v>0</v>
      </c>
      <c r="K125" s="15">
        <f t="shared" si="41"/>
        <v>0</v>
      </c>
      <c r="L125" s="15">
        <f t="shared" si="41"/>
        <v>0</v>
      </c>
      <c r="M125" s="15">
        <f t="shared" si="41"/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5">
      <c r="A126" s="17" t="s">
        <v>4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outlineLevel="3" collapsed="1" x14ac:dyDescent="0.25">
      <c r="A127" s="16" t="s">
        <v>5</v>
      </c>
      <c r="B127" s="15">
        <f t="shared" ref="B127:M127" si="42">SUM(B128:B128)</f>
        <v>0</v>
      </c>
      <c r="C127" s="15">
        <f t="shared" si="42"/>
        <v>0</v>
      </c>
      <c r="D127" s="15">
        <f t="shared" si="42"/>
        <v>0</v>
      </c>
      <c r="E127" s="15">
        <f t="shared" si="42"/>
        <v>0</v>
      </c>
      <c r="F127" s="15">
        <f t="shared" si="42"/>
        <v>0</v>
      </c>
      <c r="G127" s="15">
        <f t="shared" si="42"/>
        <v>0</v>
      </c>
      <c r="H127" s="15">
        <f t="shared" si="42"/>
        <v>0</v>
      </c>
      <c r="I127" s="15">
        <f t="shared" si="42"/>
        <v>0</v>
      </c>
      <c r="J127" s="15">
        <f t="shared" si="42"/>
        <v>0</v>
      </c>
      <c r="K127" s="15">
        <f t="shared" si="42"/>
        <v>0</v>
      </c>
      <c r="L127" s="15">
        <f t="shared" si="42"/>
        <v>0</v>
      </c>
      <c r="M127" s="15">
        <f t="shared" si="42"/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idden="1" outlineLevel="4" x14ac:dyDescent="0.25">
      <c r="A128" s="17" t="s">
        <v>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outlineLevel="3" collapsed="1" x14ac:dyDescent="0.25">
      <c r="A129" s="16" t="s">
        <v>6</v>
      </c>
      <c r="B129" s="15">
        <f t="shared" ref="B129:M129" si="43">SUM(B130:B132)</f>
        <v>16.819255943000002</v>
      </c>
      <c r="C129" s="15">
        <f t="shared" si="43"/>
        <v>14.639338679</v>
      </c>
      <c r="D129" s="15">
        <f t="shared" si="43"/>
        <v>12.459421415</v>
      </c>
      <c r="E129" s="15">
        <f t="shared" si="43"/>
        <v>11.479504151</v>
      </c>
      <c r="F129" s="15">
        <f t="shared" si="43"/>
        <v>10.499586887</v>
      </c>
      <c r="G129" s="15">
        <f t="shared" si="43"/>
        <v>9.5196696230000004</v>
      </c>
      <c r="H129" s="15">
        <f t="shared" si="43"/>
        <v>8.5397523589999995</v>
      </c>
      <c r="I129" s="15">
        <f t="shared" si="43"/>
        <v>7.5598350950000004</v>
      </c>
      <c r="J129" s="15">
        <f t="shared" si="43"/>
        <v>6.5799178310000004</v>
      </c>
      <c r="K129" s="15">
        <f t="shared" si="43"/>
        <v>5.6</v>
      </c>
      <c r="L129" s="15">
        <f t="shared" si="43"/>
        <v>5.6</v>
      </c>
      <c r="M129" s="15">
        <f t="shared" si="43"/>
        <v>5.6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idden="1" outlineLevel="4" x14ac:dyDescent="0.25">
      <c r="A130" s="17" t="s">
        <v>7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17" t="s">
        <v>4</v>
      </c>
      <c r="B131" s="15">
        <v>16.819255943000002</v>
      </c>
      <c r="C131" s="15">
        <v>14.639338679</v>
      </c>
      <c r="D131" s="15">
        <v>12.459421415</v>
      </c>
      <c r="E131" s="15">
        <v>11.479504151</v>
      </c>
      <c r="F131" s="15">
        <v>10.499586887</v>
      </c>
      <c r="G131" s="15">
        <v>9.5196696230000004</v>
      </c>
      <c r="H131" s="15">
        <v>8.5397523589999995</v>
      </c>
      <c r="I131" s="15">
        <v>7.5598350950000004</v>
      </c>
      <c r="J131" s="15">
        <v>6.5799178310000004</v>
      </c>
      <c r="K131" s="15">
        <v>5.6</v>
      </c>
      <c r="L131" s="15">
        <v>5.6</v>
      </c>
      <c r="M131" s="15">
        <v>5.6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25">
      <c r="A132" s="17" t="s">
        <v>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outlineLevel="2" x14ac:dyDescent="0.25">
      <c r="A133" s="28" t="s">
        <v>9</v>
      </c>
      <c r="B133" s="29">
        <f t="shared" ref="B133:M133" si="44">B134+B136</f>
        <v>27.097743999999999</v>
      </c>
      <c r="C133" s="29">
        <f t="shared" si="44"/>
        <v>27.097743999999999</v>
      </c>
      <c r="D133" s="29">
        <f t="shared" si="44"/>
        <v>12.097744</v>
      </c>
      <c r="E133" s="29">
        <f t="shared" si="44"/>
        <v>12.097744</v>
      </c>
      <c r="F133" s="29">
        <f t="shared" si="44"/>
        <v>12.097744</v>
      </c>
      <c r="G133" s="29">
        <f t="shared" si="44"/>
        <v>12.097744</v>
      </c>
      <c r="H133" s="29">
        <f t="shared" si="44"/>
        <v>12.097744</v>
      </c>
      <c r="I133" s="29">
        <f t="shared" si="44"/>
        <v>12.097744</v>
      </c>
      <c r="J133" s="29">
        <f t="shared" si="44"/>
        <v>12.097751000000001</v>
      </c>
      <c r="K133" s="29">
        <f t="shared" si="44"/>
        <v>0</v>
      </c>
      <c r="L133" s="29">
        <f t="shared" si="44"/>
        <v>0</v>
      </c>
      <c r="M133" s="29">
        <f t="shared" si="44"/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outlineLevel="3" collapsed="1" x14ac:dyDescent="0.25">
      <c r="A134" s="16" t="s">
        <v>5</v>
      </c>
      <c r="B134" s="15">
        <f t="shared" ref="B134:M134" si="45">SUM(B135:B135)</f>
        <v>0</v>
      </c>
      <c r="C134" s="15">
        <f t="shared" si="45"/>
        <v>0</v>
      </c>
      <c r="D134" s="15">
        <f t="shared" si="45"/>
        <v>0</v>
      </c>
      <c r="E134" s="15">
        <f t="shared" si="45"/>
        <v>0</v>
      </c>
      <c r="F134" s="15">
        <f t="shared" si="45"/>
        <v>0</v>
      </c>
      <c r="G134" s="15">
        <f t="shared" si="45"/>
        <v>0</v>
      </c>
      <c r="H134" s="15">
        <f t="shared" si="45"/>
        <v>0</v>
      </c>
      <c r="I134" s="15">
        <f t="shared" si="45"/>
        <v>0</v>
      </c>
      <c r="J134" s="15">
        <f t="shared" si="45"/>
        <v>0</v>
      </c>
      <c r="K134" s="15">
        <f t="shared" si="45"/>
        <v>0</v>
      </c>
      <c r="L134" s="15">
        <f t="shared" si="45"/>
        <v>0</v>
      </c>
      <c r="M134" s="15">
        <f t="shared" si="45"/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5">
      <c r="A135" s="17" t="s">
        <v>4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outlineLevel="3" collapsed="1" x14ac:dyDescent="0.25">
      <c r="A136" s="16" t="s">
        <v>6</v>
      </c>
      <c r="B136" s="15">
        <f t="shared" ref="B136:M136" si="46">SUM(B137:B139)</f>
        <v>27.097743999999999</v>
      </c>
      <c r="C136" s="15">
        <f t="shared" si="46"/>
        <v>27.097743999999999</v>
      </c>
      <c r="D136" s="15">
        <f t="shared" si="46"/>
        <v>12.097744</v>
      </c>
      <c r="E136" s="15">
        <f t="shared" si="46"/>
        <v>12.097744</v>
      </c>
      <c r="F136" s="15">
        <f t="shared" si="46"/>
        <v>12.097744</v>
      </c>
      <c r="G136" s="15">
        <f t="shared" si="46"/>
        <v>12.097744</v>
      </c>
      <c r="H136" s="15">
        <f t="shared" si="46"/>
        <v>12.097744</v>
      </c>
      <c r="I136" s="15">
        <f t="shared" si="46"/>
        <v>12.097744</v>
      </c>
      <c r="J136" s="15">
        <f t="shared" si="46"/>
        <v>12.097751000000001</v>
      </c>
      <c r="K136" s="15">
        <f t="shared" si="46"/>
        <v>0</v>
      </c>
      <c r="L136" s="15">
        <f t="shared" si="46"/>
        <v>0</v>
      </c>
      <c r="M136" s="15">
        <f t="shared" si="46"/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17" t="s">
        <v>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17" t="s">
        <v>4</v>
      </c>
      <c r="B138" s="15">
        <v>27.097743999999999</v>
      </c>
      <c r="C138" s="15">
        <v>27.097743999999999</v>
      </c>
      <c r="D138" s="15">
        <v>12.097744</v>
      </c>
      <c r="E138" s="15">
        <v>12.097744</v>
      </c>
      <c r="F138" s="15">
        <v>12.097744</v>
      </c>
      <c r="G138" s="15">
        <v>12.097744</v>
      </c>
      <c r="H138" s="15">
        <v>12.097744</v>
      </c>
      <c r="I138" s="15">
        <v>12.097744</v>
      </c>
      <c r="J138" s="15">
        <v>12.097751000000001</v>
      </c>
      <c r="K138" s="15"/>
      <c r="L138" s="15"/>
      <c r="M138" s="15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5">
      <c r="A139" s="17" t="s">
        <v>8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1" x14ac:dyDescent="0.25">
      <c r="A140" s="23" t="s">
        <v>10</v>
      </c>
      <c r="B140" s="24">
        <f t="shared" ref="B140:M140" si="47">B141+B162</f>
        <v>196.12056943995998</v>
      </c>
      <c r="C140" s="24">
        <f t="shared" si="47"/>
        <v>215.11261223419999</v>
      </c>
      <c r="D140" s="24">
        <f t="shared" si="47"/>
        <v>178.50345217957999</v>
      </c>
      <c r="E140" s="24">
        <f t="shared" si="47"/>
        <v>269.94549989955999</v>
      </c>
      <c r="F140" s="24">
        <f t="shared" si="47"/>
        <v>165.37986233682</v>
      </c>
      <c r="G140" s="24">
        <f t="shared" si="47"/>
        <v>160.20454057781001</v>
      </c>
      <c r="H140" s="24">
        <f t="shared" si="47"/>
        <v>156.15435891020999</v>
      </c>
      <c r="I140" s="24">
        <f t="shared" si="47"/>
        <v>153.12363573776</v>
      </c>
      <c r="J140" s="24">
        <f t="shared" si="47"/>
        <v>150.07215470025</v>
      </c>
      <c r="K140" s="24">
        <f t="shared" si="47"/>
        <v>146.70868542891998</v>
      </c>
      <c r="L140" s="24">
        <f t="shared" si="47"/>
        <v>143.76611328148999</v>
      </c>
      <c r="M140" s="24">
        <f t="shared" si="47"/>
        <v>141.05108367513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outlineLevel="2" x14ac:dyDescent="0.25">
      <c r="A141" s="28" t="s">
        <v>2</v>
      </c>
      <c r="B141" s="29">
        <f t="shared" ref="B141:M141" si="48">B142+B148+B152+B158</f>
        <v>61.31003762516</v>
      </c>
      <c r="C141" s="29">
        <f t="shared" si="48"/>
        <v>58.407645465559995</v>
      </c>
      <c r="D141" s="29">
        <f t="shared" si="48"/>
        <v>51.12392638467</v>
      </c>
      <c r="E141" s="29">
        <f t="shared" si="48"/>
        <v>48.381328495520002</v>
      </c>
      <c r="F141" s="29">
        <f t="shared" si="48"/>
        <v>42.544429200319996</v>
      </c>
      <c r="G141" s="29">
        <f t="shared" si="48"/>
        <v>40.240445651309997</v>
      </c>
      <c r="H141" s="29">
        <f t="shared" si="48"/>
        <v>37.841767822750001</v>
      </c>
      <c r="I141" s="29">
        <f t="shared" si="48"/>
        <v>35.589631203810001</v>
      </c>
      <c r="J141" s="29">
        <f t="shared" si="48"/>
        <v>33.340290400119997</v>
      </c>
      <c r="K141" s="29">
        <f t="shared" si="48"/>
        <v>31.195377947289998</v>
      </c>
      <c r="L141" s="29">
        <f t="shared" si="48"/>
        <v>28.874882131460001</v>
      </c>
      <c r="M141" s="29">
        <f t="shared" si="48"/>
        <v>26.762487632279999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25">
      <c r="A142" s="16" t="s">
        <v>3</v>
      </c>
      <c r="B142" s="15">
        <f t="shared" ref="B142:M142" si="49">SUM(B143:B147)</f>
        <v>3.4121000050000003E-2</v>
      </c>
      <c r="C142" s="15">
        <f t="shared" si="49"/>
        <v>3.4121000050000003E-2</v>
      </c>
      <c r="D142" s="15">
        <f t="shared" si="49"/>
        <v>3.3663000050000003E-2</v>
      </c>
      <c r="E142" s="15">
        <f t="shared" si="49"/>
        <v>3.3663000050000003E-2</v>
      </c>
      <c r="F142" s="15">
        <f t="shared" si="49"/>
        <v>3.3663000050000003E-2</v>
      </c>
      <c r="G142" s="15">
        <f t="shared" si="49"/>
        <v>3.3663000050000003E-2</v>
      </c>
      <c r="H142" s="15">
        <f t="shared" si="49"/>
        <v>3.3663000050000003E-2</v>
      </c>
      <c r="I142" s="15">
        <f t="shared" si="49"/>
        <v>3.3663000050000003E-2</v>
      </c>
      <c r="J142" s="15">
        <f t="shared" si="49"/>
        <v>3.3663000050000003E-2</v>
      </c>
      <c r="K142" s="15">
        <f t="shared" si="49"/>
        <v>3.3663000050000003E-2</v>
      </c>
      <c r="L142" s="15">
        <f t="shared" si="49"/>
        <v>3.3515999939999999E-2</v>
      </c>
      <c r="M142" s="15">
        <f t="shared" si="49"/>
        <v>3.3515999939999999E-2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17" t="s">
        <v>7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17" t="s">
        <v>11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5">
      <c r="A145" s="17" t="s">
        <v>12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17" t="s">
        <v>4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17" t="s">
        <v>8</v>
      </c>
      <c r="B147" s="15">
        <v>3.4121000050000003E-2</v>
      </c>
      <c r="C147" s="15">
        <v>3.4121000050000003E-2</v>
      </c>
      <c r="D147" s="15">
        <v>3.3663000050000003E-2</v>
      </c>
      <c r="E147" s="15">
        <v>3.3663000050000003E-2</v>
      </c>
      <c r="F147" s="15">
        <v>3.3663000050000003E-2</v>
      </c>
      <c r="G147" s="15">
        <v>3.3663000050000003E-2</v>
      </c>
      <c r="H147" s="15">
        <v>3.3663000050000003E-2</v>
      </c>
      <c r="I147" s="15">
        <v>3.3663000050000003E-2</v>
      </c>
      <c r="J147" s="15">
        <v>3.3663000050000003E-2</v>
      </c>
      <c r="K147" s="15">
        <v>3.3663000050000003E-2</v>
      </c>
      <c r="L147" s="15">
        <v>3.3515999939999999E-2</v>
      </c>
      <c r="M147" s="15">
        <v>3.3515999939999999E-2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3" collapsed="1" x14ac:dyDescent="0.25">
      <c r="A148" s="16" t="s">
        <v>13</v>
      </c>
      <c r="B148" s="15">
        <f t="shared" ref="B148:M148" si="50">SUM(B149:B151)</f>
        <v>0</v>
      </c>
      <c r="C148" s="15">
        <f t="shared" si="50"/>
        <v>0</v>
      </c>
      <c r="D148" s="15">
        <f t="shared" si="50"/>
        <v>0</v>
      </c>
      <c r="E148" s="15">
        <f t="shared" si="50"/>
        <v>0</v>
      </c>
      <c r="F148" s="15">
        <f t="shared" si="50"/>
        <v>0</v>
      </c>
      <c r="G148" s="15">
        <f t="shared" si="50"/>
        <v>0</v>
      </c>
      <c r="H148" s="15">
        <f t="shared" si="50"/>
        <v>0</v>
      </c>
      <c r="I148" s="15">
        <f t="shared" si="50"/>
        <v>0</v>
      </c>
      <c r="J148" s="15">
        <f t="shared" si="50"/>
        <v>0</v>
      </c>
      <c r="K148" s="15">
        <f t="shared" si="50"/>
        <v>0</v>
      </c>
      <c r="L148" s="15">
        <f t="shared" si="50"/>
        <v>0</v>
      </c>
      <c r="M148" s="15">
        <f t="shared" si="50"/>
        <v>0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25">
      <c r="A149" s="17" t="s">
        <v>7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17" t="s">
        <v>11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5">
      <c r="A151" s="17" t="s">
        <v>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outlineLevel="3" collapsed="1" x14ac:dyDescent="0.25">
      <c r="A152" s="16" t="s">
        <v>14</v>
      </c>
      <c r="B152" s="15">
        <f t="shared" ref="B152:M152" si="51">SUM(B153:B157)</f>
        <v>0.21429770013999999</v>
      </c>
      <c r="C152" s="15">
        <f t="shared" si="51"/>
        <v>0.19526773078999998</v>
      </c>
      <c r="D152" s="15">
        <f t="shared" si="51"/>
        <v>0.17530783901999999</v>
      </c>
      <c r="E152" s="15">
        <f t="shared" si="51"/>
        <v>0.15581235097000001</v>
      </c>
      <c r="F152" s="15">
        <f t="shared" si="51"/>
        <v>0.136315504</v>
      </c>
      <c r="G152" s="15">
        <f t="shared" si="51"/>
        <v>0.11711506948</v>
      </c>
      <c r="H152" s="15">
        <f t="shared" si="51"/>
        <v>9.783917936E-2</v>
      </c>
      <c r="I152" s="15">
        <f t="shared" si="51"/>
        <v>9.639811219000001E-2</v>
      </c>
      <c r="J152" s="15">
        <f t="shared" si="51"/>
        <v>8.0823790010000007E-2</v>
      </c>
      <c r="K152" s="15">
        <f t="shared" si="51"/>
        <v>6.5465705749999992E-2</v>
      </c>
      <c r="L152" s="15">
        <f t="shared" si="51"/>
        <v>4.9583342710000006E-2</v>
      </c>
      <c r="M152" s="15">
        <f t="shared" si="51"/>
        <v>3.4151660100000002E-2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17" t="s">
        <v>15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17" t="s">
        <v>7</v>
      </c>
      <c r="B154" s="15">
        <v>3.92560255E-2</v>
      </c>
      <c r="C154" s="15">
        <v>3.4675690129999999E-2</v>
      </c>
      <c r="D154" s="15">
        <v>3.006065267E-2</v>
      </c>
      <c r="E154" s="15">
        <v>2.546240747E-2</v>
      </c>
      <c r="F154" s="15">
        <v>2.086280347E-2</v>
      </c>
      <c r="G154" s="15">
        <v>1.6275260199999999E-2</v>
      </c>
      <c r="H154" s="15">
        <v>1.1663595380000001E-2</v>
      </c>
      <c r="I154" s="15">
        <v>2.228271645E-2</v>
      </c>
      <c r="J154" s="15">
        <v>1.850989695E-2</v>
      </c>
      <c r="K154" s="15">
        <v>1.4806775899999999E-2</v>
      </c>
      <c r="L154" s="15">
        <v>1.1041498320000001E-2</v>
      </c>
      <c r="M154" s="15">
        <v>7.3597833900000001E-3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5">
      <c r="A155" s="17" t="s">
        <v>11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4" x14ac:dyDescent="0.25">
      <c r="A156" s="17" t="s">
        <v>12</v>
      </c>
      <c r="B156" s="15">
        <v>0.15672591477</v>
      </c>
      <c r="C156" s="15">
        <v>0.14532961427999999</v>
      </c>
      <c r="D156" s="15">
        <v>0.13312290910999999</v>
      </c>
      <c r="E156" s="15">
        <v>0.12132140644</v>
      </c>
      <c r="F156" s="15">
        <v>0.10951990407999999</v>
      </c>
      <c r="G156" s="15">
        <v>9.7994272219999998E-2</v>
      </c>
      <c r="H156" s="15">
        <v>8.5916898709999995E-2</v>
      </c>
      <c r="I156" s="15">
        <v>7.4115395740000006E-2</v>
      </c>
      <c r="J156" s="15">
        <v>6.231389306E-2</v>
      </c>
      <c r="K156" s="15">
        <v>5.0658929849999999E-2</v>
      </c>
      <c r="L156" s="15">
        <v>3.8541844390000003E-2</v>
      </c>
      <c r="M156" s="15">
        <v>2.6791876709999999E-2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17" t="s">
        <v>8</v>
      </c>
      <c r="B157" s="15">
        <v>1.831575987E-2</v>
      </c>
      <c r="C157" s="15">
        <v>1.5262426379999999E-2</v>
      </c>
      <c r="D157" s="15">
        <v>1.212427724E-2</v>
      </c>
      <c r="E157" s="15">
        <v>9.0285370599999994E-3</v>
      </c>
      <c r="F157" s="15">
        <v>5.9327964499999997E-3</v>
      </c>
      <c r="G157" s="15">
        <v>2.8455370600000002E-3</v>
      </c>
      <c r="H157" s="15">
        <v>2.5868526999999999E-4</v>
      </c>
      <c r="I157" s="15"/>
      <c r="J157" s="15"/>
      <c r="K157" s="15"/>
      <c r="L157" s="15"/>
      <c r="M157" s="15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outlineLevel="3" collapsed="1" x14ac:dyDescent="0.25">
      <c r="A158" s="16" t="s">
        <v>16</v>
      </c>
      <c r="B158" s="15">
        <f t="shared" ref="B158:M158" si="52">SUM(B159:B161)</f>
        <v>61.061618924969999</v>
      </c>
      <c r="C158" s="15">
        <f t="shared" si="52"/>
        <v>58.178256734719994</v>
      </c>
      <c r="D158" s="15">
        <f t="shared" si="52"/>
        <v>50.914955545600002</v>
      </c>
      <c r="E158" s="15">
        <f t="shared" si="52"/>
        <v>48.191853144500001</v>
      </c>
      <c r="F158" s="15">
        <f t="shared" si="52"/>
        <v>42.374450696269996</v>
      </c>
      <c r="G158" s="15">
        <f t="shared" si="52"/>
        <v>40.089667581779999</v>
      </c>
      <c r="H158" s="15">
        <f t="shared" si="52"/>
        <v>37.710265643340001</v>
      </c>
      <c r="I158" s="15">
        <f t="shared" si="52"/>
        <v>35.459570091570001</v>
      </c>
      <c r="J158" s="15">
        <f t="shared" si="52"/>
        <v>33.225803610059998</v>
      </c>
      <c r="K158" s="15">
        <f t="shared" si="52"/>
        <v>31.09624924149</v>
      </c>
      <c r="L158" s="15">
        <f t="shared" si="52"/>
        <v>28.79178278881</v>
      </c>
      <c r="M158" s="15">
        <f t="shared" si="52"/>
        <v>26.694819972239998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5">
      <c r="A159" s="17" t="s">
        <v>7</v>
      </c>
      <c r="B159" s="15">
        <v>9.7819953207499992</v>
      </c>
      <c r="C159" s="15">
        <v>9.4104213446999996</v>
      </c>
      <c r="D159" s="15">
        <v>8.5898373004199993</v>
      </c>
      <c r="E159" s="15">
        <v>8.2626605166600005</v>
      </c>
      <c r="F159" s="15">
        <v>4.70545992025</v>
      </c>
      <c r="G159" s="15">
        <v>4.56853302704</v>
      </c>
      <c r="H159" s="15">
        <v>4.4642506076900004</v>
      </c>
      <c r="I159" s="15">
        <v>4.39993279718</v>
      </c>
      <c r="J159" s="15">
        <v>4.3448935415800003</v>
      </c>
      <c r="K159" s="15">
        <v>4.3143448096299997</v>
      </c>
      <c r="L159" s="15">
        <v>4.27835984835</v>
      </c>
      <c r="M159" s="15">
        <v>4.2637575988499998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17" t="s">
        <v>8</v>
      </c>
      <c r="B160" s="15">
        <v>41.52216952026</v>
      </c>
      <c r="C160" s="15">
        <v>39.001569479920001</v>
      </c>
      <c r="D160" s="15">
        <v>36.366302006010002</v>
      </c>
      <c r="E160" s="15">
        <v>33.968100673690003</v>
      </c>
      <c r="F160" s="15">
        <v>31.70789882187</v>
      </c>
      <c r="G160" s="15">
        <v>29.557766885589999</v>
      </c>
      <c r="H160" s="15">
        <v>27.287198796479998</v>
      </c>
      <c r="I160" s="15">
        <v>25.098545340240001</v>
      </c>
      <c r="J160" s="15">
        <v>22.919818114329999</v>
      </c>
      <c r="K160" s="15">
        <v>20.81853676271</v>
      </c>
      <c r="L160" s="15">
        <v>18.58062775294</v>
      </c>
      <c r="M160" s="15">
        <v>16.496001408510001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17" t="s">
        <v>17</v>
      </c>
      <c r="B161" s="15">
        <v>9.7574540839600008</v>
      </c>
      <c r="C161" s="15">
        <v>9.7662659100999996</v>
      </c>
      <c r="D161" s="15">
        <v>5.9588162391699999</v>
      </c>
      <c r="E161" s="15">
        <v>5.9610919541499996</v>
      </c>
      <c r="F161" s="15">
        <v>5.9610919541499996</v>
      </c>
      <c r="G161" s="15">
        <v>5.9633676691500002</v>
      </c>
      <c r="H161" s="15">
        <v>5.9588162391699999</v>
      </c>
      <c r="I161" s="15">
        <v>5.9610919541499996</v>
      </c>
      <c r="J161" s="15">
        <v>5.9610919541499996</v>
      </c>
      <c r="K161" s="15">
        <v>5.9633676691500002</v>
      </c>
      <c r="L161" s="15">
        <v>5.93279518752</v>
      </c>
      <c r="M161" s="15">
        <v>5.9350609648799999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outlineLevel="2" x14ac:dyDescent="0.25">
      <c r="A162" s="28" t="s">
        <v>9</v>
      </c>
      <c r="B162" s="29">
        <f t="shared" ref="B162:M162" si="53">B163+B167+B173</f>
        <v>134.81053181479999</v>
      </c>
      <c r="C162" s="29">
        <f t="shared" si="53"/>
        <v>156.70496676863999</v>
      </c>
      <c r="D162" s="29">
        <f t="shared" si="53"/>
        <v>127.37952579491001</v>
      </c>
      <c r="E162" s="29">
        <f t="shared" si="53"/>
        <v>221.56417140404</v>
      </c>
      <c r="F162" s="29">
        <f t="shared" si="53"/>
        <v>122.8354331365</v>
      </c>
      <c r="G162" s="29">
        <f t="shared" si="53"/>
        <v>119.9640949265</v>
      </c>
      <c r="H162" s="29">
        <f t="shared" si="53"/>
        <v>118.31259108745999</v>
      </c>
      <c r="I162" s="29">
        <f t="shared" si="53"/>
        <v>117.53400453395</v>
      </c>
      <c r="J162" s="29">
        <f t="shared" si="53"/>
        <v>116.73186430013</v>
      </c>
      <c r="K162" s="29">
        <f t="shared" si="53"/>
        <v>115.51330748162999</v>
      </c>
      <c r="L162" s="29">
        <f t="shared" si="53"/>
        <v>114.89123115002999</v>
      </c>
      <c r="M162" s="29">
        <f t="shared" si="53"/>
        <v>114.28859604285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outlineLevel="3" collapsed="1" x14ac:dyDescent="0.25">
      <c r="A163" s="6" t="s">
        <v>13</v>
      </c>
      <c r="B163" s="5">
        <f t="shared" ref="B163:M163" si="54">SUM(B164:B166)</f>
        <v>0</v>
      </c>
      <c r="C163" s="5">
        <f t="shared" si="54"/>
        <v>0</v>
      </c>
      <c r="D163" s="5">
        <f t="shared" si="54"/>
        <v>0</v>
      </c>
      <c r="E163" s="5">
        <f t="shared" si="54"/>
        <v>0</v>
      </c>
      <c r="F163" s="5">
        <f t="shared" si="54"/>
        <v>0</v>
      </c>
      <c r="G163" s="5">
        <f t="shared" si="54"/>
        <v>0</v>
      </c>
      <c r="H163" s="5">
        <f t="shared" si="54"/>
        <v>0</v>
      </c>
      <c r="I163" s="5">
        <f t="shared" si="54"/>
        <v>0</v>
      </c>
      <c r="J163" s="5">
        <f t="shared" si="54"/>
        <v>0</v>
      </c>
      <c r="K163" s="5">
        <f t="shared" si="54"/>
        <v>0</v>
      </c>
      <c r="L163" s="5">
        <f t="shared" si="54"/>
        <v>0</v>
      </c>
      <c r="M163" s="5">
        <f t="shared" si="54"/>
        <v>0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7" t="s">
        <v>7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5">
      <c r="A165" s="7" t="s">
        <v>11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7" t="s">
        <v>8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outlineLevel="3" collapsed="1" x14ac:dyDescent="0.25">
      <c r="A167" s="6" t="s">
        <v>14</v>
      </c>
      <c r="B167" s="5">
        <f t="shared" ref="B167:M167" si="55">SUM(B168:B172)</f>
        <v>3.4483405367</v>
      </c>
      <c r="C167" s="5">
        <f t="shared" si="55"/>
        <v>3.4483405367</v>
      </c>
      <c r="D167" s="5">
        <f t="shared" si="55"/>
        <v>3.4483405367</v>
      </c>
      <c r="E167" s="5">
        <f t="shared" si="55"/>
        <v>3.4484376327000001</v>
      </c>
      <c r="F167" s="5">
        <f t="shared" si="55"/>
        <v>3.4484376327000001</v>
      </c>
      <c r="G167" s="5">
        <f t="shared" si="55"/>
        <v>3.4484376372800001</v>
      </c>
      <c r="H167" s="5">
        <f t="shared" si="55"/>
        <v>3.1229568791499998</v>
      </c>
      <c r="I167" s="5">
        <f t="shared" si="55"/>
        <v>3.1028094591199999</v>
      </c>
      <c r="J167" s="5">
        <f t="shared" si="55"/>
        <v>3.09164342006</v>
      </c>
      <c r="K167" s="5">
        <f t="shared" si="55"/>
        <v>3.09164342006</v>
      </c>
      <c r="L167" s="5">
        <f t="shared" si="55"/>
        <v>3.07290106636</v>
      </c>
      <c r="M167" s="5">
        <f t="shared" si="55"/>
        <v>3.0675674969500002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5">
      <c r="A168" s="7" t="s">
        <v>15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idden="1" outlineLevel="4" x14ac:dyDescent="0.25">
      <c r="A169" s="7" t="s">
        <v>7</v>
      </c>
      <c r="B169" s="5">
        <v>0.71690192724000001</v>
      </c>
      <c r="C169" s="5">
        <v>0.71690192724000001</v>
      </c>
      <c r="D169" s="5">
        <v>0.71690192724000001</v>
      </c>
      <c r="E169" s="5">
        <v>0.71699902323999998</v>
      </c>
      <c r="F169" s="5">
        <v>0.71699902323999998</v>
      </c>
      <c r="G169" s="5">
        <v>0.71699902323999998</v>
      </c>
      <c r="H169" s="5">
        <v>0.69685160320999995</v>
      </c>
      <c r="I169" s="5">
        <v>0.67670418318000003</v>
      </c>
      <c r="J169" s="5">
        <v>0.66553814412000001</v>
      </c>
      <c r="K169" s="5">
        <v>0.66553814412000001</v>
      </c>
      <c r="L169" s="5">
        <v>0.65739014476000002</v>
      </c>
      <c r="M169" s="5">
        <v>0.65205657534999995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idden="1" outlineLevel="4" x14ac:dyDescent="0.25">
      <c r="A170" s="7" t="s">
        <v>11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idden="1" outlineLevel="4" x14ac:dyDescent="0.25">
      <c r="A171" s="7" t="s">
        <v>12</v>
      </c>
      <c r="B171" s="5">
        <v>2.4261052759399999</v>
      </c>
      <c r="C171" s="5">
        <v>2.4261052759399999</v>
      </c>
      <c r="D171" s="5">
        <v>2.4261052759399999</v>
      </c>
      <c r="E171" s="5">
        <v>2.4261052759399999</v>
      </c>
      <c r="F171" s="5">
        <v>2.4261052759399999</v>
      </c>
      <c r="G171" s="5">
        <v>2.4261052759399999</v>
      </c>
      <c r="H171" s="5">
        <v>2.4261052759399999</v>
      </c>
      <c r="I171" s="5">
        <v>2.4261052759399999</v>
      </c>
      <c r="J171" s="5">
        <v>2.4261052759399999</v>
      </c>
      <c r="K171" s="5">
        <v>2.4261052759399999</v>
      </c>
      <c r="L171" s="5">
        <v>2.4155109216000001</v>
      </c>
      <c r="M171" s="5">
        <v>2.4155109216000001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idden="1" outlineLevel="4" x14ac:dyDescent="0.25">
      <c r="A172" s="7" t="s">
        <v>8</v>
      </c>
      <c r="B172" s="5">
        <v>0.30533333352000003</v>
      </c>
      <c r="C172" s="5">
        <v>0.30533333352000003</v>
      </c>
      <c r="D172" s="5">
        <v>0.30533333352000003</v>
      </c>
      <c r="E172" s="5">
        <v>0.30533333352000003</v>
      </c>
      <c r="F172" s="5">
        <v>0.30533333352000003</v>
      </c>
      <c r="G172" s="5">
        <v>0.30533333810000002</v>
      </c>
      <c r="H172" s="5"/>
      <c r="I172" s="5"/>
      <c r="J172" s="5"/>
      <c r="K172" s="5"/>
      <c r="L172" s="5"/>
      <c r="M172" s="5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outlineLevel="3" collapsed="1" x14ac:dyDescent="0.25">
      <c r="A173" s="6" t="s">
        <v>16</v>
      </c>
      <c r="B173" s="5">
        <f t="shared" ref="B173:M173" si="56">SUM(B174:B176)</f>
        <v>131.3621912781</v>
      </c>
      <c r="C173" s="5">
        <f t="shared" si="56"/>
        <v>153.25662623194</v>
      </c>
      <c r="D173" s="5">
        <f t="shared" si="56"/>
        <v>123.93118525821001</v>
      </c>
      <c r="E173" s="5">
        <f t="shared" si="56"/>
        <v>218.11573377133999</v>
      </c>
      <c r="F173" s="5">
        <f t="shared" si="56"/>
        <v>119.38699550379999</v>
      </c>
      <c r="G173" s="5">
        <f t="shared" si="56"/>
        <v>116.51565728922</v>
      </c>
      <c r="H173" s="5">
        <f t="shared" si="56"/>
        <v>115.18963420831</v>
      </c>
      <c r="I173" s="5">
        <f t="shared" si="56"/>
        <v>114.43119507483</v>
      </c>
      <c r="J173" s="5">
        <f t="shared" si="56"/>
        <v>113.64022088007</v>
      </c>
      <c r="K173" s="5">
        <f t="shared" si="56"/>
        <v>112.42166406157</v>
      </c>
      <c r="L173" s="5">
        <f t="shared" si="56"/>
        <v>111.81833008366999</v>
      </c>
      <c r="M173" s="5">
        <f t="shared" si="56"/>
        <v>111.2210285459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idden="1" outlineLevel="4" x14ac:dyDescent="0.25">
      <c r="A174" s="7" t="s">
        <v>7</v>
      </c>
      <c r="B174" s="5">
        <v>93.761392647060006</v>
      </c>
      <c r="C174" s="5">
        <v>116.53931430323</v>
      </c>
      <c r="D174" s="5">
        <v>88.67064193585</v>
      </c>
      <c r="E174" s="5">
        <v>184.71186335531999</v>
      </c>
      <c r="F174" s="5">
        <v>86.809815089119994</v>
      </c>
      <c r="G174" s="5">
        <v>83.938476874540001</v>
      </c>
      <c r="H174" s="5">
        <v>82.612453793629996</v>
      </c>
      <c r="I174" s="5">
        <v>81.85401466015</v>
      </c>
      <c r="J174" s="5">
        <v>81.058480100300002</v>
      </c>
      <c r="K174" s="5">
        <v>80.148205099790005</v>
      </c>
      <c r="L174" s="5">
        <v>79.685803365669997</v>
      </c>
      <c r="M174" s="5">
        <v>79.487501827200006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idden="1" outlineLevel="4" x14ac:dyDescent="0.25">
      <c r="A175" s="7" t="s">
        <v>8</v>
      </c>
      <c r="B175" s="5">
        <v>37.60079863104</v>
      </c>
      <c r="C175" s="5">
        <v>36.717311928709996</v>
      </c>
      <c r="D175" s="5">
        <v>35.26054332236</v>
      </c>
      <c r="E175" s="5">
        <v>33.403870416019998</v>
      </c>
      <c r="F175" s="5">
        <v>32.577180414680001</v>
      </c>
      <c r="G175" s="5">
        <v>32.577180414680001</v>
      </c>
      <c r="H175" s="5">
        <v>32.577180414680001</v>
      </c>
      <c r="I175" s="5">
        <v>32.577180414680001</v>
      </c>
      <c r="J175" s="5">
        <v>32.581740779770001</v>
      </c>
      <c r="K175" s="5">
        <v>32.273458961780001</v>
      </c>
      <c r="L175" s="5">
        <v>32.132526718000001</v>
      </c>
      <c r="M175" s="5">
        <v>31.733526718699999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idden="1" outlineLevel="4" x14ac:dyDescent="0.25">
      <c r="A176" s="7" t="s">
        <v>17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4:35" x14ac:dyDescent="0.25"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</sheetData>
  <mergeCells count="2">
    <mergeCell ref="A60:K60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dcterms:created xsi:type="dcterms:W3CDTF">2025-07-01T09:19:29Z</dcterms:created>
  <dcterms:modified xsi:type="dcterms:W3CDTF">2025-07-01T14:47:16Z</dcterms:modified>
</cp:coreProperties>
</file>