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Платежі на сайт\"/>
    </mc:Choice>
  </mc:AlternateContent>
  <bookViews>
    <workbookView xWindow="0" yWindow="0" windowWidth="28800" windowHeight="14565"/>
  </bookViews>
  <sheets>
    <sheet name="Аркуш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4" i="1" l="1"/>
  <c r="L164" i="1"/>
  <c r="K164" i="1"/>
  <c r="J164" i="1"/>
  <c r="I164" i="1"/>
  <c r="H164" i="1"/>
  <c r="G164" i="1"/>
  <c r="F164" i="1"/>
  <c r="E164" i="1"/>
  <c r="D164" i="1"/>
  <c r="C164" i="1"/>
  <c r="B164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97" i="1"/>
  <c r="L97" i="1"/>
  <c r="K97" i="1"/>
  <c r="J97" i="1"/>
  <c r="J96" i="1" s="1"/>
  <c r="J74" i="1" s="1"/>
  <c r="I97" i="1"/>
  <c r="I96" i="1" s="1"/>
  <c r="H97" i="1"/>
  <c r="G97" i="1"/>
  <c r="G96" i="1" s="1"/>
  <c r="F97" i="1"/>
  <c r="F96" i="1" s="1"/>
  <c r="F74" i="1" s="1"/>
  <c r="E97" i="1"/>
  <c r="E96" i="1" s="1"/>
  <c r="D97" i="1"/>
  <c r="C97" i="1"/>
  <c r="B97" i="1"/>
  <c r="M96" i="1"/>
  <c r="L96" i="1"/>
  <c r="K96" i="1"/>
  <c r="H96" i="1"/>
  <c r="D96" i="1"/>
  <c r="C96" i="1"/>
  <c r="M92" i="1"/>
  <c r="L92" i="1"/>
  <c r="K92" i="1"/>
  <c r="J92" i="1"/>
  <c r="I92" i="1"/>
  <c r="H92" i="1"/>
  <c r="G92" i="1"/>
  <c r="F92" i="1"/>
  <c r="E92" i="1"/>
  <c r="D92" i="1"/>
  <c r="C92" i="1"/>
  <c r="B92" i="1"/>
  <c r="M86" i="1"/>
  <c r="L86" i="1"/>
  <c r="K86" i="1"/>
  <c r="J86" i="1"/>
  <c r="I86" i="1"/>
  <c r="H86" i="1"/>
  <c r="G86" i="1"/>
  <c r="F86" i="1"/>
  <c r="E86" i="1"/>
  <c r="D86" i="1"/>
  <c r="C86" i="1"/>
  <c r="B86" i="1"/>
  <c r="M82" i="1"/>
  <c r="L82" i="1"/>
  <c r="K82" i="1"/>
  <c r="J82" i="1"/>
  <c r="I82" i="1"/>
  <c r="H82" i="1"/>
  <c r="G82" i="1"/>
  <c r="F82" i="1"/>
  <c r="E82" i="1"/>
  <c r="D82" i="1"/>
  <c r="C82" i="1"/>
  <c r="B82" i="1"/>
  <c r="M76" i="1"/>
  <c r="L76" i="1"/>
  <c r="K76" i="1"/>
  <c r="J76" i="1"/>
  <c r="I76" i="1"/>
  <c r="H76" i="1"/>
  <c r="G76" i="1"/>
  <c r="F76" i="1"/>
  <c r="E76" i="1"/>
  <c r="D76" i="1"/>
  <c r="C76" i="1"/>
  <c r="B76" i="1"/>
  <c r="M75" i="1"/>
  <c r="L75" i="1"/>
  <c r="L74" i="1" s="1"/>
  <c r="K75" i="1"/>
  <c r="K74" i="1" s="1"/>
  <c r="J75" i="1"/>
  <c r="I75" i="1"/>
  <c r="H75" i="1"/>
  <c r="H74" i="1" s="1"/>
  <c r="G75" i="1"/>
  <c r="F75" i="1"/>
  <c r="E75" i="1"/>
  <c r="D75" i="1"/>
  <c r="D74" i="1" s="1"/>
  <c r="C75" i="1"/>
  <c r="C74" i="1" s="1"/>
  <c r="B75" i="1"/>
  <c r="M70" i="1"/>
  <c r="L70" i="1"/>
  <c r="K70" i="1"/>
  <c r="J70" i="1"/>
  <c r="I70" i="1"/>
  <c r="H70" i="1"/>
  <c r="G70" i="1"/>
  <c r="F70" i="1"/>
  <c r="E70" i="1"/>
  <c r="D70" i="1"/>
  <c r="C70" i="1"/>
  <c r="B70" i="1"/>
  <c r="M68" i="1"/>
  <c r="L68" i="1"/>
  <c r="K68" i="1"/>
  <c r="J68" i="1"/>
  <c r="I68" i="1"/>
  <c r="H68" i="1"/>
  <c r="G68" i="1"/>
  <c r="F68" i="1"/>
  <c r="F67" i="1" s="1"/>
  <c r="E68" i="1"/>
  <c r="E67" i="1" s="1"/>
  <c r="D68" i="1"/>
  <c r="D67" i="1" s="1"/>
  <c r="C68" i="1"/>
  <c r="B68" i="1"/>
  <c r="B67" i="1" s="1"/>
  <c r="M67" i="1"/>
  <c r="L67" i="1"/>
  <c r="K67" i="1"/>
  <c r="J67" i="1"/>
  <c r="I67" i="1"/>
  <c r="H67" i="1"/>
  <c r="H57" i="1" s="1"/>
  <c r="G67" i="1"/>
  <c r="C67" i="1"/>
  <c r="M63" i="1"/>
  <c r="L63" i="1"/>
  <c r="K63" i="1"/>
  <c r="J63" i="1"/>
  <c r="I63" i="1"/>
  <c r="H63" i="1"/>
  <c r="G63" i="1"/>
  <c r="F63" i="1"/>
  <c r="E63" i="1"/>
  <c r="D63" i="1"/>
  <c r="C63" i="1"/>
  <c r="B63" i="1"/>
  <c r="M61" i="1"/>
  <c r="L61" i="1"/>
  <c r="K61" i="1"/>
  <c r="J61" i="1"/>
  <c r="I61" i="1"/>
  <c r="H61" i="1"/>
  <c r="G61" i="1"/>
  <c r="F61" i="1"/>
  <c r="E61" i="1"/>
  <c r="D61" i="1"/>
  <c r="C61" i="1"/>
  <c r="B61" i="1"/>
  <c r="M59" i="1"/>
  <c r="L59" i="1"/>
  <c r="K59" i="1"/>
  <c r="J59" i="1"/>
  <c r="I59" i="1"/>
  <c r="H59" i="1"/>
  <c r="G59" i="1"/>
  <c r="F59" i="1"/>
  <c r="F58" i="1" s="1"/>
  <c r="E59" i="1"/>
  <c r="E58" i="1" s="1"/>
  <c r="D59" i="1"/>
  <c r="C59" i="1"/>
  <c r="C58" i="1" s="1"/>
  <c r="C57" i="1" s="1"/>
  <c r="B59" i="1"/>
  <c r="B58" i="1" s="1"/>
  <c r="M58" i="1"/>
  <c r="L58" i="1"/>
  <c r="K58" i="1"/>
  <c r="K57" i="1" s="1"/>
  <c r="J58" i="1"/>
  <c r="I58" i="1"/>
  <c r="H58" i="1"/>
  <c r="D58" i="1"/>
  <c r="L57" i="1"/>
  <c r="K56" i="1" l="1"/>
  <c r="G58" i="1"/>
  <c r="G57" i="1" s="1"/>
  <c r="J57" i="1"/>
  <c r="J56" i="1" s="1"/>
  <c r="B57" i="1"/>
  <c r="F57" i="1"/>
  <c r="H56" i="1"/>
  <c r="M74" i="1"/>
  <c r="E74" i="1"/>
  <c r="I74" i="1"/>
  <c r="D57" i="1"/>
  <c r="L56" i="1"/>
  <c r="I57" i="1"/>
  <c r="I56" i="1" s="1"/>
  <c r="M57" i="1"/>
  <c r="C56" i="1"/>
  <c r="E57" i="1"/>
  <c r="D56" i="1"/>
  <c r="G74" i="1"/>
  <c r="F56" i="1"/>
  <c r="B96" i="1"/>
  <c r="B74" i="1" s="1"/>
  <c r="B56" i="1" s="1"/>
  <c r="B44" i="1"/>
  <c r="C44" i="1"/>
  <c r="D44" i="1"/>
  <c r="E44" i="1"/>
  <c r="G44" i="1"/>
  <c r="H44" i="1"/>
  <c r="I44" i="1"/>
  <c r="J44" i="1"/>
  <c r="G56" i="1" l="1"/>
  <c r="E56" i="1"/>
  <c r="M56" i="1"/>
  <c r="B7" i="1"/>
  <c r="C7" i="1"/>
  <c r="D7" i="1"/>
  <c r="E7" i="1"/>
  <c r="G7" i="1"/>
  <c r="H7" i="1"/>
  <c r="I7" i="1"/>
  <c r="J7" i="1"/>
  <c r="F8" i="1"/>
  <c r="K8" i="1"/>
  <c r="K7" i="1" s="1"/>
  <c r="B9" i="1"/>
  <c r="C9" i="1"/>
  <c r="D9" i="1"/>
  <c r="E9" i="1"/>
  <c r="G9" i="1"/>
  <c r="H9" i="1"/>
  <c r="I9" i="1"/>
  <c r="J9" i="1"/>
  <c r="F10" i="1"/>
  <c r="F9" i="1" s="1"/>
  <c r="K10" i="1"/>
  <c r="B11" i="1"/>
  <c r="C11" i="1"/>
  <c r="D11" i="1"/>
  <c r="E11" i="1"/>
  <c r="G11" i="1"/>
  <c r="H11" i="1"/>
  <c r="I11" i="1"/>
  <c r="J11" i="1"/>
  <c r="F12" i="1"/>
  <c r="K12" i="1"/>
  <c r="F13" i="1"/>
  <c r="K13" i="1"/>
  <c r="F14" i="1"/>
  <c r="K14" i="1"/>
  <c r="B16" i="1"/>
  <c r="C16" i="1"/>
  <c r="D16" i="1"/>
  <c r="E16" i="1"/>
  <c r="G16" i="1"/>
  <c r="H16" i="1"/>
  <c r="I16" i="1"/>
  <c r="J16" i="1"/>
  <c r="F17" i="1"/>
  <c r="K17" i="1"/>
  <c r="K16" i="1" s="1"/>
  <c r="B18" i="1"/>
  <c r="C18" i="1"/>
  <c r="D18" i="1"/>
  <c r="E18" i="1"/>
  <c r="G18" i="1"/>
  <c r="H18" i="1"/>
  <c r="I18" i="1"/>
  <c r="J18" i="1"/>
  <c r="F19" i="1"/>
  <c r="K19" i="1"/>
  <c r="F20" i="1"/>
  <c r="K20" i="1"/>
  <c r="F21" i="1"/>
  <c r="K21" i="1"/>
  <c r="B24" i="1"/>
  <c r="C24" i="1"/>
  <c r="D24" i="1"/>
  <c r="E24" i="1"/>
  <c r="G24" i="1"/>
  <c r="H24" i="1"/>
  <c r="I24" i="1"/>
  <c r="J24" i="1"/>
  <c r="F25" i="1"/>
  <c r="K25" i="1"/>
  <c r="F26" i="1"/>
  <c r="K26" i="1"/>
  <c r="F27" i="1"/>
  <c r="K27" i="1"/>
  <c r="F28" i="1"/>
  <c r="K28" i="1"/>
  <c r="F29" i="1"/>
  <c r="K29" i="1"/>
  <c r="B30" i="1"/>
  <c r="C30" i="1"/>
  <c r="D30" i="1"/>
  <c r="E30" i="1"/>
  <c r="G30" i="1"/>
  <c r="H30" i="1"/>
  <c r="I30" i="1"/>
  <c r="J30" i="1"/>
  <c r="F32" i="1"/>
  <c r="K32" i="1"/>
  <c r="F33" i="1"/>
  <c r="K33" i="1"/>
  <c r="B34" i="1"/>
  <c r="C34" i="1"/>
  <c r="D34" i="1"/>
  <c r="E34" i="1"/>
  <c r="G34" i="1"/>
  <c r="H34" i="1"/>
  <c r="I34" i="1"/>
  <c r="J34" i="1"/>
  <c r="F35" i="1"/>
  <c r="K35" i="1"/>
  <c r="F36" i="1"/>
  <c r="K36" i="1"/>
  <c r="F37" i="1"/>
  <c r="K37" i="1"/>
  <c r="F38" i="1"/>
  <c r="K38" i="1"/>
  <c r="B39" i="1"/>
  <c r="C39" i="1"/>
  <c r="D39" i="1"/>
  <c r="E39" i="1"/>
  <c r="G39" i="1"/>
  <c r="H39" i="1"/>
  <c r="I39" i="1"/>
  <c r="J39" i="1"/>
  <c r="F40" i="1"/>
  <c r="K40" i="1"/>
  <c r="F41" i="1"/>
  <c r="K41" i="1"/>
  <c r="F42" i="1"/>
  <c r="K42" i="1"/>
  <c r="F44" i="1"/>
  <c r="K44" i="1"/>
  <c r="B46" i="1"/>
  <c r="C46" i="1"/>
  <c r="D46" i="1"/>
  <c r="E46" i="1"/>
  <c r="G46" i="1"/>
  <c r="H46" i="1"/>
  <c r="I46" i="1"/>
  <c r="J46" i="1"/>
  <c r="F47" i="1"/>
  <c r="F46" i="1" s="1"/>
  <c r="K47" i="1"/>
  <c r="K46" i="1" s="1"/>
  <c r="B48" i="1"/>
  <c r="C48" i="1"/>
  <c r="D48" i="1"/>
  <c r="E48" i="1"/>
  <c r="G48" i="1"/>
  <c r="H48" i="1"/>
  <c r="I48" i="1"/>
  <c r="J48" i="1"/>
  <c r="F49" i="1"/>
  <c r="K49" i="1"/>
  <c r="F50" i="1"/>
  <c r="K50" i="1"/>
  <c r="F51" i="1"/>
  <c r="K51" i="1"/>
  <c r="K39" i="1" l="1"/>
  <c r="C6" i="1"/>
  <c r="E43" i="1"/>
  <c r="D23" i="1"/>
  <c r="K18" i="1"/>
  <c r="D15" i="1"/>
  <c r="D6" i="1"/>
  <c r="H15" i="1"/>
  <c r="C15" i="1"/>
  <c r="E15" i="1"/>
  <c r="H6" i="1"/>
  <c r="D43" i="1"/>
  <c r="I43" i="1"/>
  <c r="G15" i="1"/>
  <c r="J23" i="1"/>
  <c r="E23" i="1"/>
  <c r="E22" i="1" s="1"/>
  <c r="B15" i="1"/>
  <c r="K9" i="1"/>
  <c r="G6" i="1"/>
  <c r="I23" i="1"/>
  <c r="J15" i="1"/>
  <c r="K11" i="1"/>
  <c r="J6" i="1"/>
  <c r="B6" i="1"/>
  <c r="B5" i="1" s="1"/>
  <c r="K48" i="1"/>
  <c r="H43" i="1"/>
  <c r="K30" i="1"/>
  <c r="K24" i="1"/>
  <c r="I15" i="1"/>
  <c r="G43" i="1"/>
  <c r="C43" i="1"/>
  <c r="J43" i="1"/>
  <c r="B43" i="1"/>
  <c r="K34" i="1"/>
  <c r="H23" i="1"/>
  <c r="B23" i="1"/>
  <c r="K15" i="1"/>
  <c r="F30" i="1"/>
  <c r="I6" i="1"/>
  <c r="K43" i="1"/>
  <c r="G23" i="1"/>
  <c r="F18" i="1"/>
  <c r="F16" i="1"/>
  <c r="F7" i="1"/>
  <c r="F39" i="1"/>
  <c r="F34" i="1"/>
  <c r="E6" i="1"/>
  <c r="C23" i="1"/>
  <c r="F48" i="1"/>
  <c r="F43" i="1" s="1"/>
  <c r="F24" i="1"/>
  <c r="F11" i="1"/>
  <c r="D22" i="1" l="1"/>
  <c r="D5" i="1"/>
  <c r="D4" i="1" s="1"/>
  <c r="C5" i="1"/>
  <c r="K6" i="1"/>
  <c r="K5" i="1" s="1"/>
  <c r="I5" i="1"/>
  <c r="H22" i="1"/>
  <c r="I22" i="1"/>
  <c r="I4" i="1" s="1"/>
  <c r="B22" i="1"/>
  <c r="B4" i="1" s="1"/>
  <c r="H5" i="1"/>
  <c r="C22" i="1"/>
  <c r="G5" i="1"/>
  <c r="J22" i="1"/>
  <c r="E5" i="1"/>
  <c r="E4" i="1" s="1"/>
  <c r="G22" i="1"/>
  <c r="K23" i="1"/>
  <c r="K22" i="1" s="1"/>
  <c r="J5" i="1"/>
  <c r="F23" i="1"/>
  <c r="F22" i="1" s="1"/>
  <c r="F6" i="1"/>
  <c r="F15" i="1"/>
  <c r="C4" i="1" l="1"/>
  <c r="H4" i="1"/>
  <c r="J4" i="1"/>
  <c r="K4" i="1"/>
  <c r="G4" i="1"/>
  <c r="F5" i="1"/>
  <c r="F4" i="1" s="1"/>
</calcChain>
</file>

<file path=xl/sharedStrings.xml><?xml version="1.0" encoding="utf-8"?>
<sst xmlns="http://schemas.openxmlformats.org/spreadsheetml/2006/main" count="171" uniqueCount="27">
  <si>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</si>
  <si>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</si>
  <si>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</si>
  <si>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</si>
  <si>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</si>
  <si>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</si>
  <si>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</si>
  <si>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</si>
  <si>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</si>
  <si>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</si>
  <si>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</si>
  <si>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</si>
  <si>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</si>
  <si>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</si>
  <si>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</si>
  <si>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</si>
  <si>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</si>
  <si>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</si>
  <si>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</si>
  <si>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І кв</t>
  </si>
  <si>
    <t>ІІ кв</t>
  </si>
  <si>
    <t>ІІІ кв</t>
  </si>
  <si>
    <t>ІV кв</t>
  </si>
  <si>
    <t>2025</t>
  </si>
  <si>
    <t>2026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</si>
  <si>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</si>
  <si>
    <t>Прогнозні платежі за державним боргом у 2025-2050 роках за діючими угодами станом на 01.05.2025*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</si>
</sst>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" fontId="0" fillId="0" borderId="1" xfId="0" applyNumberFormat="1" applyFill="1" applyBorder="1"/>
    <xf numFmtId="4" fontId="0" fillId="0" borderId="1" xfId="0" applyNumberFormat="1" applyBorder="1"/>
    <xf numFmtId="4" fontId="0" fillId="0" borderId="1" xfId="0" applyNumberFormat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49" fontId="4" fillId="2" borderId="1" xfId="0" applyNumberFormat="1" applyFont="1" applyFill="1" applyBorder="1" applyAlignment="1">
      <alignment horizontal="left" indent="1"/>
    </xf>
    <xf numFmtId="4" fontId="4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0" fillId="0" borderId="1" xfId="0" applyNumberFormat="1" applyFill="1" applyBorder="1" applyAlignment="1">
      <alignment horizontal="left" indent="4"/>
    </xf>
    <xf numFmtId="0" fontId="0" fillId="0" borderId="0" xfId="0" applyFill="1"/>
    <xf numFmtId="49" fontId="0" fillId="0" borderId="1" xfId="0" applyNumberFormat="1" applyFill="1" applyBorder="1" applyAlignment="1">
      <alignment horizontal="left" indent="3"/>
    </xf>
    <xf numFmtId="49" fontId="2" fillId="4" borderId="1" xfId="0" applyNumberFormat="1" applyFont="1" applyFill="1" applyBorder="1" applyAlignment="1">
      <alignment horizontal="left" indent="2"/>
    </xf>
    <xf numFmtId="4" fontId="2" fillId="4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2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justify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168"/>
  <sheetViews>
    <sheetView tabSelected="1" zoomScale="70" zoomScaleNormal="70" workbookViewId="0">
      <selection activeCell="P53" sqref="P53"/>
    </sheetView>
  </sheetViews>
  <sheetFormatPr defaultRowHeight="15" outlineLevelRow="4" x14ac:dyDescent="0.25"/>
  <cols>
    <col min="1" max="1" width="23.85546875" style="1" bestFit="1" customWidth="1"/>
    <col min="2" max="11" width="8.28515625" style="2" bestFit="1" customWidth="1"/>
  </cols>
  <sheetData>
    <row r="1" spans="1:11" s="10" customFormat="1" x14ac:dyDescent="0.25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10" customForma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9" t="s">
        <v>18</v>
      </c>
    </row>
    <row r="3" spans="1:11" s="3" customFormat="1" x14ac:dyDescent="0.25">
      <c r="A3" s="14"/>
      <c r="B3" s="20" t="s">
        <v>19</v>
      </c>
      <c r="C3" s="20" t="s">
        <v>20</v>
      </c>
      <c r="D3" s="20" t="s">
        <v>21</v>
      </c>
      <c r="E3" s="20" t="s">
        <v>22</v>
      </c>
      <c r="F3" s="21" t="s">
        <v>23</v>
      </c>
      <c r="G3" s="20" t="s">
        <v>19</v>
      </c>
      <c r="H3" s="20" t="s">
        <v>20</v>
      </c>
      <c r="I3" s="20" t="s">
        <v>21</v>
      </c>
      <c r="J3" s="20" t="s">
        <v>22</v>
      </c>
      <c r="K3" s="21" t="s">
        <v>24</v>
      </c>
    </row>
    <row r="4" spans="1:11" x14ac:dyDescent="0.25">
      <c r="A4" s="22" t="s">
        <v>0</v>
      </c>
      <c r="B4" s="23">
        <f t="shared" ref="B4:K4" si="0">B5+B22</f>
        <v>218.40153107713002</v>
      </c>
      <c r="C4" s="23">
        <f t="shared" si="0"/>
        <v>280.94529769266001</v>
      </c>
      <c r="D4" s="23">
        <f t="shared" si="0"/>
        <v>214.34376623481</v>
      </c>
      <c r="E4" s="23">
        <f t="shared" si="0"/>
        <v>259.71407448346997</v>
      </c>
      <c r="F4" s="23">
        <f t="shared" si="0"/>
        <v>973.40466948807</v>
      </c>
      <c r="G4" s="23">
        <f t="shared" si="0"/>
        <v>198.88744394120999</v>
      </c>
      <c r="H4" s="23">
        <f t="shared" si="0"/>
        <v>255.16421465811999</v>
      </c>
      <c r="I4" s="23">
        <f t="shared" si="0"/>
        <v>172.14501234834998</v>
      </c>
      <c r="J4" s="23">
        <f t="shared" si="0"/>
        <v>178.63549306317998</v>
      </c>
      <c r="K4" s="23">
        <f t="shared" si="0"/>
        <v>804.83216401085997</v>
      </c>
    </row>
    <row r="5" spans="1:11" outlineLevel="1" x14ac:dyDescent="0.25">
      <c r="A5" s="24" t="s">
        <v>1</v>
      </c>
      <c r="B5" s="25">
        <f t="shared" ref="B5:K5" si="1">B6+B15</f>
        <v>162.75084787507001</v>
      </c>
      <c r="C5" s="25">
        <f t="shared" si="1"/>
        <v>212.41609934106998</v>
      </c>
      <c r="D5" s="25">
        <f t="shared" si="1"/>
        <v>163.38625795346999</v>
      </c>
      <c r="E5" s="25">
        <f t="shared" si="1"/>
        <v>205.03537345318</v>
      </c>
      <c r="F5" s="25">
        <f t="shared" si="1"/>
        <v>743.58857862279001</v>
      </c>
      <c r="G5" s="25">
        <f t="shared" si="1"/>
        <v>130.98688979779999</v>
      </c>
      <c r="H5" s="25">
        <f t="shared" si="1"/>
        <v>188.92738017335</v>
      </c>
      <c r="I5" s="25">
        <f t="shared" si="1"/>
        <v>101.87377173100998</v>
      </c>
      <c r="J5" s="25">
        <f t="shared" si="1"/>
        <v>109.06725554165</v>
      </c>
      <c r="K5" s="25">
        <f t="shared" si="1"/>
        <v>530.8552972438099</v>
      </c>
    </row>
    <row r="6" spans="1:11" outlineLevel="2" collapsed="1" x14ac:dyDescent="0.25">
      <c r="A6" s="31" t="s">
        <v>2</v>
      </c>
      <c r="B6" s="32">
        <f t="shared" ref="B6:K6" si="2">B7+B9+B11</f>
        <v>35.878006927149997</v>
      </c>
      <c r="C6" s="32">
        <f t="shared" si="2"/>
        <v>89.566017449709989</v>
      </c>
      <c r="D6" s="32">
        <f t="shared" si="2"/>
        <v>44.927066326799995</v>
      </c>
      <c r="E6" s="32">
        <f t="shared" si="2"/>
        <v>77.551176206020003</v>
      </c>
      <c r="F6" s="32">
        <f t="shared" si="2"/>
        <v>247.92226690967999</v>
      </c>
      <c r="G6" s="32">
        <f t="shared" si="2"/>
        <v>27.906408069299999</v>
      </c>
      <c r="H6" s="32">
        <f t="shared" si="2"/>
        <v>79.454758707629992</v>
      </c>
      <c r="I6" s="32">
        <f t="shared" si="2"/>
        <v>37.222793600389998</v>
      </c>
      <c r="J6" s="32">
        <f t="shared" si="2"/>
        <v>61.14842372871</v>
      </c>
      <c r="K6" s="32">
        <f t="shared" si="2"/>
        <v>205.73238410603</v>
      </c>
    </row>
    <row r="7" spans="1:11" hidden="1" outlineLevel="3" collapsed="1" x14ac:dyDescent="0.25">
      <c r="A7" s="5" t="s">
        <v>3</v>
      </c>
      <c r="B7" s="4">
        <f t="shared" ref="B7:K7" si="3">SUM(B8:B8)</f>
        <v>0</v>
      </c>
      <c r="C7" s="4">
        <f t="shared" si="3"/>
        <v>3.2950000000000001E-5</v>
      </c>
      <c r="D7" s="4">
        <f t="shared" si="3"/>
        <v>6.0000000000000002E-5</v>
      </c>
      <c r="E7" s="4">
        <f t="shared" si="3"/>
        <v>1.2E-4</v>
      </c>
      <c r="F7" s="4">
        <f t="shared" si="3"/>
        <v>2.1295E-4</v>
      </c>
      <c r="G7" s="4">
        <f t="shared" si="3"/>
        <v>0</v>
      </c>
      <c r="H7" s="4">
        <f t="shared" si="3"/>
        <v>2.5000000000000001E-4</v>
      </c>
      <c r="I7" s="4">
        <f t="shared" si="3"/>
        <v>0</v>
      </c>
      <c r="J7" s="4">
        <f t="shared" si="3"/>
        <v>0</v>
      </c>
      <c r="K7" s="4">
        <f t="shared" si="3"/>
        <v>2.5000000000000001E-4</v>
      </c>
    </row>
    <row r="8" spans="1:11" hidden="1" outlineLevel="4" x14ac:dyDescent="0.25">
      <c r="A8" s="6" t="s">
        <v>4</v>
      </c>
      <c r="B8" s="4"/>
      <c r="C8" s="4">
        <v>3.2950000000000001E-5</v>
      </c>
      <c r="D8" s="4">
        <v>6.0000000000000002E-5</v>
      </c>
      <c r="E8" s="4">
        <v>1.2E-4</v>
      </c>
      <c r="F8" s="4">
        <f>$B8+$C8+$D8+$E8</f>
        <v>2.1295E-4</v>
      </c>
      <c r="G8" s="4"/>
      <c r="H8" s="4">
        <v>2.5000000000000001E-4</v>
      </c>
      <c r="I8" s="4"/>
      <c r="J8" s="4"/>
      <c r="K8" s="4">
        <f>$G8+$H8+$I8+$J8</f>
        <v>2.5000000000000001E-4</v>
      </c>
    </row>
    <row r="9" spans="1:11" hidden="1" outlineLevel="3" collapsed="1" x14ac:dyDescent="0.25">
      <c r="A9" s="5" t="s">
        <v>5</v>
      </c>
      <c r="B9" s="4">
        <f t="shared" ref="B9:K9" si="4">SUM(B10:B10)</f>
        <v>1.793561607E-2</v>
      </c>
      <c r="C9" s="4">
        <f t="shared" si="4"/>
        <v>1.7722743860000001E-2</v>
      </c>
      <c r="D9" s="4">
        <f t="shared" si="4"/>
        <v>1.7500813260000001E-2</v>
      </c>
      <c r="E9" s="4">
        <f t="shared" si="4"/>
        <v>1.7084127229999999E-2</v>
      </c>
      <c r="F9" s="4">
        <f t="shared" si="4"/>
        <v>7.0243300420000002E-2</v>
      </c>
      <c r="G9" s="4">
        <f t="shared" si="4"/>
        <v>1.6305105520000002E-2</v>
      </c>
      <c r="H9" s="4">
        <f t="shared" si="4"/>
        <v>1.6074116520000001E-2</v>
      </c>
      <c r="I9" s="4">
        <f t="shared" si="4"/>
        <v>1.583406914E-2</v>
      </c>
      <c r="J9" s="4">
        <f t="shared" si="4"/>
        <v>1.541738311E-2</v>
      </c>
      <c r="K9" s="4">
        <f t="shared" si="4"/>
        <v>6.3630674290000008E-2</v>
      </c>
    </row>
    <row r="10" spans="1:11" hidden="1" outlineLevel="4" x14ac:dyDescent="0.25">
      <c r="A10" s="6" t="s">
        <v>4</v>
      </c>
      <c r="B10" s="4">
        <v>1.793561607E-2</v>
      </c>
      <c r="C10" s="4">
        <v>1.7722743860000001E-2</v>
      </c>
      <c r="D10" s="4">
        <v>1.7500813260000001E-2</v>
      </c>
      <c r="E10" s="4">
        <v>1.7084127229999999E-2</v>
      </c>
      <c r="F10" s="4">
        <f>$B10+$C10+$D10+$E10</f>
        <v>7.0243300420000002E-2</v>
      </c>
      <c r="G10" s="4">
        <v>1.6305105520000002E-2</v>
      </c>
      <c r="H10" s="4">
        <v>1.6074116520000001E-2</v>
      </c>
      <c r="I10" s="4">
        <v>1.583406914E-2</v>
      </c>
      <c r="J10" s="4">
        <v>1.541738311E-2</v>
      </c>
      <c r="K10" s="4">
        <f>$G10+$H10+$I10+$J10</f>
        <v>6.3630674290000008E-2</v>
      </c>
    </row>
    <row r="11" spans="1:11" hidden="1" outlineLevel="3" collapsed="1" x14ac:dyDescent="0.25">
      <c r="A11" s="5" t="s">
        <v>6</v>
      </c>
      <c r="B11" s="4">
        <f t="shared" ref="B11:K11" si="5">SUM(B12:B14)</f>
        <v>35.860071311079999</v>
      </c>
      <c r="C11" s="4">
        <f t="shared" si="5"/>
        <v>89.548261755849992</v>
      </c>
      <c r="D11" s="4">
        <f t="shared" si="5"/>
        <v>44.909505513539997</v>
      </c>
      <c r="E11" s="4">
        <f t="shared" si="5"/>
        <v>77.533972078790001</v>
      </c>
      <c r="F11" s="4">
        <f t="shared" si="5"/>
        <v>247.85181065926</v>
      </c>
      <c r="G11" s="4">
        <f t="shared" si="5"/>
        <v>27.890102963779999</v>
      </c>
      <c r="H11" s="4">
        <f t="shared" si="5"/>
        <v>79.438434591109996</v>
      </c>
      <c r="I11" s="4">
        <f t="shared" si="5"/>
        <v>37.20695953125</v>
      </c>
      <c r="J11" s="4">
        <f t="shared" si="5"/>
        <v>61.133006345600002</v>
      </c>
      <c r="K11" s="4">
        <f t="shared" si="5"/>
        <v>205.66850343173999</v>
      </c>
    </row>
    <row r="12" spans="1:11" hidden="1" outlineLevel="4" x14ac:dyDescent="0.25">
      <c r="A12" s="6" t="s">
        <v>7</v>
      </c>
      <c r="B12" s="4">
        <v>0.22206800083</v>
      </c>
      <c r="C12" s="4">
        <v>0.26244953655999997</v>
      </c>
      <c r="D12" s="4">
        <v>0.24404849786999999</v>
      </c>
      <c r="E12" s="4">
        <v>0.14494525245000001</v>
      </c>
      <c r="F12" s="4">
        <f>$B12+$C12+$D12+$E12</f>
        <v>0.87351128770999997</v>
      </c>
      <c r="G12" s="4"/>
      <c r="H12" s="4">
        <v>0.14494525309</v>
      </c>
      <c r="I12" s="4"/>
      <c r="J12" s="4"/>
      <c r="K12" s="4">
        <f>$G12+$H12+$I12+$J12</f>
        <v>0.14494525309</v>
      </c>
    </row>
    <row r="13" spans="1:11" hidden="1" outlineLevel="4" x14ac:dyDescent="0.25">
      <c r="A13" s="6" t="s">
        <v>4</v>
      </c>
      <c r="B13" s="4">
        <v>33.988348665810001</v>
      </c>
      <c r="C13" s="4">
        <v>88.13328512068</v>
      </c>
      <c r="D13" s="4">
        <v>43.136472897899999</v>
      </c>
      <c r="E13" s="4">
        <v>76.470658786550004</v>
      </c>
      <c r="F13" s="4">
        <f>$B13+$C13+$D13+$E13</f>
        <v>241.72876547094</v>
      </c>
      <c r="G13" s="4">
        <v>27.433492462699999</v>
      </c>
      <c r="H13" s="4">
        <v>78.936506327689997</v>
      </c>
      <c r="I13" s="4">
        <v>37.20695953125</v>
      </c>
      <c r="J13" s="4">
        <v>61.133006345600002</v>
      </c>
      <c r="K13" s="4">
        <f>$G13+$H13+$I13+$J13</f>
        <v>204.70996466724</v>
      </c>
    </row>
    <row r="14" spans="1:11" hidden="1" outlineLevel="4" x14ac:dyDescent="0.25">
      <c r="A14" s="6" t="s">
        <v>8</v>
      </c>
      <c r="B14" s="4">
        <v>1.64965464444</v>
      </c>
      <c r="C14" s="4">
        <v>1.15252709861</v>
      </c>
      <c r="D14" s="4">
        <v>1.5289841177700001</v>
      </c>
      <c r="E14" s="4">
        <v>0.91836803979000003</v>
      </c>
      <c r="F14" s="4">
        <f>$B14+$C14+$D14+$E14</f>
        <v>5.2495339006100004</v>
      </c>
      <c r="G14" s="4">
        <v>0.45661050108000001</v>
      </c>
      <c r="H14" s="4">
        <v>0.35698301033000002</v>
      </c>
      <c r="I14" s="4"/>
      <c r="J14" s="4"/>
      <c r="K14" s="4">
        <f>$G14+$H14+$I14+$J14</f>
        <v>0.81359351141000003</v>
      </c>
    </row>
    <row r="15" spans="1:11" outlineLevel="2" collapsed="1" x14ac:dyDescent="0.25">
      <c r="A15" s="31" t="s">
        <v>9</v>
      </c>
      <c r="B15" s="32">
        <f t="shared" ref="B15:K15" si="6">B16+B18</f>
        <v>126.87284094792</v>
      </c>
      <c r="C15" s="32">
        <f t="shared" si="6"/>
        <v>122.85008189135999</v>
      </c>
      <c r="D15" s="32">
        <f t="shared" si="6"/>
        <v>118.45919162666999</v>
      </c>
      <c r="E15" s="32">
        <f t="shared" si="6"/>
        <v>127.48419724716</v>
      </c>
      <c r="F15" s="32">
        <f t="shared" si="6"/>
        <v>495.66631171310996</v>
      </c>
      <c r="G15" s="32">
        <f t="shared" si="6"/>
        <v>103.08048172849999</v>
      </c>
      <c r="H15" s="32">
        <f t="shared" si="6"/>
        <v>109.47262146572</v>
      </c>
      <c r="I15" s="32">
        <f t="shared" si="6"/>
        <v>64.65097813061999</v>
      </c>
      <c r="J15" s="32">
        <f t="shared" si="6"/>
        <v>47.918831812939999</v>
      </c>
      <c r="K15" s="32">
        <f t="shared" si="6"/>
        <v>325.1229131377799</v>
      </c>
    </row>
    <row r="16" spans="1:11" hidden="1" outlineLevel="3" collapsed="1" x14ac:dyDescent="0.25">
      <c r="A16" s="5" t="s">
        <v>5</v>
      </c>
      <c r="B16" s="4">
        <f t="shared" ref="B16:K16" si="7">SUM(B17:B17)</f>
        <v>3.3063130619999999E-2</v>
      </c>
      <c r="C16" s="4">
        <f t="shared" si="7"/>
        <v>3.3063130619999999E-2</v>
      </c>
      <c r="D16" s="4">
        <f t="shared" si="7"/>
        <v>3.3063130619999999E-2</v>
      </c>
      <c r="E16" s="4">
        <f t="shared" si="7"/>
        <v>3.3063130619999999E-2</v>
      </c>
      <c r="F16" s="4">
        <f t="shared" si="7"/>
        <v>0.13225252248</v>
      </c>
      <c r="G16" s="4">
        <f t="shared" si="7"/>
        <v>3.3063130619999999E-2</v>
      </c>
      <c r="H16" s="4">
        <f t="shared" si="7"/>
        <v>3.3063130619999999E-2</v>
      </c>
      <c r="I16" s="4">
        <f t="shared" si="7"/>
        <v>3.3063130619999999E-2</v>
      </c>
      <c r="J16" s="4">
        <f t="shared" si="7"/>
        <v>3.3063130619999999E-2</v>
      </c>
      <c r="K16" s="4">
        <f t="shared" si="7"/>
        <v>0.13225252248</v>
      </c>
    </row>
    <row r="17" spans="1:11" hidden="1" outlineLevel="4" x14ac:dyDescent="0.25">
      <c r="A17" s="6" t="s">
        <v>4</v>
      </c>
      <c r="B17" s="4">
        <v>3.3063130619999999E-2</v>
      </c>
      <c r="C17" s="4">
        <v>3.3063130619999999E-2</v>
      </c>
      <c r="D17" s="4">
        <v>3.3063130619999999E-2</v>
      </c>
      <c r="E17" s="4">
        <v>3.3063130619999999E-2</v>
      </c>
      <c r="F17" s="4">
        <f>$B17+$C17+$D17+$E17</f>
        <v>0.13225252248</v>
      </c>
      <c r="G17" s="4">
        <v>3.3063130619999999E-2</v>
      </c>
      <c r="H17" s="4">
        <v>3.3063130619999999E-2</v>
      </c>
      <c r="I17" s="4">
        <v>3.3063130619999999E-2</v>
      </c>
      <c r="J17" s="4">
        <v>3.3063130619999999E-2</v>
      </c>
      <c r="K17" s="4">
        <f>$G17+$H17+$I17+$J17</f>
        <v>0.13225252248</v>
      </c>
    </row>
    <row r="18" spans="1:11" hidden="1" outlineLevel="3" collapsed="1" x14ac:dyDescent="0.25">
      <c r="A18" s="5" t="s">
        <v>6</v>
      </c>
      <c r="B18" s="4">
        <f t="shared" ref="B18:K18" si="8">SUM(B19:B21)</f>
        <v>126.8397778173</v>
      </c>
      <c r="C18" s="4">
        <f t="shared" si="8"/>
        <v>122.81701876074</v>
      </c>
      <c r="D18" s="4">
        <f t="shared" si="8"/>
        <v>118.42612849605</v>
      </c>
      <c r="E18" s="4">
        <f t="shared" si="8"/>
        <v>127.45113411654</v>
      </c>
      <c r="F18" s="4">
        <f t="shared" si="8"/>
        <v>495.53405919062999</v>
      </c>
      <c r="G18" s="4">
        <f t="shared" si="8"/>
        <v>103.04741859788</v>
      </c>
      <c r="H18" s="4">
        <f t="shared" si="8"/>
        <v>109.4395583351</v>
      </c>
      <c r="I18" s="4">
        <f t="shared" si="8"/>
        <v>64.617914999999996</v>
      </c>
      <c r="J18" s="4">
        <f t="shared" si="8"/>
        <v>47.885768682319998</v>
      </c>
      <c r="K18" s="4">
        <f t="shared" si="8"/>
        <v>324.99066061529993</v>
      </c>
    </row>
    <row r="19" spans="1:11" hidden="1" outlineLevel="4" x14ac:dyDescent="0.25">
      <c r="A19" s="6" t="s">
        <v>7</v>
      </c>
      <c r="B19" s="4">
        <v>14.4569824045</v>
      </c>
      <c r="C19" s="4">
        <v>7.3761984852399998</v>
      </c>
      <c r="D19" s="4">
        <v>13.296909460729999</v>
      </c>
      <c r="E19" s="4"/>
      <c r="F19" s="4">
        <f>$B19+$C19+$D19+$E19</f>
        <v>35.130090350469999</v>
      </c>
      <c r="G19" s="4"/>
      <c r="H19" s="4">
        <v>8.9472378452899992</v>
      </c>
      <c r="I19" s="4"/>
      <c r="J19" s="4"/>
      <c r="K19" s="4">
        <f>$G19+$H19+$I19+$J19</f>
        <v>8.9472378452899992</v>
      </c>
    </row>
    <row r="20" spans="1:11" hidden="1" outlineLevel="4" x14ac:dyDescent="0.25">
      <c r="A20" s="6" t="s">
        <v>4</v>
      </c>
      <c r="B20" s="4">
        <v>84.303921000000003</v>
      </c>
      <c r="C20" s="4">
        <v>103.769015</v>
      </c>
      <c r="D20" s="4">
        <v>59.126714</v>
      </c>
      <c r="E20" s="4">
        <v>87.778388355000004</v>
      </c>
      <c r="F20" s="4">
        <f>$B20+$C20+$D20+$E20</f>
        <v>334.97803835499997</v>
      </c>
      <c r="G20" s="4">
        <v>82.932418549999994</v>
      </c>
      <c r="H20" s="4">
        <v>91.909303478859997</v>
      </c>
      <c r="I20" s="4">
        <v>64.617914999999996</v>
      </c>
      <c r="J20" s="4">
        <v>47.885768682319998</v>
      </c>
      <c r="K20" s="4">
        <f>$G20+$H20+$I20+$J20</f>
        <v>287.34540571117998</v>
      </c>
    </row>
    <row r="21" spans="1:11" hidden="1" outlineLevel="4" x14ac:dyDescent="0.25">
      <c r="A21" s="6" t="s">
        <v>8</v>
      </c>
      <c r="B21" s="4">
        <v>28.078874412800001</v>
      </c>
      <c r="C21" s="4">
        <v>11.671805275500001</v>
      </c>
      <c r="D21" s="4">
        <v>46.002505035319999</v>
      </c>
      <c r="E21" s="4">
        <v>39.67274576154</v>
      </c>
      <c r="F21" s="4">
        <f>$B21+$C21+$D21+$E21</f>
        <v>125.42593048515999</v>
      </c>
      <c r="G21" s="4">
        <v>20.115000047879999</v>
      </c>
      <c r="H21" s="4">
        <v>8.5830170109499999</v>
      </c>
      <c r="I21" s="4"/>
      <c r="J21" s="4"/>
      <c r="K21" s="4">
        <f>$G21+$H21+$I21+$J21</f>
        <v>28.698017058829997</v>
      </c>
    </row>
    <row r="22" spans="1:11" outlineLevel="1" x14ac:dyDescent="0.25">
      <c r="A22" s="26" t="s">
        <v>10</v>
      </c>
      <c r="B22" s="27">
        <f t="shared" ref="B22:K22" si="9">B23+B43</f>
        <v>55.650683202060002</v>
      </c>
      <c r="C22" s="27">
        <f t="shared" si="9"/>
        <v>68.529198351589997</v>
      </c>
      <c r="D22" s="27">
        <f t="shared" si="9"/>
        <v>50.957508281340004</v>
      </c>
      <c r="E22" s="27">
        <f t="shared" si="9"/>
        <v>54.67870103029</v>
      </c>
      <c r="F22" s="27">
        <f t="shared" si="9"/>
        <v>229.81609086527999</v>
      </c>
      <c r="G22" s="27">
        <f t="shared" si="9"/>
        <v>67.900554143410005</v>
      </c>
      <c r="H22" s="27">
        <f t="shared" si="9"/>
        <v>66.23683448477</v>
      </c>
      <c r="I22" s="27">
        <f t="shared" si="9"/>
        <v>70.271240617339998</v>
      </c>
      <c r="J22" s="27">
        <f t="shared" si="9"/>
        <v>69.568237521529994</v>
      </c>
      <c r="K22" s="27">
        <f t="shared" si="9"/>
        <v>273.97686676705001</v>
      </c>
    </row>
    <row r="23" spans="1:11" outlineLevel="2" collapsed="1" x14ac:dyDescent="0.25">
      <c r="A23" s="31" t="s">
        <v>2</v>
      </c>
      <c r="B23" s="32">
        <f t="shared" ref="B23:K23" si="10">B24+B30+B34+B39</f>
        <v>22.63474401877</v>
      </c>
      <c r="C23" s="32">
        <f t="shared" si="10"/>
        <v>35.359960342890005</v>
      </c>
      <c r="D23" s="32">
        <f t="shared" si="10"/>
        <v>28.199946202920003</v>
      </c>
      <c r="E23" s="32">
        <f t="shared" si="10"/>
        <v>32.037464255590002</v>
      </c>
      <c r="F23" s="32">
        <f t="shared" si="10"/>
        <v>118.23211482017</v>
      </c>
      <c r="G23" s="32">
        <f t="shared" si="10"/>
        <v>37.945995750439998</v>
      </c>
      <c r="H23" s="32">
        <f t="shared" si="10"/>
        <v>33.05827907858</v>
      </c>
      <c r="I23" s="32">
        <f t="shared" si="10"/>
        <v>36.100341936</v>
      </c>
      <c r="J23" s="32">
        <f t="shared" si="10"/>
        <v>38.48658753254</v>
      </c>
      <c r="K23" s="32">
        <f t="shared" si="10"/>
        <v>145.59120429756001</v>
      </c>
    </row>
    <row r="24" spans="1:11" hidden="1" outlineLevel="3" collapsed="1" x14ac:dyDescent="0.25">
      <c r="A24" s="5" t="s">
        <v>3</v>
      </c>
      <c r="B24" s="4">
        <f t="shared" ref="B24:K24" si="11">SUM(B25:B29)</f>
        <v>1.4498916600000002E-2</v>
      </c>
      <c r="C24" s="4">
        <f t="shared" si="11"/>
        <v>0.44002884662000002</v>
      </c>
      <c r="D24" s="4">
        <f t="shared" si="11"/>
        <v>4.7643602549999997E-2</v>
      </c>
      <c r="E24" s="4">
        <f t="shared" si="11"/>
        <v>2.5320555000000002E-2</v>
      </c>
      <c r="F24" s="4">
        <f t="shared" si="11"/>
        <v>0.52749192077000007</v>
      </c>
      <c r="G24" s="4">
        <f t="shared" si="11"/>
        <v>0.10054371023</v>
      </c>
      <c r="H24" s="4">
        <f t="shared" si="11"/>
        <v>0.74415895396999998</v>
      </c>
      <c r="I24" s="4">
        <f t="shared" si="11"/>
        <v>7.0279575099999993E-3</v>
      </c>
      <c r="J24" s="4">
        <f t="shared" si="11"/>
        <v>4.7382000100000002E-2</v>
      </c>
      <c r="K24" s="4">
        <f t="shared" si="11"/>
        <v>0.89911262181000007</v>
      </c>
    </row>
    <row r="25" spans="1:11" hidden="1" outlineLevel="4" x14ac:dyDescent="0.25">
      <c r="A25" s="6" t="s">
        <v>7</v>
      </c>
      <c r="B25" s="4">
        <v>2.7897209100000001E-3</v>
      </c>
      <c r="C25" s="4">
        <v>2.4913192899999998E-3</v>
      </c>
      <c r="D25" s="4">
        <v>2.3107599999999998E-3</v>
      </c>
      <c r="E25" s="4">
        <v>2.2069199999999998E-3</v>
      </c>
      <c r="F25" s="4">
        <f>$B25+$C25+$D25+$E25</f>
        <v>9.7987201999999995E-3</v>
      </c>
      <c r="G25" s="4">
        <v>3.1982849999999999E-3</v>
      </c>
      <c r="H25" s="4">
        <v>2.2506449999999999E-3</v>
      </c>
      <c r="I25" s="4">
        <v>2.2506449999999999E-3</v>
      </c>
      <c r="J25" s="4">
        <v>2.2506449999999999E-3</v>
      </c>
      <c r="K25" s="4">
        <f>$G25+$H25+$I25+$J25</f>
        <v>9.9502199999999992E-3</v>
      </c>
    </row>
    <row r="26" spans="1:11" hidden="1" outlineLevel="4" x14ac:dyDescent="0.25">
      <c r="A26" s="6" t="s">
        <v>11</v>
      </c>
      <c r="B26" s="4">
        <v>3.3560187999999999E-4</v>
      </c>
      <c r="C26" s="4">
        <v>3.5343750000000002E-4</v>
      </c>
      <c r="D26" s="4">
        <v>3.6643750000000001E-4</v>
      </c>
      <c r="E26" s="4">
        <v>3.5506250000000002E-4</v>
      </c>
      <c r="F26" s="4">
        <f>$B26+$C26+$D26+$E26</f>
        <v>1.4105393799999999E-3</v>
      </c>
      <c r="G26" s="4">
        <v>3.6318750000000001E-4</v>
      </c>
      <c r="H26" s="4">
        <v>3.6318750000000001E-4</v>
      </c>
      <c r="I26" s="4">
        <v>3.6318750000000001E-4</v>
      </c>
      <c r="J26" s="4">
        <v>3.6318750000000001E-4</v>
      </c>
      <c r="K26" s="4">
        <f>$G26+$H26+$I26+$J26</f>
        <v>1.45275E-3</v>
      </c>
    </row>
    <row r="27" spans="1:11" hidden="1" outlineLevel="4" x14ac:dyDescent="0.25">
      <c r="A27" s="6" t="s">
        <v>12</v>
      </c>
      <c r="B27" s="4"/>
      <c r="C27" s="4"/>
      <c r="D27" s="4"/>
      <c r="E27" s="4">
        <v>7.0815850000000003E-4</v>
      </c>
      <c r="F27" s="4">
        <f>$B27+$C27+$D27+$E27</f>
        <v>7.0815850000000003E-4</v>
      </c>
      <c r="G27" s="4"/>
      <c r="H27" s="4"/>
      <c r="I27" s="4"/>
      <c r="J27" s="4">
        <v>5.9898000000000004E-4</v>
      </c>
      <c r="K27" s="4">
        <f>$G27+$H27+$I27+$J27</f>
        <v>5.9898000000000004E-4</v>
      </c>
    </row>
    <row r="28" spans="1:11" hidden="1" outlineLevel="4" x14ac:dyDescent="0.25">
      <c r="A28" s="6" t="s">
        <v>4</v>
      </c>
      <c r="B28" s="4"/>
      <c r="C28" s="4">
        <v>6.5251899999999999E-6</v>
      </c>
      <c r="D28" s="4"/>
      <c r="E28" s="4"/>
      <c r="F28" s="4">
        <f>$B28+$C28+$D28+$E28</f>
        <v>6.5251899999999999E-6</v>
      </c>
      <c r="G28" s="4"/>
      <c r="H28" s="4">
        <v>6.5386999999999998E-6</v>
      </c>
      <c r="I28" s="4"/>
      <c r="J28" s="4"/>
      <c r="K28" s="4">
        <f>$G28+$H28+$I28+$J28</f>
        <v>6.5386999999999998E-6</v>
      </c>
    </row>
    <row r="29" spans="1:11" hidden="1" outlineLevel="4" x14ac:dyDescent="0.25">
      <c r="A29" s="6" t="s">
        <v>8</v>
      </c>
      <c r="B29" s="4">
        <v>1.1373593810000001E-2</v>
      </c>
      <c r="C29" s="4">
        <v>0.43717756464000002</v>
      </c>
      <c r="D29" s="4">
        <v>4.4966405049999998E-2</v>
      </c>
      <c r="E29" s="4">
        <v>2.2050414000000001E-2</v>
      </c>
      <c r="F29" s="4">
        <f>$B29+$C29+$D29+$E29</f>
        <v>0.51556797750000005</v>
      </c>
      <c r="G29" s="4">
        <v>9.6982237730000004E-2</v>
      </c>
      <c r="H29" s="4">
        <v>0.74153858276999995</v>
      </c>
      <c r="I29" s="4">
        <v>4.4141250099999996E-3</v>
      </c>
      <c r="J29" s="4">
        <v>4.41691876E-2</v>
      </c>
      <c r="K29" s="4">
        <f>$G29+$H29+$I29+$J29</f>
        <v>0.88710413311000003</v>
      </c>
    </row>
    <row r="30" spans="1:11" hidden="1" outlineLevel="3" collapsed="1" x14ac:dyDescent="0.25">
      <c r="A30" s="5" t="s">
        <v>13</v>
      </c>
      <c r="B30" s="4">
        <f t="shared" ref="B30:K30" si="12">SUM(B31:B33)</f>
        <v>4.1326998903100005</v>
      </c>
      <c r="C30" s="4">
        <f t="shared" si="12"/>
        <v>0.23427557875999999</v>
      </c>
      <c r="D30" s="4">
        <f t="shared" si="12"/>
        <v>4.4394183005299999</v>
      </c>
      <c r="E30" s="4">
        <f t="shared" si="12"/>
        <v>0.20518970380000001</v>
      </c>
      <c r="F30" s="4">
        <f t="shared" si="12"/>
        <v>9.0115834734</v>
      </c>
      <c r="G30" s="4">
        <f t="shared" si="12"/>
        <v>10.36291329542</v>
      </c>
      <c r="H30" s="4">
        <f t="shared" si="12"/>
        <v>0.17295016536000002</v>
      </c>
      <c r="I30" s="4">
        <f t="shared" si="12"/>
        <v>10.37630636145</v>
      </c>
      <c r="J30" s="4">
        <f t="shared" si="12"/>
        <v>0.16011211439</v>
      </c>
      <c r="K30" s="4">
        <f t="shared" si="12"/>
        <v>21.072281936619998</v>
      </c>
    </row>
    <row r="31" spans="1:11" hidden="1" outlineLevel="4" x14ac:dyDescent="0.25">
      <c r="A31" s="6" t="s">
        <v>7</v>
      </c>
      <c r="B31" s="9">
        <v>0.34567145145</v>
      </c>
      <c r="C31" s="9">
        <v>0.23427557875999999</v>
      </c>
      <c r="D31" s="9">
        <v>0.40235692081999996</v>
      </c>
      <c r="E31" s="9">
        <v>0.20518970380000001</v>
      </c>
      <c r="F31" s="9">
        <v>1.1874936548299999</v>
      </c>
      <c r="G31" s="9">
        <v>0.34341644259999998</v>
      </c>
      <c r="H31" s="9">
        <v>0.17295016536000002</v>
      </c>
      <c r="I31" s="9">
        <v>0.33160329309000003</v>
      </c>
      <c r="J31" s="9">
        <v>0.16011211439</v>
      </c>
      <c r="K31" s="9">
        <v>1.0080820154399999</v>
      </c>
    </row>
    <row r="32" spans="1:11" hidden="1" outlineLevel="4" x14ac:dyDescent="0.25">
      <c r="A32" s="6" t="s">
        <v>11</v>
      </c>
      <c r="B32" s="4">
        <v>0.19251937827999999</v>
      </c>
      <c r="C32" s="4"/>
      <c r="D32" s="4">
        <v>0.20918740993000001</v>
      </c>
      <c r="E32" s="4"/>
      <c r="F32" s="4">
        <f>$B32+$C32+$D32+$E32</f>
        <v>0.40170678821</v>
      </c>
      <c r="G32" s="4">
        <v>0.24201304256</v>
      </c>
      <c r="H32" s="4"/>
      <c r="I32" s="4">
        <v>0.26721925810000002</v>
      </c>
      <c r="J32" s="4"/>
      <c r="K32" s="4">
        <f>$G32+$H32+$I32+$J32</f>
        <v>0.50923230066000003</v>
      </c>
    </row>
    <row r="33" spans="1:11" hidden="1" outlineLevel="4" x14ac:dyDescent="0.25">
      <c r="A33" s="6" t="s">
        <v>8</v>
      </c>
      <c r="B33" s="4">
        <v>3.5945090605800001</v>
      </c>
      <c r="C33" s="4"/>
      <c r="D33" s="4">
        <v>3.8278739697800002</v>
      </c>
      <c r="E33" s="4"/>
      <c r="F33" s="4">
        <f>$B33+$C33+$D33+$E33</f>
        <v>7.4223830303600007</v>
      </c>
      <c r="G33" s="4">
        <v>9.7774838102599997</v>
      </c>
      <c r="H33" s="4"/>
      <c r="I33" s="4">
        <v>9.7774838102599997</v>
      </c>
      <c r="J33" s="4"/>
      <c r="K33" s="4">
        <f>$G33+$H33+$I33+$J33</f>
        <v>19.554967620519999</v>
      </c>
    </row>
    <row r="34" spans="1:11" hidden="1" outlineLevel="3" collapsed="1" x14ac:dyDescent="0.25">
      <c r="A34" s="5" t="s">
        <v>14</v>
      </c>
      <c r="B34" s="4">
        <f t="shared" ref="B34:K34" si="13">SUM(B35:B38)</f>
        <v>1.7509186810000001E-2</v>
      </c>
      <c r="C34" s="4">
        <f t="shared" si="13"/>
        <v>1.5758117889999999E-2</v>
      </c>
      <c r="D34" s="4">
        <f t="shared" si="13"/>
        <v>3.0985975280000001E-2</v>
      </c>
      <c r="E34" s="4">
        <f t="shared" si="13"/>
        <v>1.515775303E-2</v>
      </c>
      <c r="F34" s="4">
        <f t="shared" si="13"/>
        <v>7.9411033010000007E-2</v>
      </c>
      <c r="G34" s="4">
        <f t="shared" si="13"/>
        <v>3.003028395E-2</v>
      </c>
      <c r="H34" s="4">
        <f t="shared" si="13"/>
        <v>1.881109517E-2</v>
      </c>
      <c r="I34" s="4">
        <f t="shared" si="13"/>
        <v>2.9026282459999997E-2</v>
      </c>
      <c r="J34" s="4">
        <f t="shared" si="13"/>
        <v>2.086633727E-2</v>
      </c>
      <c r="K34" s="4">
        <f t="shared" si="13"/>
        <v>9.8733998850000004E-2</v>
      </c>
    </row>
    <row r="35" spans="1:11" hidden="1" outlineLevel="4" x14ac:dyDescent="0.25">
      <c r="A35" s="6" t="s">
        <v>15</v>
      </c>
      <c r="B35" s="4"/>
      <c r="C35" s="4">
        <v>0</v>
      </c>
      <c r="D35" s="4"/>
      <c r="E35" s="4">
        <v>0</v>
      </c>
      <c r="F35" s="4">
        <f>$B35+$C35+$D35+$E35</f>
        <v>0</v>
      </c>
      <c r="G35" s="4"/>
      <c r="H35" s="4">
        <v>0</v>
      </c>
      <c r="I35" s="4"/>
      <c r="J35" s="4">
        <v>0</v>
      </c>
      <c r="K35" s="4">
        <f>$G35+$H35+$I35+$J35</f>
        <v>0</v>
      </c>
    </row>
    <row r="36" spans="1:11" hidden="1" outlineLevel="4" x14ac:dyDescent="0.25">
      <c r="A36" s="6" t="s">
        <v>7</v>
      </c>
      <c r="B36" s="4">
        <v>7.6939299100000002E-3</v>
      </c>
      <c r="C36" s="4">
        <v>1.2571473640000001E-2</v>
      </c>
      <c r="D36" s="4">
        <v>8.3609751600000008E-3</v>
      </c>
      <c r="E36" s="4">
        <v>1.515775303E-2</v>
      </c>
      <c r="F36" s="4">
        <f>$B36+$C36+$D36+$E36</f>
        <v>4.3784131740000003E-2</v>
      </c>
      <c r="G36" s="4">
        <v>7.1836172800000004E-3</v>
      </c>
      <c r="H36" s="4">
        <v>1.881109517E-2</v>
      </c>
      <c r="I36" s="4">
        <v>6.5521156399999999E-3</v>
      </c>
      <c r="J36" s="4">
        <v>2.086633727E-2</v>
      </c>
      <c r="K36" s="4">
        <f>$G36+$H36+$I36+$J36</f>
        <v>5.3413165360000001E-2</v>
      </c>
    </row>
    <row r="37" spans="1:11" hidden="1" outlineLevel="4" x14ac:dyDescent="0.25">
      <c r="A37" s="6" t="s">
        <v>11</v>
      </c>
      <c r="B37" s="4"/>
      <c r="C37" s="4">
        <v>3.1866442500000001E-3</v>
      </c>
      <c r="D37" s="4"/>
      <c r="E37" s="4"/>
      <c r="F37" s="4">
        <f>$B37+$C37+$D37+$E37</f>
        <v>3.1866442500000001E-3</v>
      </c>
      <c r="G37" s="4"/>
      <c r="H37" s="4"/>
      <c r="I37" s="4"/>
      <c r="J37" s="4"/>
      <c r="K37" s="4">
        <f>$G37+$H37+$I37+$J37</f>
        <v>0</v>
      </c>
    </row>
    <row r="38" spans="1:11" hidden="1" outlineLevel="4" x14ac:dyDescent="0.25">
      <c r="A38" s="6" t="s">
        <v>8</v>
      </c>
      <c r="B38" s="4">
        <v>9.8152568999999995E-3</v>
      </c>
      <c r="C38" s="4"/>
      <c r="D38" s="4">
        <v>2.2625000119999999E-2</v>
      </c>
      <c r="E38" s="4"/>
      <c r="F38" s="4">
        <f>$B38+$C38+$D38+$E38</f>
        <v>3.2440257020000002E-2</v>
      </c>
      <c r="G38" s="4">
        <v>2.2846666670000002E-2</v>
      </c>
      <c r="H38" s="4"/>
      <c r="I38" s="4">
        <v>2.2474166819999999E-2</v>
      </c>
      <c r="J38" s="4"/>
      <c r="K38" s="4">
        <f>$G38+$H38+$I38+$J38</f>
        <v>4.5320833490000004E-2</v>
      </c>
    </row>
    <row r="39" spans="1:11" hidden="1" outlineLevel="3" collapsed="1" x14ac:dyDescent="0.25">
      <c r="A39" s="5" t="s">
        <v>16</v>
      </c>
      <c r="B39" s="4">
        <f t="shared" ref="B39:K39" si="14">SUM(B40:B42)</f>
        <v>18.47003602505</v>
      </c>
      <c r="C39" s="4">
        <f t="shared" si="14"/>
        <v>34.669897799620003</v>
      </c>
      <c r="D39" s="4">
        <f t="shared" si="14"/>
        <v>23.681898324560002</v>
      </c>
      <c r="E39" s="4">
        <f t="shared" si="14"/>
        <v>31.79179624376</v>
      </c>
      <c r="F39" s="4">
        <f t="shared" si="14"/>
        <v>108.61362839298999</v>
      </c>
      <c r="G39" s="4">
        <f t="shared" si="14"/>
        <v>27.452508460840001</v>
      </c>
      <c r="H39" s="4">
        <f t="shared" si="14"/>
        <v>32.122358864079999</v>
      </c>
      <c r="I39" s="4">
        <f t="shared" si="14"/>
        <v>25.687981334580002</v>
      </c>
      <c r="J39" s="4">
        <f t="shared" si="14"/>
        <v>38.258227080780003</v>
      </c>
      <c r="K39" s="4">
        <f t="shared" si="14"/>
        <v>123.52107574028</v>
      </c>
    </row>
    <row r="40" spans="1:11" hidden="1" outlineLevel="4" x14ac:dyDescent="0.25">
      <c r="A40" s="6" t="s">
        <v>7</v>
      </c>
      <c r="B40" s="4">
        <v>1.90217242687</v>
      </c>
      <c r="C40" s="4">
        <v>3.35116563398</v>
      </c>
      <c r="D40" s="4">
        <v>2.5028017601600001</v>
      </c>
      <c r="E40" s="4">
        <v>3.3628022745999999</v>
      </c>
      <c r="F40" s="4">
        <f>$B40+$C40+$D40+$E40</f>
        <v>11.11894209561</v>
      </c>
      <c r="G40" s="4">
        <v>5.9018583321999998</v>
      </c>
      <c r="H40" s="4">
        <v>3.66411758957</v>
      </c>
      <c r="I40" s="4">
        <v>3.4315381194299999</v>
      </c>
      <c r="J40" s="4">
        <v>8.0562131005600008</v>
      </c>
      <c r="K40" s="4">
        <f>$G40+$H40+$I40+$J40</f>
        <v>21.05372714176</v>
      </c>
    </row>
    <row r="41" spans="1:11" hidden="1" outlineLevel="4" x14ac:dyDescent="0.25">
      <c r="A41" s="6" t="s">
        <v>8</v>
      </c>
      <c r="B41" s="4">
        <v>8.0299099697800003</v>
      </c>
      <c r="C41" s="4">
        <v>22.78734280678</v>
      </c>
      <c r="D41" s="4">
        <v>10.564401888120001</v>
      </c>
      <c r="E41" s="4">
        <v>18.03243013526</v>
      </c>
      <c r="F41" s="4">
        <f>$B41+$C41+$D41+$E41</f>
        <v>59.414084799939999</v>
      </c>
      <c r="G41" s="4">
        <v>11.15394530334</v>
      </c>
      <c r="H41" s="4">
        <v>18.671762524950001</v>
      </c>
      <c r="I41" s="4">
        <v>12.32694760515</v>
      </c>
      <c r="J41" s="4">
        <v>20.61002711119</v>
      </c>
      <c r="K41" s="4">
        <f>$G41+$H41+$I41+$J41</f>
        <v>62.762682544630003</v>
      </c>
    </row>
    <row r="42" spans="1:11" hidden="1" outlineLevel="4" x14ac:dyDescent="0.25">
      <c r="A42" s="6" t="s">
        <v>17</v>
      </c>
      <c r="B42" s="4">
        <v>8.5379536284000004</v>
      </c>
      <c r="C42" s="4">
        <v>8.5313893588600003</v>
      </c>
      <c r="D42" s="4">
        <v>10.614694676279999</v>
      </c>
      <c r="E42" s="4">
        <v>10.3965638339</v>
      </c>
      <c r="F42" s="4">
        <f>$B42+$C42+$D42+$E42</f>
        <v>38.08060149744</v>
      </c>
      <c r="G42" s="4">
        <v>10.396704825300001</v>
      </c>
      <c r="H42" s="4">
        <v>9.7864787495600005</v>
      </c>
      <c r="I42" s="4">
        <v>9.92949561</v>
      </c>
      <c r="J42" s="4">
        <v>9.5919868690300003</v>
      </c>
      <c r="K42" s="4">
        <f>$G42+$H42+$I42+$J42</f>
        <v>39.704666053890001</v>
      </c>
    </row>
    <row r="43" spans="1:11" outlineLevel="2" collapsed="1" x14ac:dyDescent="0.25">
      <c r="A43" s="31" t="s">
        <v>9</v>
      </c>
      <c r="B43" s="32">
        <f t="shared" ref="B43:K43" si="15">B44+B46+B48</f>
        <v>33.015939183290001</v>
      </c>
      <c r="C43" s="32">
        <f t="shared" si="15"/>
        <v>33.169238008699999</v>
      </c>
      <c r="D43" s="32">
        <f t="shared" si="15"/>
        <v>22.757562078420001</v>
      </c>
      <c r="E43" s="32">
        <f t="shared" si="15"/>
        <v>22.641236774699998</v>
      </c>
      <c r="F43" s="32">
        <f t="shared" si="15"/>
        <v>111.58397604511001</v>
      </c>
      <c r="G43" s="32">
        <f t="shared" si="15"/>
        <v>29.95455839297</v>
      </c>
      <c r="H43" s="32">
        <f t="shared" si="15"/>
        <v>33.17855540619</v>
      </c>
      <c r="I43" s="32">
        <f t="shared" si="15"/>
        <v>34.170898681339999</v>
      </c>
      <c r="J43" s="32">
        <f t="shared" si="15"/>
        <v>31.081649988989998</v>
      </c>
      <c r="K43" s="32">
        <f t="shared" si="15"/>
        <v>128.38566246949</v>
      </c>
    </row>
    <row r="44" spans="1:11" hidden="1" outlineLevel="3" collapsed="1" x14ac:dyDescent="0.25">
      <c r="A44" s="5" t="s">
        <v>13</v>
      </c>
      <c r="B44" s="8">
        <f t="shared" ref="B44:K44" si="16">SUM(B45:B45)</f>
        <v>1.9739176511800001</v>
      </c>
      <c r="C44" s="8">
        <f t="shared" si="16"/>
        <v>2.0853450051800002</v>
      </c>
      <c r="D44" s="8">
        <f t="shared" si="16"/>
        <v>2.2746885161799999</v>
      </c>
      <c r="E44" s="8">
        <f t="shared" si="16"/>
        <v>1.9320892243299999</v>
      </c>
      <c r="F44" s="8">
        <f t="shared" si="16"/>
        <v>8.2660403968700003</v>
      </c>
      <c r="G44" s="8">
        <f t="shared" si="16"/>
        <v>2.1238400287000001</v>
      </c>
      <c r="H44" s="8">
        <f t="shared" si="16"/>
        <v>1.8163457377599999</v>
      </c>
      <c r="I44" s="8">
        <f t="shared" si="16"/>
        <v>2.0349439054</v>
      </c>
      <c r="J44" s="8">
        <f t="shared" si="16"/>
        <v>1.77944995764</v>
      </c>
      <c r="K44" s="8">
        <f t="shared" si="16"/>
        <v>7.7545796295000002</v>
      </c>
    </row>
    <row r="45" spans="1:11" hidden="1" outlineLevel="4" x14ac:dyDescent="0.25">
      <c r="A45" s="6" t="s">
        <v>7</v>
      </c>
      <c r="B45" s="15">
        <v>1.9739176511800001</v>
      </c>
      <c r="C45" s="15">
        <v>2.0853450051800002</v>
      </c>
      <c r="D45" s="15">
        <v>2.2746885161799999</v>
      </c>
      <c r="E45" s="15">
        <v>1.9320892243299999</v>
      </c>
      <c r="F45" s="15">
        <v>8.2660403968700003</v>
      </c>
      <c r="G45" s="15">
        <v>2.1238400287000001</v>
      </c>
      <c r="H45" s="15">
        <v>1.8163457377599999</v>
      </c>
      <c r="I45" s="15">
        <v>2.0349439054</v>
      </c>
      <c r="J45" s="15">
        <v>1.77944995764</v>
      </c>
      <c r="K45" s="15">
        <v>7.7545796295000002</v>
      </c>
    </row>
    <row r="46" spans="1:11" hidden="1" outlineLevel="3" collapsed="1" x14ac:dyDescent="0.25">
      <c r="A46" s="5" t="s">
        <v>14</v>
      </c>
      <c r="B46" s="4">
        <f t="shared" ref="B46:K46" si="17">SUM(B47:B47)</f>
        <v>0.21371757679</v>
      </c>
      <c r="C46" s="4">
        <f t="shared" si="17"/>
        <v>0.10315868058</v>
      </c>
      <c r="D46" s="4">
        <f t="shared" si="17"/>
        <v>0.22956134517999999</v>
      </c>
      <c r="E46" s="4">
        <f t="shared" si="17"/>
        <v>9.6339752579999993E-2</v>
      </c>
      <c r="F46" s="4">
        <f t="shared" si="17"/>
        <v>0.64277735513000001</v>
      </c>
      <c r="G46" s="4">
        <f t="shared" si="17"/>
        <v>0.2591474976</v>
      </c>
      <c r="H46" s="4">
        <f t="shared" si="17"/>
        <v>0.11310239787</v>
      </c>
      <c r="I46" s="4">
        <f t="shared" si="17"/>
        <v>0.24837442470000001</v>
      </c>
      <c r="J46" s="4">
        <f t="shared" si="17"/>
        <v>0.10929715797</v>
      </c>
      <c r="K46" s="4">
        <f t="shared" si="17"/>
        <v>0.72992147814000008</v>
      </c>
    </row>
    <row r="47" spans="1:11" hidden="1" outlineLevel="4" x14ac:dyDescent="0.25">
      <c r="A47" s="6" t="s">
        <v>7</v>
      </c>
      <c r="B47" s="4">
        <v>0.21371757679</v>
      </c>
      <c r="C47" s="4">
        <v>0.10315868058</v>
      </c>
      <c r="D47" s="4">
        <v>0.22956134517999999</v>
      </c>
      <c r="E47" s="4">
        <v>9.6339752579999993E-2</v>
      </c>
      <c r="F47" s="4">
        <f>$B47+$C47+$D47+$E47</f>
        <v>0.64277735513000001</v>
      </c>
      <c r="G47" s="4">
        <v>0.2591474976</v>
      </c>
      <c r="H47" s="4">
        <v>0.11310239787</v>
      </c>
      <c r="I47" s="4">
        <v>0.24837442470000001</v>
      </c>
      <c r="J47" s="4">
        <v>0.10929715797</v>
      </c>
      <c r="K47" s="4">
        <f>$G47+$H47+$I47+$J47</f>
        <v>0.72992147814000008</v>
      </c>
    </row>
    <row r="48" spans="1:11" hidden="1" outlineLevel="3" collapsed="1" x14ac:dyDescent="0.25">
      <c r="A48" s="5" t="s">
        <v>16</v>
      </c>
      <c r="B48" s="4">
        <f t="shared" ref="B48:K48" si="18">SUM(B49:B51)</f>
        <v>30.828303955319999</v>
      </c>
      <c r="C48" s="4">
        <f t="shared" si="18"/>
        <v>30.980734322940002</v>
      </c>
      <c r="D48" s="4">
        <f t="shared" si="18"/>
        <v>20.25331221706</v>
      </c>
      <c r="E48" s="4">
        <f t="shared" si="18"/>
        <v>20.612807797789998</v>
      </c>
      <c r="F48" s="4">
        <f t="shared" si="18"/>
        <v>102.67515829311</v>
      </c>
      <c r="G48" s="4">
        <f t="shared" si="18"/>
        <v>27.571570866670001</v>
      </c>
      <c r="H48" s="4">
        <f t="shared" si="18"/>
        <v>31.249107270560003</v>
      </c>
      <c r="I48" s="4">
        <f t="shared" si="18"/>
        <v>31.88758035124</v>
      </c>
      <c r="J48" s="4">
        <f t="shared" si="18"/>
        <v>29.19290287338</v>
      </c>
      <c r="K48" s="4">
        <f t="shared" si="18"/>
        <v>119.90116136185</v>
      </c>
    </row>
    <row r="49" spans="1:13" hidden="1" outlineLevel="4" x14ac:dyDescent="0.25">
      <c r="A49" s="6" t="s">
        <v>7</v>
      </c>
      <c r="B49" s="4">
        <v>0.63672459252000002</v>
      </c>
      <c r="C49" s="4">
        <v>3.9792875062599999</v>
      </c>
      <c r="D49" s="4">
        <v>0.70613365529000005</v>
      </c>
      <c r="E49" s="4">
        <v>4.2241811685600004</v>
      </c>
      <c r="F49" s="4">
        <f>$B49+$C49+$D49+$E49</f>
        <v>9.5463269226300014</v>
      </c>
      <c r="G49" s="4">
        <v>0.72444293152000006</v>
      </c>
      <c r="H49" s="4">
        <v>6.8993227245500002</v>
      </c>
      <c r="I49" s="4">
        <v>5.0294884612999997</v>
      </c>
      <c r="J49" s="4">
        <v>4.7188069476300001</v>
      </c>
      <c r="K49" s="4">
        <f>$G49+$H49+$I49+$J49</f>
        <v>17.372061065</v>
      </c>
    </row>
    <row r="50" spans="1:13" hidden="1" outlineLevel="4" x14ac:dyDescent="0.25">
      <c r="A50" s="6" t="s">
        <v>8</v>
      </c>
      <c r="B50" s="4">
        <v>7.6696294288800004</v>
      </c>
      <c r="C50" s="4">
        <v>4.9784495987300001</v>
      </c>
      <c r="D50" s="4">
        <v>8.0947758696999994</v>
      </c>
      <c r="E50" s="4">
        <v>5.2835553193899996</v>
      </c>
      <c r="F50" s="4">
        <f>$B50+$C50+$D50+$E50</f>
        <v>26.0264102167</v>
      </c>
      <c r="G50" s="4">
        <v>7.9003065150499996</v>
      </c>
      <c r="H50" s="4">
        <v>5.4029631259100004</v>
      </c>
      <c r="I50" s="4">
        <v>7.9112704698399998</v>
      </c>
      <c r="J50" s="4">
        <v>5.5272745056500003</v>
      </c>
      <c r="K50" s="4">
        <f>$G50+$H50+$I50+$J50</f>
        <v>26.74181461645</v>
      </c>
    </row>
    <row r="51" spans="1:13" hidden="1" outlineLevel="4" x14ac:dyDescent="0.25">
      <c r="A51" s="6" t="s">
        <v>17</v>
      </c>
      <c r="B51" s="4">
        <v>22.521949933919998</v>
      </c>
      <c r="C51" s="4">
        <v>22.02299721795</v>
      </c>
      <c r="D51" s="4">
        <v>11.452402692070001</v>
      </c>
      <c r="E51" s="4">
        <v>11.10507130984</v>
      </c>
      <c r="F51" s="4">
        <f>$B51+$C51+$D51+$E51</f>
        <v>67.10242115378</v>
      </c>
      <c r="G51" s="4">
        <v>18.946821420100001</v>
      </c>
      <c r="H51" s="4">
        <v>18.946821420100001</v>
      </c>
      <c r="I51" s="4">
        <v>18.946821420100001</v>
      </c>
      <c r="J51" s="4">
        <v>18.946821420100001</v>
      </c>
      <c r="K51" s="4">
        <f>$G51+$H51+$I51+$J51</f>
        <v>75.787285680400004</v>
      </c>
    </row>
    <row r="53" spans="1:13" ht="40.5" customHeight="1" x14ac:dyDescent="0.25">
      <c r="A53" s="36" t="s">
        <v>25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5" spans="1:13" s="13" customFormat="1" x14ac:dyDescent="0.25">
      <c r="A55" s="21"/>
      <c r="B55" s="21">
        <v>2027</v>
      </c>
      <c r="C55" s="21">
        <v>2028</v>
      </c>
      <c r="D55" s="21">
        <v>2029</v>
      </c>
      <c r="E55" s="21">
        <v>2030</v>
      </c>
      <c r="F55" s="21">
        <v>2031</v>
      </c>
      <c r="G55" s="21">
        <v>2032</v>
      </c>
      <c r="H55" s="21">
        <v>2033</v>
      </c>
      <c r="I55" s="21">
        <v>2034</v>
      </c>
      <c r="J55" s="21">
        <v>2035</v>
      </c>
      <c r="K55" s="21">
        <v>2036</v>
      </c>
      <c r="L55" s="21">
        <v>2037</v>
      </c>
      <c r="M55" s="21">
        <v>2038</v>
      </c>
    </row>
    <row r="56" spans="1:13" s="10" customFormat="1" x14ac:dyDescent="0.25">
      <c r="A56" s="22" t="s">
        <v>0</v>
      </c>
      <c r="B56" s="23">
        <f t="shared" ref="B56:M56" si="19">B57+B74</f>
        <v>752.22029097002996</v>
      </c>
      <c r="C56" s="23">
        <f t="shared" si="19"/>
        <v>543.62124035750003</v>
      </c>
      <c r="D56" s="23">
        <f t="shared" si="19"/>
        <v>562.48060388940007</v>
      </c>
      <c r="E56" s="23">
        <f t="shared" si="19"/>
        <v>464.07525743281997</v>
      </c>
      <c r="F56" s="23">
        <f t="shared" si="19"/>
        <v>464.04902341407001</v>
      </c>
      <c r="G56" s="23">
        <f t="shared" si="19"/>
        <v>458.79512649379001</v>
      </c>
      <c r="H56" s="23">
        <f t="shared" si="19"/>
        <v>388.59698476413007</v>
      </c>
      <c r="I56" s="23">
        <f t="shared" si="19"/>
        <v>615.14718506482996</v>
      </c>
      <c r="J56" s="23">
        <f t="shared" si="19"/>
        <v>609.79604407107001</v>
      </c>
      <c r="K56" s="23">
        <f t="shared" si="19"/>
        <v>554.09882514818003</v>
      </c>
      <c r="L56" s="23">
        <f t="shared" si="19"/>
        <v>403.17371852484996</v>
      </c>
      <c r="M56" s="23">
        <f t="shared" si="19"/>
        <v>245.56043133560996</v>
      </c>
    </row>
    <row r="57" spans="1:13" s="10" customFormat="1" outlineLevel="1" x14ac:dyDescent="0.25">
      <c r="A57" s="33" t="s">
        <v>1</v>
      </c>
      <c r="B57" s="34">
        <f t="shared" ref="B57:M57" si="20">B58+B67</f>
        <v>436.5466824714</v>
      </c>
      <c r="C57" s="34">
        <f t="shared" si="20"/>
        <v>239.75426769595998</v>
      </c>
      <c r="D57" s="34">
        <f t="shared" si="20"/>
        <v>127.92925694329</v>
      </c>
      <c r="E57" s="34">
        <f t="shared" si="20"/>
        <v>102.22254031716</v>
      </c>
      <c r="F57" s="34">
        <f t="shared" si="20"/>
        <v>120.03797459015</v>
      </c>
      <c r="G57" s="34">
        <f t="shared" si="20"/>
        <v>102.30892037626001</v>
      </c>
      <c r="H57" s="34">
        <f t="shared" si="20"/>
        <v>106.91301938049</v>
      </c>
      <c r="I57" s="34">
        <f t="shared" si="20"/>
        <v>102.07368877196001</v>
      </c>
      <c r="J57" s="34">
        <f t="shared" si="20"/>
        <v>109.24114873276001</v>
      </c>
      <c r="K57" s="34">
        <f t="shared" si="20"/>
        <v>124.039642125</v>
      </c>
      <c r="L57" s="34">
        <f t="shared" si="20"/>
        <v>165.276834471</v>
      </c>
      <c r="M57" s="34">
        <f t="shared" si="20"/>
        <v>46.096917206999997</v>
      </c>
    </row>
    <row r="58" spans="1:13" s="10" customFormat="1" outlineLevel="2" collapsed="1" x14ac:dyDescent="0.25">
      <c r="A58" s="31" t="s">
        <v>2</v>
      </c>
      <c r="B58" s="32">
        <f t="shared" ref="B58:M58" si="21">B59+B61+B63</f>
        <v>153.09588278081</v>
      </c>
      <c r="C58" s="32">
        <f t="shared" si="21"/>
        <v>103.17704817348</v>
      </c>
      <c r="D58" s="32">
        <f t="shared" si="21"/>
        <v>78.41632442081</v>
      </c>
      <c r="E58" s="32">
        <f t="shared" si="21"/>
        <v>65.172486794679998</v>
      </c>
      <c r="F58" s="32">
        <f t="shared" si="21"/>
        <v>61.846924078560001</v>
      </c>
      <c r="G58" s="32">
        <f t="shared" si="21"/>
        <v>57.277968853779996</v>
      </c>
      <c r="H58" s="32">
        <f t="shared" si="21"/>
        <v>53.932902858010003</v>
      </c>
      <c r="I58" s="32">
        <f t="shared" si="21"/>
        <v>49.84369224948</v>
      </c>
      <c r="J58" s="32">
        <f t="shared" si="21"/>
        <v>45.171152209780004</v>
      </c>
      <c r="K58" s="32">
        <f t="shared" si="21"/>
        <v>40.118598124999998</v>
      </c>
      <c r="L58" s="32">
        <f t="shared" si="21"/>
        <v>33.179090471000002</v>
      </c>
      <c r="M58" s="32">
        <f t="shared" si="21"/>
        <v>18.999173206999998</v>
      </c>
    </row>
    <row r="59" spans="1:13" s="10" customFormat="1" hidden="1" outlineLevel="3" collapsed="1" x14ac:dyDescent="0.25">
      <c r="A59" s="16" t="s">
        <v>3</v>
      </c>
      <c r="B59" s="15">
        <f t="shared" ref="B59:M59" si="22">SUM(B60:B60)</f>
        <v>2.5000000000000001E-4</v>
      </c>
      <c r="C59" s="15">
        <f t="shared" si="22"/>
        <v>2.5000000000000001E-4</v>
      </c>
      <c r="D59" s="15">
        <f t="shared" si="22"/>
        <v>0</v>
      </c>
      <c r="E59" s="15">
        <f t="shared" si="22"/>
        <v>0</v>
      </c>
      <c r="F59" s="15">
        <f t="shared" si="22"/>
        <v>0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5">
        <f t="shared" si="22"/>
        <v>0</v>
      </c>
      <c r="M59" s="15">
        <f t="shared" si="22"/>
        <v>0</v>
      </c>
    </row>
    <row r="60" spans="1:13" s="10" customFormat="1" hidden="1" outlineLevel="4" x14ac:dyDescent="0.25">
      <c r="A60" s="17" t="s">
        <v>4</v>
      </c>
      <c r="B60" s="15">
        <v>2.5000000000000001E-4</v>
      </c>
      <c r="C60" s="15">
        <v>2.5000000000000001E-4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s="10" customFormat="1" hidden="1" outlineLevel="3" collapsed="1" x14ac:dyDescent="0.25">
      <c r="A61" s="16" t="s">
        <v>5</v>
      </c>
      <c r="B61" s="15">
        <f t="shared" ref="B61:M61" si="23">SUM(B62:B62)</f>
        <v>5.7018048170000002E-2</v>
      </c>
      <c r="C61" s="15">
        <f t="shared" si="23"/>
        <v>5.0412240580000003E-2</v>
      </c>
      <c r="D61" s="15">
        <f t="shared" si="23"/>
        <v>4.3792795910000001E-2</v>
      </c>
      <c r="E61" s="15">
        <f t="shared" si="23"/>
        <v>3.7180169780000001E-2</v>
      </c>
      <c r="F61" s="15">
        <f t="shared" si="23"/>
        <v>3.0567543660000002E-2</v>
      </c>
      <c r="G61" s="15">
        <f t="shared" si="23"/>
        <v>2.3961736080000001E-2</v>
      </c>
      <c r="H61" s="15">
        <f t="shared" si="23"/>
        <v>1.7342291409999998E-2</v>
      </c>
      <c r="I61" s="15">
        <f t="shared" si="23"/>
        <v>1.072966528E-2</v>
      </c>
      <c r="J61" s="15">
        <f t="shared" si="23"/>
        <v>4.1170391799999996E-3</v>
      </c>
      <c r="K61" s="15">
        <f t="shared" si="23"/>
        <v>0</v>
      </c>
      <c r="L61" s="15">
        <f t="shared" si="23"/>
        <v>0</v>
      </c>
      <c r="M61" s="15">
        <f t="shared" si="23"/>
        <v>0</v>
      </c>
    </row>
    <row r="62" spans="1:13" s="10" customFormat="1" hidden="1" outlineLevel="4" x14ac:dyDescent="0.25">
      <c r="A62" s="17" t="s">
        <v>4</v>
      </c>
      <c r="B62" s="15">
        <v>5.7018048170000002E-2</v>
      </c>
      <c r="C62" s="15">
        <v>5.0412240580000003E-2</v>
      </c>
      <c r="D62" s="15">
        <v>4.3792795910000001E-2</v>
      </c>
      <c r="E62" s="15">
        <v>3.7180169780000001E-2</v>
      </c>
      <c r="F62" s="15">
        <v>3.0567543660000002E-2</v>
      </c>
      <c r="G62" s="15">
        <v>2.3961736080000001E-2</v>
      </c>
      <c r="H62" s="15">
        <v>1.7342291409999998E-2</v>
      </c>
      <c r="I62" s="15">
        <v>1.072966528E-2</v>
      </c>
      <c r="J62" s="15">
        <v>4.1170391799999996E-3</v>
      </c>
      <c r="K62" s="15"/>
      <c r="L62" s="15"/>
      <c r="M62" s="15"/>
    </row>
    <row r="63" spans="1:13" s="10" customFormat="1" hidden="1" outlineLevel="3" collapsed="1" x14ac:dyDescent="0.25">
      <c r="A63" s="16" t="s">
        <v>6</v>
      </c>
      <c r="B63" s="15">
        <f t="shared" ref="B63:M63" si="24">SUM(B64:B66)</f>
        <v>153.03861473264001</v>
      </c>
      <c r="C63" s="15">
        <f t="shared" si="24"/>
        <v>103.12638593290001</v>
      </c>
      <c r="D63" s="15">
        <f t="shared" si="24"/>
        <v>78.372531624900006</v>
      </c>
      <c r="E63" s="15">
        <f t="shared" si="24"/>
        <v>65.135306624899997</v>
      </c>
      <c r="F63" s="15">
        <f t="shared" si="24"/>
        <v>61.816356534900002</v>
      </c>
      <c r="G63" s="15">
        <f t="shared" si="24"/>
        <v>57.254007117699999</v>
      </c>
      <c r="H63" s="15">
        <f t="shared" si="24"/>
        <v>53.9155605666</v>
      </c>
      <c r="I63" s="15">
        <f t="shared" si="24"/>
        <v>49.832962584199997</v>
      </c>
      <c r="J63" s="15">
        <f t="shared" si="24"/>
        <v>45.167035170600002</v>
      </c>
      <c r="K63" s="15">
        <f t="shared" si="24"/>
        <v>40.118598124999998</v>
      </c>
      <c r="L63" s="15">
        <f t="shared" si="24"/>
        <v>33.179090471000002</v>
      </c>
      <c r="M63" s="15">
        <f t="shared" si="24"/>
        <v>18.999173206999998</v>
      </c>
    </row>
    <row r="64" spans="1:13" s="10" customFormat="1" hidden="1" outlineLevel="4" x14ac:dyDescent="0.25">
      <c r="A64" s="17" t="s">
        <v>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10" customFormat="1" hidden="1" outlineLevel="4" x14ac:dyDescent="0.25">
      <c r="A65" s="17" t="s">
        <v>4</v>
      </c>
      <c r="B65" s="15">
        <v>153.03861473264001</v>
      </c>
      <c r="C65" s="15">
        <v>103.12638593290001</v>
      </c>
      <c r="D65" s="15">
        <v>78.372531624900006</v>
      </c>
      <c r="E65" s="15">
        <v>65.135306624899997</v>
      </c>
      <c r="F65" s="15">
        <v>61.816356534900002</v>
      </c>
      <c r="G65" s="15">
        <v>57.254007117699999</v>
      </c>
      <c r="H65" s="15">
        <v>53.9155605666</v>
      </c>
      <c r="I65" s="15">
        <v>49.832962584199997</v>
      </c>
      <c r="J65" s="15">
        <v>45.167035170600002</v>
      </c>
      <c r="K65" s="15">
        <v>40.118598124999998</v>
      </c>
      <c r="L65" s="15">
        <v>33.179090471000002</v>
      </c>
      <c r="M65" s="15">
        <v>18.999173206999998</v>
      </c>
    </row>
    <row r="66" spans="1:13" s="10" customFormat="1" hidden="1" outlineLevel="4" x14ac:dyDescent="0.25">
      <c r="A66" s="17" t="s">
        <v>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s="10" customFormat="1" outlineLevel="2" collapsed="1" x14ac:dyDescent="0.25">
      <c r="A67" s="31" t="s">
        <v>9</v>
      </c>
      <c r="B67" s="32">
        <f t="shared" ref="B67:M67" si="25">B68+B70</f>
        <v>283.45079969058997</v>
      </c>
      <c r="C67" s="32">
        <f t="shared" si="25"/>
        <v>136.57721952247999</v>
      </c>
      <c r="D67" s="32">
        <f t="shared" si="25"/>
        <v>49.51293252248</v>
      </c>
      <c r="E67" s="32">
        <f t="shared" si="25"/>
        <v>37.050053522479999</v>
      </c>
      <c r="F67" s="32">
        <f t="shared" si="25"/>
        <v>58.191050511589999</v>
      </c>
      <c r="G67" s="32">
        <f t="shared" si="25"/>
        <v>45.030951522480002</v>
      </c>
      <c r="H67" s="32">
        <f t="shared" si="25"/>
        <v>52.980116522480003</v>
      </c>
      <c r="I67" s="32">
        <f t="shared" si="25"/>
        <v>52.22999652248</v>
      </c>
      <c r="J67" s="32">
        <f t="shared" si="25"/>
        <v>64.069996522980006</v>
      </c>
      <c r="K67" s="32">
        <f t="shared" si="25"/>
        <v>83.921043999999995</v>
      </c>
      <c r="L67" s="32">
        <f t="shared" si="25"/>
        <v>132.09774400000001</v>
      </c>
      <c r="M67" s="32">
        <f t="shared" si="25"/>
        <v>27.097743999999999</v>
      </c>
    </row>
    <row r="68" spans="1:13" s="10" customFormat="1" hidden="1" outlineLevel="3" collapsed="1" x14ac:dyDescent="0.25">
      <c r="A68" s="16" t="s">
        <v>5</v>
      </c>
      <c r="B68" s="15">
        <f t="shared" ref="B68:M68" si="26">SUM(B69:B69)</f>
        <v>0.13225252248</v>
      </c>
      <c r="C68" s="15">
        <f t="shared" si="26"/>
        <v>0.13225252248</v>
      </c>
      <c r="D68" s="15">
        <f t="shared" si="26"/>
        <v>0.13225252248</v>
      </c>
      <c r="E68" s="15">
        <f t="shared" si="26"/>
        <v>0.13225252248</v>
      </c>
      <c r="F68" s="15">
        <f t="shared" si="26"/>
        <v>0.13225252248</v>
      </c>
      <c r="G68" s="15">
        <f t="shared" si="26"/>
        <v>0.13225252248</v>
      </c>
      <c r="H68" s="15">
        <f t="shared" si="26"/>
        <v>0.13225252248</v>
      </c>
      <c r="I68" s="15">
        <f t="shared" si="26"/>
        <v>0.13225252248</v>
      </c>
      <c r="J68" s="15">
        <f t="shared" si="26"/>
        <v>0.13225252298000001</v>
      </c>
      <c r="K68" s="15">
        <f t="shared" si="26"/>
        <v>0</v>
      </c>
      <c r="L68" s="15">
        <f t="shared" si="26"/>
        <v>0</v>
      </c>
      <c r="M68" s="15">
        <f t="shared" si="26"/>
        <v>0</v>
      </c>
    </row>
    <row r="69" spans="1:13" s="10" customFormat="1" hidden="1" outlineLevel="4" x14ac:dyDescent="0.25">
      <c r="A69" s="17" t="s">
        <v>4</v>
      </c>
      <c r="B69" s="15">
        <v>0.13225252248</v>
      </c>
      <c r="C69" s="15">
        <v>0.13225252248</v>
      </c>
      <c r="D69" s="15">
        <v>0.13225252248</v>
      </c>
      <c r="E69" s="15">
        <v>0.13225252248</v>
      </c>
      <c r="F69" s="15">
        <v>0.13225252248</v>
      </c>
      <c r="G69" s="15">
        <v>0.13225252248</v>
      </c>
      <c r="H69" s="15">
        <v>0.13225252248</v>
      </c>
      <c r="I69" s="15">
        <v>0.13225252248</v>
      </c>
      <c r="J69" s="15">
        <v>0.13225252298000001</v>
      </c>
      <c r="K69" s="15"/>
      <c r="L69" s="15"/>
      <c r="M69" s="15"/>
    </row>
    <row r="70" spans="1:13" s="10" customFormat="1" hidden="1" outlineLevel="3" collapsed="1" x14ac:dyDescent="0.25">
      <c r="A70" s="16" t="s">
        <v>6</v>
      </c>
      <c r="B70" s="15">
        <f t="shared" ref="B70:M70" si="27">SUM(B71:B73)</f>
        <v>283.31854716811</v>
      </c>
      <c r="C70" s="15">
        <f t="shared" si="27"/>
        <v>136.44496699999999</v>
      </c>
      <c r="D70" s="15">
        <f t="shared" si="27"/>
        <v>49.380679999999998</v>
      </c>
      <c r="E70" s="15">
        <f t="shared" si="27"/>
        <v>36.917800999999997</v>
      </c>
      <c r="F70" s="15">
        <f t="shared" si="27"/>
        <v>58.058797989109998</v>
      </c>
      <c r="G70" s="15">
        <f t="shared" si="27"/>
        <v>44.898699000000001</v>
      </c>
      <c r="H70" s="15">
        <f t="shared" si="27"/>
        <v>52.847864000000001</v>
      </c>
      <c r="I70" s="15">
        <f t="shared" si="27"/>
        <v>52.097743999999999</v>
      </c>
      <c r="J70" s="15">
        <f t="shared" si="27"/>
        <v>63.937744000000002</v>
      </c>
      <c r="K70" s="15">
        <f t="shared" si="27"/>
        <v>83.921043999999995</v>
      </c>
      <c r="L70" s="15">
        <f t="shared" si="27"/>
        <v>132.09774400000001</v>
      </c>
      <c r="M70" s="15">
        <f t="shared" si="27"/>
        <v>27.097743999999999</v>
      </c>
    </row>
    <row r="71" spans="1:13" s="10" customFormat="1" hidden="1" outlineLevel="4" x14ac:dyDescent="0.25">
      <c r="A71" s="17" t="s">
        <v>7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s="10" customFormat="1" hidden="1" outlineLevel="4" x14ac:dyDescent="0.25">
      <c r="A72" s="17" t="s">
        <v>4</v>
      </c>
      <c r="B72" s="15">
        <v>283.31854716811</v>
      </c>
      <c r="C72" s="15">
        <v>136.44496699999999</v>
      </c>
      <c r="D72" s="15">
        <v>49.380679999999998</v>
      </c>
      <c r="E72" s="15">
        <v>36.917800999999997</v>
      </c>
      <c r="F72" s="15">
        <v>58.058797989109998</v>
      </c>
      <c r="G72" s="15">
        <v>44.898699000000001</v>
      </c>
      <c r="H72" s="15">
        <v>52.847864000000001</v>
      </c>
      <c r="I72" s="15">
        <v>52.097743999999999</v>
      </c>
      <c r="J72" s="15">
        <v>63.937744000000002</v>
      </c>
      <c r="K72" s="15">
        <v>83.921043999999995</v>
      </c>
      <c r="L72" s="15">
        <v>132.09774400000001</v>
      </c>
      <c r="M72" s="15">
        <v>27.097743999999999</v>
      </c>
    </row>
    <row r="73" spans="1:13" s="10" customFormat="1" hidden="1" outlineLevel="4" x14ac:dyDescent="0.25">
      <c r="A73" s="17" t="s">
        <v>8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s="10" customFormat="1" outlineLevel="1" x14ac:dyDescent="0.25">
      <c r="A74" s="33" t="s">
        <v>10</v>
      </c>
      <c r="B74" s="34">
        <f t="shared" ref="B74:M74" si="28">B75+B96</f>
        <v>315.67360849862996</v>
      </c>
      <c r="C74" s="34">
        <f t="shared" si="28"/>
        <v>303.86697266153999</v>
      </c>
      <c r="D74" s="34">
        <f t="shared" si="28"/>
        <v>434.55134694611002</v>
      </c>
      <c r="E74" s="34">
        <f t="shared" si="28"/>
        <v>361.85271711565997</v>
      </c>
      <c r="F74" s="34">
        <f t="shared" si="28"/>
        <v>344.01104882392002</v>
      </c>
      <c r="G74" s="34">
        <f t="shared" si="28"/>
        <v>356.48620611753</v>
      </c>
      <c r="H74" s="34">
        <f t="shared" si="28"/>
        <v>281.68396538364004</v>
      </c>
      <c r="I74" s="34">
        <f t="shared" si="28"/>
        <v>513.07349629287</v>
      </c>
      <c r="J74" s="34">
        <f t="shared" si="28"/>
        <v>500.55489533830996</v>
      </c>
      <c r="K74" s="34">
        <f t="shared" si="28"/>
        <v>430.05918302318003</v>
      </c>
      <c r="L74" s="34">
        <f t="shared" si="28"/>
        <v>237.89688405384999</v>
      </c>
      <c r="M74" s="34">
        <f t="shared" si="28"/>
        <v>199.46351412860997</v>
      </c>
    </row>
    <row r="75" spans="1:13" s="10" customFormat="1" outlineLevel="2" collapsed="1" x14ac:dyDescent="0.25">
      <c r="A75" s="31" t="s">
        <v>2</v>
      </c>
      <c r="B75" s="32">
        <f t="shared" ref="B75:M75" si="29">B76+B82+B86+B92</f>
        <v>159.78988107537998</v>
      </c>
      <c r="C75" s="32">
        <f t="shared" si="29"/>
        <v>162.06346893758999</v>
      </c>
      <c r="D75" s="32">
        <f t="shared" si="29"/>
        <v>155.2210882553</v>
      </c>
      <c r="E75" s="32">
        <f t="shared" si="29"/>
        <v>143.59284611689998</v>
      </c>
      <c r="F75" s="32">
        <f t="shared" si="29"/>
        <v>125.70124491148</v>
      </c>
      <c r="G75" s="32">
        <f t="shared" si="29"/>
        <v>120.18524127716999</v>
      </c>
      <c r="H75" s="32">
        <f t="shared" si="29"/>
        <v>113.25958399053002</v>
      </c>
      <c r="I75" s="32">
        <f t="shared" si="29"/>
        <v>117.48335821617999</v>
      </c>
      <c r="J75" s="32">
        <f t="shared" si="29"/>
        <v>96.274189224740013</v>
      </c>
      <c r="K75" s="32">
        <f t="shared" si="29"/>
        <v>78.814548612860008</v>
      </c>
      <c r="L75" s="32">
        <f t="shared" si="29"/>
        <v>67.094450710610005</v>
      </c>
      <c r="M75" s="32">
        <f t="shared" si="29"/>
        <v>63.581082895029994</v>
      </c>
    </row>
    <row r="76" spans="1:13" s="10" customFormat="1" hidden="1" outlineLevel="3" collapsed="1" x14ac:dyDescent="0.25">
      <c r="A76" s="16" t="s">
        <v>3</v>
      </c>
      <c r="B76" s="15">
        <f t="shared" ref="B76:M76" si="30">SUM(B77:B81)</f>
        <v>0.68950436205999999</v>
      </c>
      <c r="C76" s="15">
        <f t="shared" si="30"/>
        <v>0.69294768921000005</v>
      </c>
      <c r="D76" s="15">
        <f t="shared" si="30"/>
        <v>4.0938330049999999E-2</v>
      </c>
      <c r="E76" s="15">
        <f t="shared" si="30"/>
        <v>4.0336619939999999E-2</v>
      </c>
      <c r="F76" s="15">
        <f t="shared" si="30"/>
        <v>3.8968619940000004E-2</v>
      </c>
      <c r="G76" s="15">
        <f t="shared" si="30"/>
        <v>3.8168575049999993E-2</v>
      </c>
      <c r="H76" s="15">
        <f t="shared" si="30"/>
        <v>3.8168575049999993E-2</v>
      </c>
      <c r="I76" s="15">
        <f t="shared" si="30"/>
        <v>3.633657505E-2</v>
      </c>
      <c r="J76" s="15">
        <f t="shared" si="30"/>
        <v>3.5453999939999994E-2</v>
      </c>
      <c r="K76" s="15">
        <f t="shared" si="30"/>
        <v>3.5609500049999999E-2</v>
      </c>
      <c r="L76" s="15">
        <f t="shared" si="30"/>
        <v>3.4493125050000004E-2</v>
      </c>
      <c r="M76" s="15">
        <f t="shared" si="30"/>
        <v>3.4121000050000003E-2</v>
      </c>
    </row>
    <row r="77" spans="1:13" s="10" customFormat="1" hidden="1" outlineLevel="4" x14ac:dyDescent="0.25">
      <c r="A77" s="17" t="s">
        <v>7</v>
      </c>
      <c r="B77" s="15">
        <v>1.0061519999999999E-2</v>
      </c>
      <c r="C77" s="15">
        <v>7.4920799999999999E-3</v>
      </c>
      <c r="D77" s="15">
        <v>1.395755E-3</v>
      </c>
      <c r="E77" s="15">
        <v>9.6672000000000001E-4</v>
      </c>
      <c r="F77" s="15">
        <v>9.6672000000000001E-4</v>
      </c>
      <c r="G77" s="15"/>
      <c r="H77" s="15"/>
      <c r="I77" s="15"/>
      <c r="J77" s="15"/>
      <c r="K77" s="15"/>
      <c r="L77" s="15"/>
      <c r="M77" s="15"/>
    </row>
    <row r="78" spans="1:13" s="10" customFormat="1" hidden="1" outlineLevel="4" x14ac:dyDescent="0.25">
      <c r="A78" s="17" t="s">
        <v>11</v>
      </c>
      <c r="B78" s="15">
        <v>1.469E-3</v>
      </c>
      <c r="C78" s="15">
        <v>1.482E-3</v>
      </c>
      <c r="D78" s="15">
        <v>1.4885E-3</v>
      </c>
      <c r="E78" s="15">
        <v>1.482E-3</v>
      </c>
      <c r="F78" s="15">
        <v>1.482E-3</v>
      </c>
      <c r="G78" s="15">
        <v>1.4885E-3</v>
      </c>
      <c r="H78" s="15">
        <v>1.4885E-3</v>
      </c>
      <c r="I78" s="15">
        <v>1.4885E-3</v>
      </c>
      <c r="J78" s="15">
        <v>1.482E-3</v>
      </c>
      <c r="K78" s="15">
        <v>1.4885E-3</v>
      </c>
      <c r="L78" s="15">
        <v>3.7212500000000001E-4</v>
      </c>
      <c r="M78" s="15"/>
    </row>
    <row r="79" spans="1:13" s="10" customFormat="1" hidden="1" outlineLevel="4" x14ac:dyDescent="0.25">
      <c r="A79" s="17" t="s">
        <v>12</v>
      </c>
      <c r="B79" s="15">
        <v>6.0568000000000004E-4</v>
      </c>
      <c r="C79" s="15">
        <v>6.1103999999999998E-4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3" s="10" customFormat="1" hidden="1" outlineLevel="4" x14ac:dyDescent="0.25">
      <c r="A80" s="17" t="s">
        <v>4</v>
      </c>
      <c r="B80" s="15">
        <v>6.6119000000000002E-6</v>
      </c>
      <c r="C80" s="15">
        <v>6.6703999999999997E-6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 s="10" customFormat="1" hidden="1" outlineLevel="4" x14ac:dyDescent="0.25">
      <c r="A81" s="17" t="s">
        <v>8</v>
      </c>
      <c r="B81" s="15">
        <v>0.67736155015999999</v>
      </c>
      <c r="C81" s="15">
        <v>0.68335589881000003</v>
      </c>
      <c r="D81" s="15">
        <v>3.8054075049999997E-2</v>
      </c>
      <c r="E81" s="15">
        <v>3.7887899939999997E-2</v>
      </c>
      <c r="F81" s="15">
        <v>3.6519899940000003E-2</v>
      </c>
      <c r="G81" s="15">
        <v>3.6680075049999997E-2</v>
      </c>
      <c r="H81" s="15">
        <v>3.6680075049999997E-2</v>
      </c>
      <c r="I81" s="15">
        <v>3.4848075050000003E-2</v>
      </c>
      <c r="J81" s="15">
        <v>3.3971999939999997E-2</v>
      </c>
      <c r="K81" s="15">
        <v>3.4121000050000003E-2</v>
      </c>
      <c r="L81" s="15">
        <v>3.4121000050000003E-2</v>
      </c>
      <c r="M81" s="15">
        <v>3.4121000050000003E-2</v>
      </c>
    </row>
    <row r="82" spans="1:13" s="10" customFormat="1" hidden="1" outlineLevel="3" collapsed="1" x14ac:dyDescent="0.25">
      <c r="A82" s="16" t="s">
        <v>13</v>
      </c>
      <c r="B82" s="15">
        <f t="shared" ref="B82:M82" si="31">SUM(B83:B85)</f>
        <v>28.237937630120001</v>
      </c>
      <c r="C82" s="15">
        <f t="shared" si="31"/>
        <v>35.219794473089998</v>
      </c>
      <c r="D82" s="15">
        <f t="shared" si="31"/>
        <v>33.312597465419998</v>
      </c>
      <c r="E82" s="15">
        <f t="shared" si="31"/>
        <v>31.079809722330001</v>
      </c>
      <c r="F82" s="15">
        <f t="shared" si="31"/>
        <v>30.628936391629999</v>
      </c>
      <c r="G82" s="15">
        <f t="shared" si="31"/>
        <v>30.686201629349998</v>
      </c>
      <c r="H82" s="15">
        <f t="shared" si="31"/>
        <v>30.623917521829998</v>
      </c>
      <c r="I82" s="15">
        <f t="shared" si="31"/>
        <v>39.10938768642</v>
      </c>
      <c r="J82" s="15">
        <f t="shared" si="31"/>
        <v>21.717922264040002</v>
      </c>
      <c r="K82" s="15">
        <f t="shared" si="31"/>
        <v>6.87171926185</v>
      </c>
      <c r="L82" s="15">
        <f t="shared" si="31"/>
        <v>4.5584201550000002E-2</v>
      </c>
      <c r="M82" s="15">
        <f t="shared" si="31"/>
        <v>0</v>
      </c>
    </row>
    <row r="83" spans="1:13" s="29" customFormat="1" hidden="1" outlineLevel="4" x14ac:dyDescent="0.25">
      <c r="A83" s="28" t="s">
        <v>7</v>
      </c>
      <c r="B83" s="7">
        <v>0.85060603333000007</v>
      </c>
      <c r="C83" s="7">
        <v>0.50768525013999999</v>
      </c>
      <c r="D83" s="7">
        <v>0.11614832247</v>
      </c>
      <c r="E83" s="7">
        <v>5.0514419810000002E-2</v>
      </c>
      <c r="F83" s="7">
        <v>2.3551534700000001E-2</v>
      </c>
      <c r="G83" s="7">
        <v>6.5265843699999996E-3</v>
      </c>
      <c r="H83" s="7">
        <v>6.1902370400000002E-3</v>
      </c>
      <c r="I83" s="7">
        <v>5.8716810899999998E-3</v>
      </c>
      <c r="J83" s="7">
        <v>0</v>
      </c>
      <c r="K83" s="7">
        <v>0</v>
      </c>
      <c r="L83" s="7">
        <v>0</v>
      </c>
      <c r="M83" s="7">
        <v>0</v>
      </c>
    </row>
    <row r="84" spans="1:13" s="29" customFormat="1" hidden="1" outlineLevel="4" x14ac:dyDescent="0.25">
      <c r="A84" s="28" t="s">
        <v>11</v>
      </c>
      <c r="B84" s="7">
        <v>0.59065259447999996</v>
      </c>
      <c r="C84" s="7">
        <v>0.59316554019000001</v>
      </c>
      <c r="D84" s="7">
        <v>0.53315148458999995</v>
      </c>
      <c r="E84" s="7">
        <v>0.47014353893999999</v>
      </c>
      <c r="F84" s="7">
        <v>0.40946376871000001</v>
      </c>
      <c r="G84" s="7">
        <v>0.35131560385999999</v>
      </c>
      <c r="H84" s="7">
        <v>0.28936784367000001</v>
      </c>
      <c r="I84" s="7">
        <v>0.22842193269</v>
      </c>
      <c r="J84" s="7">
        <v>0.166744686</v>
      </c>
      <c r="K84" s="7">
        <v>0.10686406228000001</v>
      </c>
      <c r="L84" s="7">
        <v>4.5584201550000002E-2</v>
      </c>
      <c r="M84" s="7"/>
    </row>
    <row r="85" spans="1:13" s="29" customFormat="1" hidden="1" outlineLevel="4" x14ac:dyDescent="0.25">
      <c r="A85" s="28" t="s">
        <v>8</v>
      </c>
      <c r="B85" s="7">
        <v>26.79667900231</v>
      </c>
      <c r="C85" s="7">
        <v>34.118943682759998</v>
      </c>
      <c r="D85" s="7">
        <v>32.663297658360001</v>
      </c>
      <c r="E85" s="7">
        <v>30.559151763580001</v>
      </c>
      <c r="F85" s="7">
        <v>30.19592108822</v>
      </c>
      <c r="G85" s="7">
        <v>30.32835944112</v>
      </c>
      <c r="H85" s="7">
        <v>30.32835944112</v>
      </c>
      <c r="I85" s="7">
        <v>38.875094072640003</v>
      </c>
      <c r="J85" s="7">
        <v>21.551177578040001</v>
      </c>
      <c r="K85" s="7">
        <v>6.7648551995700004</v>
      </c>
      <c r="L85" s="7"/>
      <c r="M85" s="7"/>
    </row>
    <row r="86" spans="1:13" s="29" customFormat="1" hidden="1" outlineLevel="3" collapsed="1" x14ac:dyDescent="0.25">
      <c r="A86" s="30" t="s">
        <v>14</v>
      </c>
      <c r="B86" s="7">
        <f t="shared" ref="B86:M86" si="32">SUM(B87:B91)</f>
        <v>5.7744161251299992</v>
      </c>
      <c r="C86" s="7">
        <f t="shared" si="32"/>
        <v>4.1678975085000003</v>
      </c>
      <c r="D86" s="7">
        <f t="shared" si="32"/>
        <v>5.538218035769999</v>
      </c>
      <c r="E86" s="7">
        <f t="shared" si="32"/>
        <v>3.9711109714599999</v>
      </c>
      <c r="F86" s="7">
        <f t="shared" si="32"/>
        <v>3.2319983732299997</v>
      </c>
      <c r="G86" s="7">
        <f t="shared" si="32"/>
        <v>4.3133223440200004</v>
      </c>
      <c r="H86" s="7">
        <f t="shared" si="32"/>
        <v>2.41298057839</v>
      </c>
      <c r="I86" s="7">
        <f t="shared" si="32"/>
        <v>2.0404050572800001</v>
      </c>
      <c r="J86" s="7">
        <f t="shared" si="32"/>
        <v>1.8475424585799998</v>
      </c>
      <c r="K86" s="7">
        <f t="shared" si="32"/>
        <v>1.7430685393000003</v>
      </c>
      <c r="L86" s="7">
        <f t="shared" si="32"/>
        <v>0.27615120964999995</v>
      </c>
      <c r="M86" s="7">
        <f t="shared" si="32"/>
        <v>0.23410131264</v>
      </c>
    </row>
    <row r="87" spans="1:13" s="29" customFormat="1" hidden="1" outlineLevel="4" x14ac:dyDescent="0.25">
      <c r="A87" s="28" t="s">
        <v>15</v>
      </c>
      <c r="B87" s="7">
        <v>1.6985379704400001</v>
      </c>
      <c r="C87" s="7">
        <v>1.67994341868</v>
      </c>
      <c r="D87" s="7">
        <v>3.2299923931799999</v>
      </c>
      <c r="E87" s="7">
        <v>1.86635983557</v>
      </c>
      <c r="F87" s="7">
        <v>1.3230403741100001</v>
      </c>
      <c r="G87" s="7">
        <v>1.84734793031</v>
      </c>
      <c r="H87" s="7">
        <v>0.76465849135999997</v>
      </c>
      <c r="I87" s="7">
        <v>0.48588787594999999</v>
      </c>
      <c r="J87" s="7">
        <v>0.39167447943</v>
      </c>
      <c r="K87" s="7">
        <v>0.36833182764</v>
      </c>
      <c r="L87" s="7"/>
      <c r="M87" s="7"/>
    </row>
    <row r="88" spans="1:13" s="29" customFormat="1" hidden="1" outlineLevel="4" x14ac:dyDescent="0.25">
      <c r="A88" s="28" t="s">
        <v>7</v>
      </c>
      <c r="B88" s="7">
        <v>2.7634481920999998</v>
      </c>
      <c r="C88" s="7">
        <v>1.2780339403700001</v>
      </c>
      <c r="D88" s="7">
        <v>1.1101549791700001</v>
      </c>
      <c r="E88" s="7">
        <v>0.92593029874999999</v>
      </c>
      <c r="F88" s="7">
        <v>0.74838674341</v>
      </c>
      <c r="G88" s="7">
        <v>0.89611979071000003</v>
      </c>
      <c r="H88" s="7">
        <v>0.75938381740000005</v>
      </c>
      <c r="I88" s="7">
        <v>0.70261924451000002</v>
      </c>
      <c r="J88" s="7">
        <v>0.64303788006999996</v>
      </c>
      <c r="K88" s="7">
        <v>0.58934178470999998</v>
      </c>
      <c r="L88" s="7">
        <v>7.1315048859999994E-2</v>
      </c>
      <c r="M88" s="7">
        <v>4.4162395610000002E-2</v>
      </c>
    </row>
    <row r="89" spans="1:13" s="29" customFormat="1" hidden="1" outlineLevel="4" x14ac:dyDescent="0.25">
      <c r="A89" s="28" t="s">
        <v>11</v>
      </c>
      <c r="B89" s="7">
        <v>4.9388100259999998E-2</v>
      </c>
      <c r="C89" s="7">
        <v>9.5730435999999992E-3</v>
      </c>
      <c r="D89" s="7">
        <v>7.0650330799999998E-3</v>
      </c>
      <c r="E89" s="7">
        <v>4.4430081300000004E-3</v>
      </c>
      <c r="F89" s="7">
        <v>1.9041465099999999E-3</v>
      </c>
      <c r="G89" s="7">
        <v>9.7601372059999997E-2</v>
      </c>
      <c r="H89" s="7">
        <v>1.291942565E-2</v>
      </c>
      <c r="I89" s="7">
        <v>9.4736160200000006E-3</v>
      </c>
      <c r="J89" s="7">
        <v>6.02968238E-3</v>
      </c>
      <c r="K89" s="7">
        <v>2.5772764199999999E-3</v>
      </c>
      <c r="L89" s="7"/>
      <c r="M89" s="7"/>
    </row>
    <row r="90" spans="1:13" s="29" customFormat="1" hidden="1" outlineLevel="4" x14ac:dyDescent="0.25">
      <c r="A90" s="28" t="s">
        <v>12</v>
      </c>
      <c r="B90" s="7">
        <v>0.36941131478</v>
      </c>
      <c r="C90" s="7">
        <v>0.38470989962000002</v>
      </c>
      <c r="D90" s="7">
        <v>0.37931049679000001</v>
      </c>
      <c r="E90" s="7">
        <v>0.37247218361000001</v>
      </c>
      <c r="F90" s="7">
        <v>0.36531598775000002</v>
      </c>
      <c r="G90" s="7">
        <v>0.45141496171000001</v>
      </c>
      <c r="H90" s="7">
        <v>0.43180656317999999</v>
      </c>
      <c r="I90" s="7">
        <v>0.41292548148000002</v>
      </c>
      <c r="J90" s="7">
        <v>0.39382631156999998</v>
      </c>
      <c r="K90" s="7">
        <v>0.38263753376999998</v>
      </c>
      <c r="L90" s="7">
        <v>0.18032892012999999</v>
      </c>
      <c r="M90" s="7">
        <v>0.16852741744999999</v>
      </c>
    </row>
    <row r="91" spans="1:13" s="29" customFormat="1" hidden="1" outlineLevel="4" x14ac:dyDescent="0.25">
      <c r="A91" s="28" t="s">
        <v>8</v>
      </c>
      <c r="B91" s="7">
        <v>0.89363054755000004</v>
      </c>
      <c r="C91" s="7">
        <v>0.81563720623000002</v>
      </c>
      <c r="D91" s="7">
        <v>0.81169513355</v>
      </c>
      <c r="E91" s="7">
        <v>0.80190564539999998</v>
      </c>
      <c r="F91" s="7">
        <v>0.79335112144999997</v>
      </c>
      <c r="G91" s="7">
        <v>1.0208382892300001</v>
      </c>
      <c r="H91" s="7">
        <v>0.44421228080000003</v>
      </c>
      <c r="I91" s="7">
        <v>0.42949883931999999</v>
      </c>
      <c r="J91" s="7">
        <v>0.41297410512999999</v>
      </c>
      <c r="K91" s="7">
        <v>0.40018011675999998</v>
      </c>
      <c r="L91" s="7">
        <v>2.4507240659999999E-2</v>
      </c>
      <c r="M91" s="7">
        <v>2.141149958E-2</v>
      </c>
    </row>
    <row r="92" spans="1:13" s="29" customFormat="1" hidden="1" outlineLevel="3" collapsed="1" x14ac:dyDescent="0.25">
      <c r="A92" s="30" t="s">
        <v>16</v>
      </c>
      <c r="B92" s="7">
        <f t="shared" ref="B92:M92" si="33">SUM(B93:B95)</f>
        <v>125.08802295807</v>
      </c>
      <c r="C92" s="7">
        <f t="shared" si="33"/>
        <v>121.98282926678999</v>
      </c>
      <c r="D92" s="7">
        <f t="shared" si="33"/>
        <v>116.32933442406001</v>
      </c>
      <c r="E92" s="7">
        <f t="shared" si="33"/>
        <v>108.50158880316999</v>
      </c>
      <c r="F92" s="7">
        <f t="shared" si="33"/>
        <v>91.801341526680005</v>
      </c>
      <c r="G92" s="7">
        <f t="shared" si="33"/>
        <v>85.147548728749996</v>
      </c>
      <c r="H92" s="7">
        <f t="shared" si="33"/>
        <v>80.18451731526001</v>
      </c>
      <c r="I92" s="7">
        <f t="shared" si="33"/>
        <v>76.297228897430003</v>
      </c>
      <c r="J92" s="7">
        <f t="shared" si="33"/>
        <v>72.673270502180003</v>
      </c>
      <c r="K92" s="7">
        <f t="shared" si="33"/>
        <v>70.164151311660007</v>
      </c>
      <c r="L92" s="7">
        <f t="shared" si="33"/>
        <v>66.738222174360004</v>
      </c>
      <c r="M92" s="7">
        <f t="shared" si="33"/>
        <v>63.312860582339994</v>
      </c>
    </row>
    <row r="93" spans="1:13" s="29" customFormat="1" hidden="1" outlineLevel="4" x14ac:dyDescent="0.25">
      <c r="A93" s="28" t="s">
        <v>7</v>
      </c>
      <c r="B93" s="7">
        <v>21.614616245939999</v>
      </c>
      <c r="C93" s="7">
        <v>21.422675445589999</v>
      </c>
      <c r="D93" s="7">
        <v>20.701613312380001</v>
      </c>
      <c r="E93" s="7">
        <v>19.591645674900001</v>
      </c>
      <c r="F93" s="7">
        <v>16.072206905320002</v>
      </c>
      <c r="G93" s="7">
        <v>12.853367911159999</v>
      </c>
      <c r="H93" s="7">
        <v>12.16181289719</v>
      </c>
      <c r="I93" s="7">
        <v>11.504688021870001</v>
      </c>
      <c r="J93" s="7">
        <v>11.23268597815</v>
      </c>
      <c r="K93" s="7">
        <v>11.29131799342</v>
      </c>
      <c r="L93" s="7">
        <v>10.8348818187</v>
      </c>
      <c r="M93" s="7">
        <v>10.205741456409999</v>
      </c>
    </row>
    <row r="94" spans="1:13" s="29" customFormat="1" hidden="1" outlineLevel="4" x14ac:dyDescent="0.25">
      <c r="A94" s="28" t="s">
        <v>8</v>
      </c>
      <c r="B94" s="7">
        <v>67.109639785010003</v>
      </c>
      <c r="C94" s="7">
        <v>65.950857438209994</v>
      </c>
      <c r="D94" s="7">
        <v>64.164416131460001</v>
      </c>
      <c r="E94" s="7">
        <v>61.816843163430001</v>
      </c>
      <c r="F94" s="7">
        <v>59.581853218299997</v>
      </c>
      <c r="G94" s="7">
        <v>57.731986342180001</v>
      </c>
      <c r="H94" s="7">
        <v>55.812568832650001</v>
      </c>
      <c r="I94" s="7">
        <v>54.330804911050002</v>
      </c>
      <c r="J94" s="7">
        <v>51.691006799489998</v>
      </c>
      <c r="K94" s="7">
        <v>49.106567408140002</v>
      </c>
      <c r="L94" s="7">
        <v>46.154698097820003</v>
      </c>
      <c r="M94" s="7">
        <v>43.349665041969999</v>
      </c>
    </row>
    <row r="95" spans="1:13" s="29" customFormat="1" hidden="1" outlineLevel="4" x14ac:dyDescent="0.25">
      <c r="A95" s="28" t="s">
        <v>17</v>
      </c>
      <c r="B95" s="7">
        <v>36.363766927119997</v>
      </c>
      <c r="C95" s="7">
        <v>34.609296382990003</v>
      </c>
      <c r="D95" s="7">
        <v>31.463304980219998</v>
      </c>
      <c r="E95" s="7">
        <v>27.09309996484</v>
      </c>
      <c r="F95" s="7">
        <v>16.147281403059999</v>
      </c>
      <c r="G95" s="7">
        <v>14.562194475409999</v>
      </c>
      <c r="H95" s="7">
        <v>12.21013558542</v>
      </c>
      <c r="I95" s="7">
        <v>10.46173596451</v>
      </c>
      <c r="J95" s="7">
        <v>9.7495777245399999</v>
      </c>
      <c r="K95" s="7">
        <v>9.7662659100999996</v>
      </c>
      <c r="L95" s="7">
        <v>9.7486422578400003</v>
      </c>
      <c r="M95" s="7">
        <v>9.7574540839600008</v>
      </c>
    </row>
    <row r="96" spans="1:13" s="29" customFormat="1" outlineLevel="2" collapsed="1" x14ac:dyDescent="0.25">
      <c r="A96" s="31" t="s">
        <v>9</v>
      </c>
      <c r="B96" s="32">
        <f t="shared" ref="B96:M96" si="34">B97+B101+B107</f>
        <v>155.88372742325001</v>
      </c>
      <c r="C96" s="32">
        <f t="shared" si="34"/>
        <v>141.80350372395</v>
      </c>
      <c r="D96" s="32">
        <f t="shared" si="34"/>
        <v>279.33025869081001</v>
      </c>
      <c r="E96" s="32">
        <f t="shared" si="34"/>
        <v>218.25987099875999</v>
      </c>
      <c r="F96" s="32">
        <f t="shared" si="34"/>
        <v>218.30980391244</v>
      </c>
      <c r="G96" s="32">
        <f t="shared" si="34"/>
        <v>236.30096484036</v>
      </c>
      <c r="H96" s="32">
        <f t="shared" si="34"/>
        <v>168.42438139311</v>
      </c>
      <c r="I96" s="32">
        <f t="shared" si="34"/>
        <v>395.59013807669004</v>
      </c>
      <c r="J96" s="32">
        <f t="shared" si="34"/>
        <v>404.28070611356998</v>
      </c>
      <c r="K96" s="32">
        <f t="shared" si="34"/>
        <v>351.24463441032003</v>
      </c>
      <c r="L96" s="32">
        <f t="shared" si="34"/>
        <v>170.80243334323998</v>
      </c>
      <c r="M96" s="32">
        <f t="shared" si="34"/>
        <v>135.88243123357998</v>
      </c>
    </row>
    <row r="97" spans="1:13" s="29" customFormat="1" hidden="1" outlineLevel="3" collapsed="1" x14ac:dyDescent="0.25">
      <c r="A97" s="30" t="s">
        <v>13</v>
      </c>
      <c r="B97" s="7">
        <f t="shared" ref="B97:M97" si="35">SUM(B98:B100)</f>
        <v>7.4971031649899995</v>
      </c>
      <c r="C97" s="7">
        <f t="shared" si="35"/>
        <v>7.3408998170500004</v>
      </c>
      <c r="D97" s="7">
        <f t="shared" si="35"/>
        <v>56.39141846023</v>
      </c>
      <c r="E97" s="7">
        <f t="shared" si="35"/>
        <v>25.71478502387</v>
      </c>
      <c r="F97" s="7">
        <f t="shared" si="35"/>
        <v>1.3462907495399998</v>
      </c>
      <c r="G97" s="7">
        <f t="shared" si="35"/>
        <v>1.29883557166</v>
      </c>
      <c r="H97" s="7">
        <f t="shared" si="35"/>
        <v>1.2988355727300001</v>
      </c>
      <c r="I97" s="7">
        <f t="shared" si="35"/>
        <v>236.48346684700002</v>
      </c>
      <c r="J97" s="7">
        <f t="shared" si="35"/>
        <v>209.66842941825999</v>
      </c>
      <c r="K97" s="7">
        <f t="shared" si="35"/>
        <v>175.72004043259</v>
      </c>
      <c r="L97" s="7">
        <f t="shared" si="35"/>
        <v>1.1431073305799999</v>
      </c>
      <c r="M97" s="7">
        <f t="shared" si="35"/>
        <v>0</v>
      </c>
    </row>
    <row r="98" spans="1:13" s="29" customFormat="1" hidden="1" outlineLevel="4" x14ac:dyDescent="0.25">
      <c r="A98" s="28" t="s">
        <v>7</v>
      </c>
      <c r="B98" s="7">
        <v>7.2700508259899994</v>
      </c>
      <c r="C98" s="7">
        <v>6.2027842277500005</v>
      </c>
      <c r="D98" s="7">
        <v>1.7386234633200002</v>
      </c>
      <c r="E98" s="7">
        <v>0.36128856918999996</v>
      </c>
      <c r="F98" s="7">
        <v>0.20817516023999999</v>
      </c>
      <c r="G98" s="7">
        <v>0.15572824226000001</v>
      </c>
      <c r="H98" s="7">
        <v>0.15572824273999999</v>
      </c>
      <c r="I98" s="7">
        <v>0.15572824322000001</v>
      </c>
      <c r="J98" s="7"/>
      <c r="K98" s="7"/>
      <c r="L98" s="7"/>
      <c r="M98" s="7"/>
    </row>
    <row r="99" spans="1:13" s="29" customFormat="1" hidden="1" outlineLevel="4" x14ac:dyDescent="0.25">
      <c r="A99" s="28" t="s">
        <v>11</v>
      </c>
      <c r="B99" s="7">
        <v>0.22705233899999999</v>
      </c>
      <c r="C99" s="7">
        <v>1.1381155892999999</v>
      </c>
      <c r="D99" s="7">
        <v>1.1431073282199999</v>
      </c>
      <c r="E99" s="7">
        <v>1.1381155892999999</v>
      </c>
      <c r="F99" s="7">
        <v>1.1381155892999999</v>
      </c>
      <c r="G99" s="7">
        <v>1.1431073294</v>
      </c>
      <c r="H99" s="7">
        <v>1.1431073299900001</v>
      </c>
      <c r="I99" s="7">
        <v>1.1431073305799999</v>
      </c>
      <c r="J99" s="7">
        <v>1.1381155916800001</v>
      </c>
      <c r="K99" s="7">
        <v>1.1431073305799999</v>
      </c>
      <c r="L99" s="7">
        <v>1.1431073305799999</v>
      </c>
      <c r="M99" s="7"/>
    </row>
    <row r="100" spans="1:13" s="10" customFormat="1" hidden="1" outlineLevel="4" x14ac:dyDescent="0.25">
      <c r="A100" s="17" t="s">
        <v>8</v>
      </c>
      <c r="B100" s="15"/>
      <c r="C100" s="15"/>
      <c r="D100" s="15">
        <v>53.509687668689999</v>
      </c>
      <c r="E100" s="15">
        <v>24.215380865379998</v>
      </c>
      <c r="F100" s="15"/>
      <c r="G100" s="15"/>
      <c r="H100" s="15"/>
      <c r="I100" s="15">
        <v>235.18463127320001</v>
      </c>
      <c r="J100" s="15">
        <v>208.53031382658</v>
      </c>
      <c r="K100" s="15">
        <v>174.57693310201</v>
      </c>
      <c r="L100" s="15"/>
      <c r="M100" s="15"/>
    </row>
    <row r="101" spans="1:13" s="10" customFormat="1" hidden="1" outlineLevel="3" collapsed="1" x14ac:dyDescent="0.25">
      <c r="A101" s="16" t="s">
        <v>14</v>
      </c>
      <c r="B101" s="15">
        <f t="shared" ref="B101:M101" si="36">SUM(B102:B106)</f>
        <v>38.078353107020007</v>
      </c>
      <c r="C101" s="15">
        <f t="shared" si="36"/>
        <v>36.745977231589997</v>
      </c>
      <c r="D101" s="15">
        <f t="shared" si="36"/>
        <v>44.944515146050001</v>
      </c>
      <c r="E101" s="15">
        <f t="shared" si="36"/>
        <v>47.042344596409997</v>
      </c>
      <c r="F101" s="15">
        <f t="shared" si="36"/>
        <v>46.003976404950002</v>
      </c>
      <c r="G101" s="15">
        <f t="shared" si="36"/>
        <v>64.060578020009999</v>
      </c>
      <c r="H101" s="15">
        <f t="shared" si="36"/>
        <v>32.337536928419993</v>
      </c>
      <c r="I101" s="15">
        <f t="shared" si="36"/>
        <v>19.836315048069999</v>
      </c>
      <c r="J101" s="15">
        <f t="shared" si="36"/>
        <v>11.62847444955</v>
      </c>
      <c r="K101" s="15">
        <f t="shared" si="36"/>
        <v>10.75421850004</v>
      </c>
      <c r="L101" s="15">
        <f t="shared" si="36"/>
        <v>7.0049491801099997</v>
      </c>
      <c r="M101" s="15">
        <f t="shared" si="36"/>
        <v>3.5372348843400001</v>
      </c>
    </row>
    <row r="102" spans="1:13" s="10" customFormat="1" hidden="1" outlineLevel="4" x14ac:dyDescent="0.25">
      <c r="A102" s="17" t="s">
        <v>15</v>
      </c>
      <c r="B102" s="15">
        <v>30.242566673700001</v>
      </c>
      <c r="C102" s="15">
        <v>27.27639995154</v>
      </c>
      <c r="D102" s="15">
        <v>35.304166722959998</v>
      </c>
      <c r="E102" s="15">
        <v>35.149999937579999</v>
      </c>
      <c r="F102" s="15">
        <v>35.149999937579999</v>
      </c>
      <c r="G102" s="15">
        <v>33.298890054289998</v>
      </c>
      <c r="H102" s="15">
        <v>21.15425670038</v>
      </c>
      <c r="I102" s="15">
        <v>8.7271900165199998</v>
      </c>
      <c r="J102" s="15">
        <v>0.81547999833999996</v>
      </c>
      <c r="K102" s="15">
        <v>0.81905666879000005</v>
      </c>
      <c r="L102" s="15"/>
      <c r="M102" s="15"/>
    </row>
    <row r="103" spans="1:13" s="10" customFormat="1" hidden="1" outlineLevel="4" x14ac:dyDescent="0.25">
      <c r="A103" s="17" t="s">
        <v>7</v>
      </c>
      <c r="B103" s="15">
        <v>6.0807878734500003</v>
      </c>
      <c r="C103" s="15">
        <v>7.4019210585100002</v>
      </c>
      <c r="D103" s="15">
        <v>7.3282539831299998</v>
      </c>
      <c r="E103" s="15">
        <v>8.5751213809299998</v>
      </c>
      <c r="F103" s="15">
        <v>7.53675319244</v>
      </c>
      <c r="G103" s="15">
        <v>7.8094169321000004</v>
      </c>
      <c r="H103" s="15">
        <v>6.2213394197999996</v>
      </c>
      <c r="I103" s="15">
        <v>6.2529978366999996</v>
      </c>
      <c r="J103" s="15">
        <v>6.22569244508</v>
      </c>
      <c r="K103" s="15">
        <v>6.2529978386399998</v>
      </c>
      <c r="L103" s="15">
        <v>4.2735105706500001</v>
      </c>
      <c r="M103" s="15">
        <v>0.80579627488000005</v>
      </c>
    </row>
    <row r="104" spans="1:13" s="10" customFormat="1" hidden="1" outlineLevel="4" x14ac:dyDescent="0.25">
      <c r="A104" s="17" t="s">
        <v>11</v>
      </c>
      <c r="B104" s="15">
        <v>9.8190849839999997E-2</v>
      </c>
      <c r="C104" s="15">
        <v>9.9059795219999996E-2</v>
      </c>
      <c r="D104" s="15">
        <v>9.9494268339999997E-2</v>
      </c>
      <c r="E104" s="15">
        <v>9.9059795219999996E-2</v>
      </c>
      <c r="F104" s="15">
        <v>9.9059792250000001E-2</v>
      </c>
      <c r="G104" s="15">
        <v>0.13407818814</v>
      </c>
      <c r="H104" s="15">
        <v>0.13407818814</v>
      </c>
      <c r="I104" s="15">
        <v>0.13407818814</v>
      </c>
      <c r="J104" s="15">
        <v>0.13349269342</v>
      </c>
      <c r="K104" s="15">
        <v>0.13407818872999999</v>
      </c>
      <c r="L104" s="15"/>
      <c r="M104" s="15"/>
    </row>
    <row r="105" spans="1:13" s="10" customFormat="1" hidden="1" outlineLevel="4" x14ac:dyDescent="0.25">
      <c r="A105" s="17" t="s">
        <v>12</v>
      </c>
      <c r="B105" s="15">
        <v>1.65217457171</v>
      </c>
      <c r="C105" s="15">
        <v>1.9639222867999999</v>
      </c>
      <c r="D105" s="15">
        <v>2.2079055314799998</v>
      </c>
      <c r="E105" s="15">
        <v>2.9094893439999998</v>
      </c>
      <c r="F105" s="15">
        <v>2.9094893439999998</v>
      </c>
      <c r="G105" s="15">
        <v>4.5225295934399998</v>
      </c>
      <c r="H105" s="15">
        <v>4.5225292865800002</v>
      </c>
      <c r="I105" s="15">
        <v>4.4167156731899997</v>
      </c>
      <c r="J105" s="15">
        <v>4.1498093135499996</v>
      </c>
      <c r="K105" s="15">
        <v>3.2427524703600001</v>
      </c>
      <c r="L105" s="15">
        <v>2.4261052759399999</v>
      </c>
      <c r="M105" s="15">
        <v>2.4261052759399999</v>
      </c>
    </row>
    <row r="106" spans="1:13" s="10" customFormat="1" hidden="1" outlineLevel="4" x14ac:dyDescent="0.25">
      <c r="A106" s="17" t="s">
        <v>8</v>
      </c>
      <c r="B106" s="15">
        <v>4.6331383199999998E-3</v>
      </c>
      <c r="C106" s="15">
        <v>4.6741395200000004E-3</v>
      </c>
      <c r="D106" s="15">
        <v>4.6946401400000002E-3</v>
      </c>
      <c r="E106" s="15">
        <v>0.30867413867999999</v>
      </c>
      <c r="F106" s="15">
        <v>0.30867413867999999</v>
      </c>
      <c r="G106" s="15">
        <v>18.295663252040001</v>
      </c>
      <c r="H106" s="15">
        <v>0.30533333352000003</v>
      </c>
      <c r="I106" s="15">
        <v>0.30533333352000003</v>
      </c>
      <c r="J106" s="15">
        <v>0.30399999915999998</v>
      </c>
      <c r="K106" s="15">
        <v>0.30533333352000003</v>
      </c>
      <c r="L106" s="15">
        <v>0.30533333352000003</v>
      </c>
      <c r="M106" s="15">
        <v>0.30533333352000003</v>
      </c>
    </row>
    <row r="107" spans="1:13" s="10" customFormat="1" hidden="1" outlineLevel="3" collapsed="1" x14ac:dyDescent="0.25">
      <c r="A107" s="16" t="s">
        <v>16</v>
      </c>
      <c r="B107" s="15">
        <f t="shared" ref="B107:M107" si="37">SUM(B108:B110)</f>
        <v>110.30827115124001</v>
      </c>
      <c r="C107" s="15">
        <f t="shared" si="37"/>
        <v>97.71662667531001</v>
      </c>
      <c r="D107" s="15">
        <f t="shared" si="37"/>
        <v>177.99432508453</v>
      </c>
      <c r="E107" s="15">
        <f t="shared" si="37"/>
        <v>145.50274137848001</v>
      </c>
      <c r="F107" s="15">
        <f t="shared" si="37"/>
        <v>170.95953675794999</v>
      </c>
      <c r="G107" s="15">
        <f t="shared" si="37"/>
        <v>170.94155124868999</v>
      </c>
      <c r="H107" s="15">
        <f t="shared" si="37"/>
        <v>134.78800889196</v>
      </c>
      <c r="I107" s="15">
        <f t="shared" si="37"/>
        <v>139.27035618162</v>
      </c>
      <c r="J107" s="15">
        <f t="shared" si="37"/>
        <v>182.98380224576002</v>
      </c>
      <c r="K107" s="15">
        <f t="shared" si="37"/>
        <v>164.77037547769001</v>
      </c>
      <c r="L107" s="15">
        <f t="shared" si="37"/>
        <v>162.65437683254999</v>
      </c>
      <c r="M107" s="15">
        <f t="shared" si="37"/>
        <v>132.34519634923998</v>
      </c>
    </row>
    <row r="108" spans="1:13" s="10" customFormat="1" hidden="1" outlineLevel="4" x14ac:dyDescent="0.25">
      <c r="A108" s="17" t="s">
        <v>7</v>
      </c>
      <c r="B108" s="15">
        <v>29.986858023229999</v>
      </c>
      <c r="C108" s="15">
        <v>31.143133771919999</v>
      </c>
      <c r="D108" s="15">
        <v>70.600434256819995</v>
      </c>
      <c r="E108" s="15">
        <v>34.879159993270001</v>
      </c>
      <c r="F108" s="15">
        <v>61.398191132690002</v>
      </c>
      <c r="G108" s="15">
        <v>55.833423673239999</v>
      </c>
      <c r="H108" s="15">
        <v>47.05461423645</v>
      </c>
      <c r="I108" s="15">
        <v>77.284016389849995</v>
      </c>
      <c r="J108" s="15">
        <v>140.07916596421001</v>
      </c>
      <c r="K108" s="15">
        <v>123.22573295223</v>
      </c>
      <c r="L108" s="15">
        <v>121.74038039473</v>
      </c>
      <c r="M108" s="15">
        <v>92.599363539929996</v>
      </c>
    </row>
    <row r="109" spans="1:13" s="10" customFormat="1" hidden="1" outlineLevel="4" x14ac:dyDescent="0.25">
      <c r="A109" s="17" t="s">
        <v>8</v>
      </c>
      <c r="B109" s="15">
        <v>28.35281481554</v>
      </c>
      <c r="C109" s="15">
        <v>28.903082169659999</v>
      </c>
      <c r="D109" s="15">
        <v>30.174970683720002</v>
      </c>
      <c r="E109" s="15">
        <v>32.200450969450003</v>
      </c>
      <c r="F109" s="15">
        <v>31.1382152095</v>
      </c>
      <c r="G109" s="15">
        <v>27.737288272450002</v>
      </c>
      <c r="H109" s="15">
        <v>22.753001722560001</v>
      </c>
      <c r="I109" s="15">
        <v>29.658626506209998</v>
      </c>
      <c r="J109" s="15">
        <v>41.363224732820001</v>
      </c>
      <c r="K109" s="15">
        <v>41.544642525459999</v>
      </c>
      <c r="L109" s="15">
        <v>40.913996437820003</v>
      </c>
      <c r="M109" s="15">
        <v>39.745832809310002</v>
      </c>
    </row>
    <row r="110" spans="1:13" s="10" customFormat="1" hidden="1" outlineLevel="4" x14ac:dyDescent="0.25">
      <c r="A110" s="17" t="s">
        <v>17</v>
      </c>
      <c r="B110" s="15">
        <v>51.96859831247</v>
      </c>
      <c r="C110" s="15">
        <v>37.670410733730002</v>
      </c>
      <c r="D110" s="15">
        <v>77.218920143990005</v>
      </c>
      <c r="E110" s="15">
        <v>78.423130415759999</v>
      </c>
      <c r="F110" s="15">
        <v>78.423130415759999</v>
      </c>
      <c r="G110" s="15">
        <v>87.370839302999997</v>
      </c>
      <c r="H110" s="15">
        <v>64.980392932949997</v>
      </c>
      <c r="I110" s="15">
        <v>32.327713285560002</v>
      </c>
      <c r="J110" s="15">
        <v>1.54141154873</v>
      </c>
      <c r="K110" s="15"/>
      <c r="L110" s="15"/>
      <c r="M110" s="15"/>
    </row>
    <row r="111" spans="1:13" s="10" customFormat="1" x14ac:dyDescent="0.25">
      <c r="A111" s="1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3" s="13" customFormat="1" x14ac:dyDescent="0.25">
      <c r="A112" s="21"/>
      <c r="B112" s="21">
        <v>2039</v>
      </c>
      <c r="C112" s="21">
        <v>2040</v>
      </c>
      <c r="D112" s="21">
        <v>2041</v>
      </c>
      <c r="E112" s="21">
        <v>2042</v>
      </c>
      <c r="F112" s="21">
        <v>2043</v>
      </c>
      <c r="G112" s="21">
        <v>2044</v>
      </c>
      <c r="H112" s="21">
        <v>2045</v>
      </c>
      <c r="I112" s="21">
        <v>2046</v>
      </c>
      <c r="J112" s="21">
        <v>2047</v>
      </c>
      <c r="K112" s="21">
        <v>2048</v>
      </c>
      <c r="L112" s="21">
        <v>2049</v>
      </c>
      <c r="M112" s="21">
        <v>2050</v>
      </c>
    </row>
    <row r="113" spans="1:13" s="10" customFormat="1" x14ac:dyDescent="0.25">
      <c r="A113" s="22" t="s">
        <v>0</v>
      </c>
      <c r="B113" s="23">
        <f t="shared" ref="B113:M113" si="38">B114+B131</f>
        <v>237.71171638627999</v>
      </c>
      <c r="C113" s="23">
        <f t="shared" si="38"/>
        <v>254.54846503683001</v>
      </c>
      <c r="D113" s="23">
        <f t="shared" si="38"/>
        <v>200.84958013739998</v>
      </c>
      <c r="E113" s="23">
        <f t="shared" si="38"/>
        <v>290.71914296245001</v>
      </c>
      <c r="F113" s="23">
        <f t="shared" si="38"/>
        <v>185.19543719034999</v>
      </c>
      <c r="G113" s="23">
        <f t="shared" si="38"/>
        <v>179.91369748526</v>
      </c>
      <c r="H113" s="23">
        <f t="shared" si="38"/>
        <v>174.96626069217001</v>
      </c>
      <c r="I113" s="23">
        <f t="shared" si="38"/>
        <v>171.01091794268001</v>
      </c>
      <c r="J113" s="23">
        <f t="shared" si="38"/>
        <v>167.03482422267001</v>
      </c>
      <c r="K113" s="23">
        <f t="shared" si="38"/>
        <v>150.63202631113998</v>
      </c>
      <c r="L113" s="23">
        <f t="shared" si="38"/>
        <v>147.76866931282999</v>
      </c>
      <c r="M113" s="23">
        <f t="shared" si="38"/>
        <v>145.10874168108998</v>
      </c>
    </row>
    <row r="114" spans="1:13" s="10" customFormat="1" outlineLevel="1" x14ac:dyDescent="0.25">
      <c r="A114" s="33" t="s">
        <v>1</v>
      </c>
      <c r="B114" s="34">
        <f t="shared" ref="B114:M114" si="39">B115+B124</f>
        <v>43.916999943</v>
      </c>
      <c r="C114" s="34">
        <f t="shared" si="39"/>
        <v>41.737082678999997</v>
      </c>
      <c r="D114" s="34">
        <f t="shared" si="39"/>
        <v>24.557165415</v>
      </c>
      <c r="E114" s="34">
        <f t="shared" si="39"/>
        <v>23.577248150999999</v>
      </c>
      <c r="F114" s="34">
        <f t="shared" si="39"/>
        <v>22.597330886999998</v>
      </c>
      <c r="G114" s="34">
        <f t="shared" si="39"/>
        <v>21.617413623000001</v>
      </c>
      <c r="H114" s="34">
        <f t="shared" si="39"/>
        <v>20.637496359</v>
      </c>
      <c r="I114" s="34">
        <f t="shared" si="39"/>
        <v>19.657579095000003</v>
      </c>
      <c r="J114" s="34">
        <f t="shared" si="39"/>
        <v>18.677668831000002</v>
      </c>
      <c r="K114" s="34">
        <f t="shared" si="39"/>
        <v>5.6</v>
      </c>
      <c r="L114" s="34">
        <f t="shared" si="39"/>
        <v>5.6</v>
      </c>
      <c r="M114" s="34">
        <f t="shared" si="39"/>
        <v>5.6</v>
      </c>
    </row>
    <row r="115" spans="1:13" s="10" customFormat="1" outlineLevel="2" collapsed="1" x14ac:dyDescent="0.25">
      <c r="A115" s="31" t="s">
        <v>2</v>
      </c>
      <c r="B115" s="32">
        <f t="shared" ref="B115:M115" si="40">B116+B118+B120</f>
        <v>16.819255943000002</v>
      </c>
      <c r="C115" s="32">
        <f t="shared" si="40"/>
        <v>14.639338679</v>
      </c>
      <c r="D115" s="32">
        <f t="shared" si="40"/>
        <v>12.459421415</v>
      </c>
      <c r="E115" s="32">
        <f t="shared" si="40"/>
        <v>11.479504151</v>
      </c>
      <c r="F115" s="32">
        <f t="shared" si="40"/>
        <v>10.499586887</v>
      </c>
      <c r="G115" s="32">
        <f t="shared" si="40"/>
        <v>9.5196696230000004</v>
      </c>
      <c r="H115" s="32">
        <f t="shared" si="40"/>
        <v>8.5397523589999995</v>
      </c>
      <c r="I115" s="32">
        <f t="shared" si="40"/>
        <v>7.5598350950000004</v>
      </c>
      <c r="J115" s="32">
        <f t="shared" si="40"/>
        <v>6.5799178310000004</v>
      </c>
      <c r="K115" s="32">
        <f t="shared" si="40"/>
        <v>5.6</v>
      </c>
      <c r="L115" s="32">
        <f t="shared" si="40"/>
        <v>5.6</v>
      </c>
      <c r="M115" s="32">
        <f t="shared" si="40"/>
        <v>5.6</v>
      </c>
    </row>
    <row r="116" spans="1:13" s="10" customFormat="1" hidden="1" outlineLevel="3" collapsed="1" x14ac:dyDescent="0.25">
      <c r="A116" s="16" t="s">
        <v>3</v>
      </c>
      <c r="B116" s="15">
        <f t="shared" ref="B116:M116" si="41">SUM(B117:B117)</f>
        <v>0</v>
      </c>
      <c r="C116" s="15">
        <f t="shared" si="41"/>
        <v>0</v>
      </c>
      <c r="D116" s="15">
        <f t="shared" si="41"/>
        <v>0</v>
      </c>
      <c r="E116" s="15">
        <f t="shared" si="41"/>
        <v>0</v>
      </c>
      <c r="F116" s="15">
        <f t="shared" si="41"/>
        <v>0</v>
      </c>
      <c r="G116" s="15">
        <f t="shared" si="41"/>
        <v>0</v>
      </c>
      <c r="H116" s="15">
        <f t="shared" si="41"/>
        <v>0</v>
      </c>
      <c r="I116" s="15">
        <f t="shared" si="41"/>
        <v>0</v>
      </c>
      <c r="J116" s="15">
        <f t="shared" si="41"/>
        <v>0</v>
      </c>
      <c r="K116" s="15">
        <f t="shared" si="41"/>
        <v>0</v>
      </c>
      <c r="L116" s="15">
        <f t="shared" si="41"/>
        <v>0</v>
      </c>
      <c r="M116" s="15">
        <f t="shared" si="41"/>
        <v>0</v>
      </c>
    </row>
    <row r="117" spans="1:13" s="10" customFormat="1" hidden="1" outlineLevel="4" x14ac:dyDescent="0.25">
      <c r="A117" s="17" t="s">
        <v>4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1:13" s="10" customFormat="1" hidden="1" outlineLevel="3" collapsed="1" x14ac:dyDescent="0.25">
      <c r="A118" s="16" t="s">
        <v>5</v>
      </c>
      <c r="B118" s="15">
        <f t="shared" ref="B118:M118" si="42">SUM(B119:B119)</f>
        <v>0</v>
      </c>
      <c r="C118" s="15">
        <f t="shared" si="42"/>
        <v>0</v>
      </c>
      <c r="D118" s="15">
        <f t="shared" si="42"/>
        <v>0</v>
      </c>
      <c r="E118" s="15">
        <f t="shared" si="42"/>
        <v>0</v>
      </c>
      <c r="F118" s="15">
        <f t="shared" si="42"/>
        <v>0</v>
      </c>
      <c r="G118" s="15">
        <f t="shared" si="42"/>
        <v>0</v>
      </c>
      <c r="H118" s="15">
        <f t="shared" si="42"/>
        <v>0</v>
      </c>
      <c r="I118" s="15">
        <f t="shared" si="42"/>
        <v>0</v>
      </c>
      <c r="J118" s="15">
        <f t="shared" si="42"/>
        <v>0</v>
      </c>
      <c r="K118" s="15">
        <f t="shared" si="42"/>
        <v>0</v>
      </c>
      <c r="L118" s="15">
        <f t="shared" si="42"/>
        <v>0</v>
      </c>
      <c r="M118" s="15">
        <f t="shared" si="42"/>
        <v>0</v>
      </c>
    </row>
    <row r="119" spans="1:13" s="10" customFormat="1" hidden="1" outlineLevel="4" x14ac:dyDescent="0.25">
      <c r="A119" s="17" t="s">
        <v>4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13" s="10" customFormat="1" hidden="1" outlineLevel="3" collapsed="1" x14ac:dyDescent="0.25">
      <c r="A120" s="16" t="s">
        <v>6</v>
      </c>
      <c r="B120" s="15">
        <f t="shared" ref="B120:M120" si="43">SUM(B121:B123)</f>
        <v>16.819255943000002</v>
      </c>
      <c r="C120" s="15">
        <f t="shared" si="43"/>
        <v>14.639338679</v>
      </c>
      <c r="D120" s="15">
        <f t="shared" si="43"/>
        <v>12.459421415</v>
      </c>
      <c r="E120" s="15">
        <f t="shared" si="43"/>
        <v>11.479504151</v>
      </c>
      <c r="F120" s="15">
        <f t="shared" si="43"/>
        <v>10.499586887</v>
      </c>
      <c r="G120" s="15">
        <f t="shared" si="43"/>
        <v>9.5196696230000004</v>
      </c>
      <c r="H120" s="15">
        <f t="shared" si="43"/>
        <v>8.5397523589999995</v>
      </c>
      <c r="I120" s="15">
        <f t="shared" si="43"/>
        <v>7.5598350950000004</v>
      </c>
      <c r="J120" s="15">
        <f t="shared" si="43"/>
        <v>6.5799178310000004</v>
      </c>
      <c r="K120" s="15">
        <f t="shared" si="43"/>
        <v>5.6</v>
      </c>
      <c r="L120" s="15">
        <f t="shared" si="43"/>
        <v>5.6</v>
      </c>
      <c r="M120" s="15">
        <f t="shared" si="43"/>
        <v>5.6</v>
      </c>
    </row>
    <row r="121" spans="1:13" s="10" customFormat="1" hidden="1" outlineLevel="4" x14ac:dyDescent="0.25">
      <c r="A121" s="17" t="s">
        <v>7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1:13" s="10" customFormat="1" hidden="1" outlineLevel="4" x14ac:dyDescent="0.25">
      <c r="A122" s="17" t="s">
        <v>4</v>
      </c>
      <c r="B122" s="15">
        <v>16.819255943000002</v>
      </c>
      <c r="C122" s="15">
        <v>14.639338679</v>
      </c>
      <c r="D122" s="15">
        <v>12.459421415</v>
      </c>
      <c r="E122" s="15">
        <v>11.479504151</v>
      </c>
      <c r="F122" s="15">
        <v>10.499586887</v>
      </c>
      <c r="G122" s="15">
        <v>9.5196696230000004</v>
      </c>
      <c r="H122" s="15">
        <v>8.5397523589999995</v>
      </c>
      <c r="I122" s="15">
        <v>7.5598350950000004</v>
      </c>
      <c r="J122" s="15">
        <v>6.5799178310000004</v>
      </c>
      <c r="K122" s="15">
        <v>5.6</v>
      </c>
      <c r="L122" s="15">
        <v>5.6</v>
      </c>
      <c r="M122" s="15">
        <v>5.6</v>
      </c>
    </row>
    <row r="123" spans="1:13" s="10" customFormat="1" hidden="1" outlineLevel="4" x14ac:dyDescent="0.25">
      <c r="A123" s="17" t="s">
        <v>8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 s="10" customFormat="1" outlineLevel="2" collapsed="1" x14ac:dyDescent="0.25">
      <c r="A124" s="31" t="s">
        <v>9</v>
      </c>
      <c r="B124" s="32">
        <f t="shared" ref="B124:M124" si="44">B125+B127</f>
        <v>27.097743999999999</v>
      </c>
      <c r="C124" s="32">
        <f t="shared" si="44"/>
        <v>27.097743999999999</v>
      </c>
      <c r="D124" s="32">
        <f t="shared" si="44"/>
        <v>12.097744</v>
      </c>
      <c r="E124" s="32">
        <f t="shared" si="44"/>
        <v>12.097744</v>
      </c>
      <c r="F124" s="32">
        <f t="shared" si="44"/>
        <v>12.097744</v>
      </c>
      <c r="G124" s="32">
        <f t="shared" si="44"/>
        <v>12.097744</v>
      </c>
      <c r="H124" s="32">
        <f t="shared" si="44"/>
        <v>12.097744</v>
      </c>
      <c r="I124" s="32">
        <f t="shared" si="44"/>
        <v>12.097744</v>
      </c>
      <c r="J124" s="32">
        <f t="shared" si="44"/>
        <v>12.097751000000001</v>
      </c>
      <c r="K124" s="32">
        <f t="shared" si="44"/>
        <v>0</v>
      </c>
      <c r="L124" s="32">
        <f t="shared" si="44"/>
        <v>0</v>
      </c>
      <c r="M124" s="32">
        <f t="shared" si="44"/>
        <v>0</v>
      </c>
    </row>
    <row r="125" spans="1:13" s="10" customFormat="1" hidden="1" outlineLevel="3" collapsed="1" x14ac:dyDescent="0.25">
      <c r="A125" s="16" t="s">
        <v>5</v>
      </c>
      <c r="B125" s="15">
        <f t="shared" ref="B125:M125" si="45">SUM(B126:B126)</f>
        <v>0</v>
      </c>
      <c r="C125" s="15">
        <f t="shared" si="45"/>
        <v>0</v>
      </c>
      <c r="D125" s="15">
        <f t="shared" si="45"/>
        <v>0</v>
      </c>
      <c r="E125" s="15">
        <f t="shared" si="45"/>
        <v>0</v>
      </c>
      <c r="F125" s="15">
        <f t="shared" si="45"/>
        <v>0</v>
      </c>
      <c r="G125" s="15">
        <f t="shared" si="45"/>
        <v>0</v>
      </c>
      <c r="H125" s="15">
        <f t="shared" si="45"/>
        <v>0</v>
      </c>
      <c r="I125" s="15">
        <f t="shared" si="45"/>
        <v>0</v>
      </c>
      <c r="J125" s="15">
        <f t="shared" si="45"/>
        <v>0</v>
      </c>
      <c r="K125" s="15">
        <f t="shared" si="45"/>
        <v>0</v>
      </c>
      <c r="L125" s="15">
        <f t="shared" si="45"/>
        <v>0</v>
      </c>
      <c r="M125" s="15">
        <f t="shared" si="45"/>
        <v>0</v>
      </c>
    </row>
    <row r="126" spans="1:13" s="10" customFormat="1" hidden="1" outlineLevel="4" x14ac:dyDescent="0.25">
      <c r="A126" s="17" t="s">
        <v>4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1:13" s="10" customFormat="1" hidden="1" outlineLevel="3" collapsed="1" x14ac:dyDescent="0.25">
      <c r="A127" s="16" t="s">
        <v>6</v>
      </c>
      <c r="B127" s="15">
        <f t="shared" ref="B127:M127" si="46">SUM(B128:B130)</f>
        <v>27.097743999999999</v>
      </c>
      <c r="C127" s="15">
        <f t="shared" si="46"/>
        <v>27.097743999999999</v>
      </c>
      <c r="D127" s="15">
        <f t="shared" si="46"/>
        <v>12.097744</v>
      </c>
      <c r="E127" s="15">
        <f t="shared" si="46"/>
        <v>12.097744</v>
      </c>
      <c r="F127" s="15">
        <f t="shared" si="46"/>
        <v>12.097744</v>
      </c>
      <c r="G127" s="15">
        <f t="shared" si="46"/>
        <v>12.097744</v>
      </c>
      <c r="H127" s="15">
        <f t="shared" si="46"/>
        <v>12.097744</v>
      </c>
      <c r="I127" s="15">
        <f t="shared" si="46"/>
        <v>12.097744</v>
      </c>
      <c r="J127" s="15">
        <f t="shared" si="46"/>
        <v>12.097751000000001</v>
      </c>
      <c r="K127" s="15">
        <f t="shared" si="46"/>
        <v>0</v>
      </c>
      <c r="L127" s="15">
        <f t="shared" si="46"/>
        <v>0</v>
      </c>
      <c r="M127" s="15">
        <f t="shared" si="46"/>
        <v>0</v>
      </c>
    </row>
    <row r="128" spans="1:13" s="10" customFormat="1" hidden="1" outlineLevel="4" x14ac:dyDescent="0.25">
      <c r="A128" s="17" t="s">
        <v>7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1:13" s="10" customFormat="1" hidden="1" outlineLevel="4" x14ac:dyDescent="0.25">
      <c r="A129" s="17" t="s">
        <v>4</v>
      </c>
      <c r="B129" s="15">
        <v>27.097743999999999</v>
      </c>
      <c r="C129" s="15">
        <v>27.097743999999999</v>
      </c>
      <c r="D129" s="15">
        <v>12.097744</v>
      </c>
      <c r="E129" s="15">
        <v>12.097744</v>
      </c>
      <c r="F129" s="15">
        <v>12.097744</v>
      </c>
      <c r="G129" s="15">
        <v>12.097744</v>
      </c>
      <c r="H129" s="15">
        <v>12.097744</v>
      </c>
      <c r="I129" s="15">
        <v>12.097744</v>
      </c>
      <c r="J129" s="15">
        <v>12.097751000000001</v>
      </c>
      <c r="K129" s="15"/>
      <c r="L129" s="15"/>
      <c r="M129" s="15"/>
    </row>
    <row r="130" spans="1:13" s="10" customFormat="1" hidden="1" outlineLevel="4" x14ac:dyDescent="0.25">
      <c r="A130" s="17" t="s">
        <v>8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1:13" s="10" customFormat="1" outlineLevel="1" x14ac:dyDescent="0.25">
      <c r="A131" s="33" t="s">
        <v>10</v>
      </c>
      <c r="B131" s="34">
        <f t="shared" ref="B131:M131" si="47">B132+B153</f>
        <v>193.79471644327998</v>
      </c>
      <c r="C131" s="34">
        <f t="shared" si="47"/>
        <v>212.81138235783001</v>
      </c>
      <c r="D131" s="34">
        <f t="shared" si="47"/>
        <v>176.2924147224</v>
      </c>
      <c r="E131" s="34">
        <f t="shared" si="47"/>
        <v>267.14189481145002</v>
      </c>
      <c r="F131" s="34">
        <f t="shared" si="47"/>
        <v>162.59810630334999</v>
      </c>
      <c r="G131" s="34">
        <f t="shared" si="47"/>
        <v>158.29628386226</v>
      </c>
      <c r="H131" s="34">
        <f t="shared" si="47"/>
        <v>154.32876433317</v>
      </c>
      <c r="I131" s="34">
        <f t="shared" si="47"/>
        <v>151.35333884767999</v>
      </c>
      <c r="J131" s="34">
        <f t="shared" si="47"/>
        <v>148.35715539167001</v>
      </c>
      <c r="K131" s="34">
        <f t="shared" si="47"/>
        <v>145.03202631113999</v>
      </c>
      <c r="L131" s="34">
        <f t="shared" si="47"/>
        <v>142.16866931282999</v>
      </c>
      <c r="M131" s="34">
        <f t="shared" si="47"/>
        <v>139.50874168108999</v>
      </c>
    </row>
    <row r="132" spans="1:13" s="10" customFormat="1" outlineLevel="2" collapsed="1" x14ac:dyDescent="0.25">
      <c r="A132" s="31" t="s">
        <v>2</v>
      </c>
      <c r="B132" s="32">
        <f t="shared" ref="B132:M132" si="48">B133+B139+B143+B149</f>
        <v>60.501459537239995</v>
      </c>
      <c r="C132" s="32">
        <f t="shared" si="48"/>
        <v>57.623690497469994</v>
      </c>
      <c r="D132" s="32">
        <f t="shared" si="48"/>
        <v>50.439650982439993</v>
      </c>
      <c r="E132" s="32">
        <f t="shared" si="48"/>
        <v>47.763851631130002</v>
      </c>
      <c r="F132" s="32">
        <f t="shared" si="48"/>
        <v>41.948801401239997</v>
      </c>
      <c r="G132" s="32">
        <f t="shared" si="48"/>
        <v>39.630380302660001</v>
      </c>
      <c r="H132" s="32">
        <f t="shared" si="48"/>
        <v>37.314364615520006</v>
      </c>
      <c r="I132" s="32">
        <f t="shared" si="48"/>
        <v>35.117525680630003</v>
      </c>
      <c r="J132" s="32">
        <f t="shared" si="48"/>
        <v>32.923482459399999</v>
      </c>
      <c r="K132" s="32">
        <f t="shared" si="48"/>
        <v>30.816910197369999</v>
      </c>
      <c r="L132" s="32">
        <f t="shared" si="48"/>
        <v>28.5700064394</v>
      </c>
      <c r="M132" s="32">
        <f t="shared" si="48"/>
        <v>26.512668043790001</v>
      </c>
    </row>
    <row r="133" spans="1:13" s="10" customFormat="1" hidden="1" outlineLevel="3" collapsed="1" x14ac:dyDescent="0.25">
      <c r="A133" s="16" t="s">
        <v>3</v>
      </c>
      <c r="B133" s="15">
        <f t="shared" ref="B133:M133" si="49">SUM(B134:B138)</f>
        <v>3.4121000050000003E-2</v>
      </c>
      <c r="C133" s="15">
        <f t="shared" si="49"/>
        <v>3.4121000050000003E-2</v>
      </c>
      <c r="D133" s="15">
        <f t="shared" si="49"/>
        <v>3.3663000050000003E-2</v>
      </c>
      <c r="E133" s="15">
        <f t="shared" si="49"/>
        <v>3.3663000050000003E-2</v>
      </c>
      <c r="F133" s="15">
        <f t="shared" si="49"/>
        <v>3.3663000050000003E-2</v>
      </c>
      <c r="G133" s="15">
        <f t="shared" si="49"/>
        <v>3.3663000050000003E-2</v>
      </c>
      <c r="H133" s="15">
        <f t="shared" si="49"/>
        <v>3.3663000050000003E-2</v>
      </c>
      <c r="I133" s="15">
        <f t="shared" si="49"/>
        <v>3.3663000050000003E-2</v>
      </c>
      <c r="J133" s="15">
        <f t="shared" si="49"/>
        <v>3.3663000050000003E-2</v>
      </c>
      <c r="K133" s="15">
        <f t="shared" si="49"/>
        <v>3.3663000050000003E-2</v>
      </c>
      <c r="L133" s="15">
        <f t="shared" si="49"/>
        <v>3.3515999939999999E-2</v>
      </c>
      <c r="M133" s="15">
        <f t="shared" si="49"/>
        <v>3.3515999939999999E-2</v>
      </c>
    </row>
    <row r="134" spans="1:13" s="10" customFormat="1" hidden="1" outlineLevel="4" x14ac:dyDescent="0.25">
      <c r="A134" s="17" t="s">
        <v>7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1:13" s="10" customFormat="1" hidden="1" outlineLevel="4" x14ac:dyDescent="0.25">
      <c r="A135" s="17" t="s">
        <v>11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1:13" s="10" customFormat="1" hidden="1" outlineLevel="4" x14ac:dyDescent="0.25">
      <c r="A136" s="17" t="s">
        <v>12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 s="10" customFormat="1" hidden="1" outlineLevel="4" x14ac:dyDescent="0.25">
      <c r="A137" s="17" t="s">
        <v>4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1:13" s="10" customFormat="1" hidden="1" outlineLevel="4" x14ac:dyDescent="0.25">
      <c r="A138" s="17" t="s">
        <v>8</v>
      </c>
      <c r="B138" s="15">
        <v>3.4121000050000003E-2</v>
      </c>
      <c r="C138" s="15">
        <v>3.4121000050000003E-2</v>
      </c>
      <c r="D138" s="15">
        <v>3.3663000050000003E-2</v>
      </c>
      <c r="E138" s="15">
        <v>3.3663000050000003E-2</v>
      </c>
      <c r="F138" s="15">
        <v>3.3663000050000003E-2</v>
      </c>
      <c r="G138" s="15">
        <v>3.3663000050000003E-2</v>
      </c>
      <c r="H138" s="15">
        <v>3.3663000050000003E-2</v>
      </c>
      <c r="I138" s="15">
        <v>3.3663000050000003E-2</v>
      </c>
      <c r="J138" s="15">
        <v>3.3663000050000003E-2</v>
      </c>
      <c r="K138" s="15">
        <v>3.3663000050000003E-2</v>
      </c>
      <c r="L138" s="15">
        <v>3.3515999939999999E-2</v>
      </c>
      <c r="M138" s="15">
        <v>3.3515999939999999E-2</v>
      </c>
    </row>
    <row r="139" spans="1:13" s="10" customFormat="1" hidden="1" outlineLevel="3" collapsed="1" x14ac:dyDescent="0.25">
      <c r="A139" s="16" t="s">
        <v>13</v>
      </c>
      <c r="B139" s="15">
        <f t="shared" ref="B139:M139" si="50">SUM(B140:B142)</f>
        <v>0</v>
      </c>
      <c r="C139" s="15">
        <f t="shared" si="50"/>
        <v>0</v>
      </c>
      <c r="D139" s="15">
        <f t="shared" si="50"/>
        <v>0</v>
      </c>
      <c r="E139" s="15">
        <f t="shared" si="50"/>
        <v>0</v>
      </c>
      <c r="F139" s="15">
        <f t="shared" si="50"/>
        <v>0</v>
      </c>
      <c r="G139" s="15">
        <f t="shared" si="50"/>
        <v>0</v>
      </c>
      <c r="H139" s="15">
        <f t="shared" si="50"/>
        <v>0</v>
      </c>
      <c r="I139" s="15">
        <f t="shared" si="50"/>
        <v>0</v>
      </c>
      <c r="J139" s="15">
        <f t="shared" si="50"/>
        <v>0</v>
      </c>
      <c r="K139" s="15">
        <f t="shared" si="50"/>
        <v>0</v>
      </c>
      <c r="L139" s="15">
        <f t="shared" si="50"/>
        <v>0</v>
      </c>
      <c r="M139" s="15">
        <f t="shared" si="50"/>
        <v>0</v>
      </c>
    </row>
    <row r="140" spans="1:13" s="29" customFormat="1" hidden="1" outlineLevel="4" x14ac:dyDescent="0.25">
      <c r="A140" s="28" t="s">
        <v>7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</row>
    <row r="141" spans="1:13" s="29" customFormat="1" hidden="1" outlineLevel="4" x14ac:dyDescent="0.25">
      <c r="A141" s="28" t="s">
        <v>11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 s="29" customFormat="1" hidden="1" outlineLevel="4" x14ac:dyDescent="0.25">
      <c r="A142" s="28" t="s">
        <v>8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 s="29" customFormat="1" hidden="1" outlineLevel="3" collapsed="1" x14ac:dyDescent="0.25">
      <c r="A143" s="30" t="s">
        <v>14</v>
      </c>
      <c r="B143" s="7">
        <f t="shared" ref="B143:M143" si="51">SUM(B144:B148)</f>
        <v>0.21458930611999999</v>
      </c>
      <c r="C143" s="7">
        <f t="shared" si="51"/>
        <v>0.19554252071</v>
      </c>
      <c r="D143" s="7">
        <f t="shared" si="51"/>
        <v>0.17556523858</v>
      </c>
      <c r="E143" s="7">
        <f t="shared" si="51"/>
        <v>0.15605274563000002</v>
      </c>
      <c r="F143" s="7">
        <f t="shared" si="51"/>
        <v>0.13653879565999999</v>
      </c>
      <c r="G143" s="7">
        <f t="shared" si="51"/>
        <v>0.11732142516000001</v>
      </c>
      <c r="H143" s="7">
        <f t="shared" si="51"/>
        <v>9.8028216530000004E-2</v>
      </c>
      <c r="I143" s="7">
        <f t="shared" si="51"/>
        <v>9.6570192020000001E-2</v>
      </c>
      <c r="J143" s="7">
        <f t="shared" si="51"/>
        <v>8.097881589E-2</v>
      </c>
      <c r="K143" s="7">
        <f t="shared" si="51"/>
        <v>6.5603722380000007E-2</v>
      </c>
      <c r="L143" s="7">
        <f t="shared" si="51"/>
        <v>4.9703641360000002E-2</v>
      </c>
      <c r="M143" s="7">
        <f t="shared" si="51"/>
        <v>3.4254972509999995E-2</v>
      </c>
    </row>
    <row r="144" spans="1:13" s="29" customFormat="1" hidden="1" outlineLevel="4" x14ac:dyDescent="0.25">
      <c r="A144" s="28" t="s">
        <v>15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 s="29" customFormat="1" hidden="1" outlineLevel="4" x14ac:dyDescent="0.25">
      <c r="A145" s="28" t="s">
        <v>7</v>
      </c>
      <c r="B145" s="7">
        <v>3.9547631479999998E-2</v>
      </c>
      <c r="C145" s="7">
        <v>3.4950480050000003E-2</v>
      </c>
      <c r="D145" s="7">
        <v>3.031805223E-2</v>
      </c>
      <c r="E145" s="7">
        <v>2.5702802130000001E-2</v>
      </c>
      <c r="F145" s="7">
        <v>2.1086095129999999E-2</v>
      </c>
      <c r="G145" s="7">
        <v>1.6481615880000001E-2</v>
      </c>
      <c r="H145" s="7">
        <v>1.1852632550000001E-2</v>
      </c>
      <c r="I145" s="7">
        <v>2.2454796280000001E-2</v>
      </c>
      <c r="J145" s="7">
        <v>1.866492283E-2</v>
      </c>
      <c r="K145" s="7">
        <v>1.4944792530000001E-2</v>
      </c>
      <c r="L145" s="7">
        <v>1.116179697E-2</v>
      </c>
      <c r="M145" s="7">
        <v>7.4630957999999997E-3</v>
      </c>
    </row>
    <row r="146" spans="1:13" s="29" customFormat="1" hidden="1" outlineLevel="4" x14ac:dyDescent="0.25">
      <c r="A146" s="28" t="s">
        <v>11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 s="29" customFormat="1" hidden="1" outlineLevel="4" x14ac:dyDescent="0.25">
      <c r="A147" s="28" t="s">
        <v>12</v>
      </c>
      <c r="B147" s="7">
        <v>0.15672591477</v>
      </c>
      <c r="C147" s="7">
        <v>0.14532961427999999</v>
      </c>
      <c r="D147" s="7">
        <v>0.13312290910999999</v>
      </c>
      <c r="E147" s="7">
        <v>0.12132140644</v>
      </c>
      <c r="F147" s="7">
        <v>0.10951990407999999</v>
      </c>
      <c r="G147" s="7">
        <v>9.7994272219999998E-2</v>
      </c>
      <c r="H147" s="7">
        <v>8.5916898709999995E-2</v>
      </c>
      <c r="I147" s="7">
        <v>7.4115395740000006E-2</v>
      </c>
      <c r="J147" s="7">
        <v>6.231389306E-2</v>
      </c>
      <c r="K147" s="7">
        <v>5.0658929849999999E-2</v>
      </c>
      <c r="L147" s="7">
        <v>3.8541844390000003E-2</v>
      </c>
      <c r="M147" s="7">
        <v>2.6791876709999999E-2</v>
      </c>
    </row>
    <row r="148" spans="1:13" s="29" customFormat="1" hidden="1" outlineLevel="4" x14ac:dyDescent="0.25">
      <c r="A148" s="28" t="s">
        <v>8</v>
      </c>
      <c r="B148" s="7">
        <v>1.831575987E-2</v>
      </c>
      <c r="C148" s="7">
        <v>1.5262426379999999E-2</v>
      </c>
      <c r="D148" s="7">
        <v>1.212427724E-2</v>
      </c>
      <c r="E148" s="7">
        <v>9.0285370599999994E-3</v>
      </c>
      <c r="F148" s="7">
        <v>5.9327964499999997E-3</v>
      </c>
      <c r="G148" s="7">
        <v>2.8455370600000002E-3</v>
      </c>
      <c r="H148" s="7">
        <v>2.5868526999999999E-4</v>
      </c>
      <c r="I148" s="7"/>
      <c r="J148" s="7"/>
      <c r="K148" s="7"/>
      <c r="L148" s="7"/>
      <c r="M148" s="7"/>
    </row>
    <row r="149" spans="1:13" s="29" customFormat="1" hidden="1" outlineLevel="3" collapsed="1" x14ac:dyDescent="0.25">
      <c r="A149" s="30" t="s">
        <v>16</v>
      </c>
      <c r="B149" s="7">
        <f t="shared" ref="B149:M149" si="52">SUM(B150:B152)</f>
        <v>60.252749231069998</v>
      </c>
      <c r="C149" s="7">
        <f t="shared" si="52"/>
        <v>57.394026976709995</v>
      </c>
      <c r="D149" s="7">
        <f t="shared" si="52"/>
        <v>50.230422743809996</v>
      </c>
      <c r="E149" s="7">
        <f t="shared" si="52"/>
        <v>47.574135885450005</v>
      </c>
      <c r="F149" s="7">
        <f t="shared" si="52"/>
        <v>41.778599605529998</v>
      </c>
      <c r="G149" s="7">
        <f t="shared" si="52"/>
        <v>39.479395877450003</v>
      </c>
      <c r="H149" s="7">
        <f t="shared" si="52"/>
        <v>37.182673398940004</v>
      </c>
      <c r="I149" s="7">
        <f t="shared" si="52"/>
        <v>34.987292488560001</v>
      </c>
      <c r="J149" s="7">
        <f t="shared" si="52"/>
        <v>32.808840643460002</v>
      </c>
      <c r="K149" s="7">
        <f t="shared" si="52"/>
        <v>30.717643474940001</v>
      </c>
      <c r="L149" s="7">
        <f t="shared" si="52"/>
        <v>28.486786798099999</v>
      </c>
      <c r="M149" s="7">
        <f t="shared" si="52"/>
        <v>26.444897071340002</v>
      </c>
    </row>
    <row r="150" spans="1:13" s="29" customFormat="1" hidden="1" outlineLevel="4" x14ac:dyDescent="0.25">
      <c r="A150" s="28" t="s">
        <v>7</v>
      </c>
      <c r="B150" s="7">
        <v>9.8324649569999991</v>
      </c>
      <c r="C150" s="7">
        <v>9.4680648184099994</v>
      </c>
      <c r="D150" s="7">
        <v>8.6541440876400006</v>
      </c>
      <c r="E150" s="7">
        <v>8.3384794120100008</v>
      </c>
      <c r="F150" s="7">
        <v>4.7478303475199999</v>
      </c>
      <c r="G150" s="7">
        <v>4.56853302704</v>
      </c>
      <c r="H150" s="7">
        <v>4.4642506076900004</v>
      </c>
      <c r="I150" s="7">
        <v>4.39993279718</v>
      </c>
      <c r="J150" s="7">
        <v>4.3448935415800003</v>
      </c>
      <c r="K150" s="7">
        <v>4.3143448096299997</v>
      </c>
      <c r="L150" s="7">
        <v>4.27835984835</v>
      </c>
      <c r="M150" s="7">
        <v>4.2637575988499998</v>
      </c>
    </row>
    <row r="151" spans="1:13" s="29" customFormat="1" hidden="1" outlineLevel="4" x14ac:dyDescent="0.25">
      <c r="A151" s="28" t="s">
        <v>8</v>
      </c>
      <c r="B151" s="7">
        <v>40.66283019011</v>
      </c>
      <c r="C151" s="7">
        <v>38.1596962482</v>
      </c>
      <c r="D151" s="7">
        <v>35.617462416999999</v>
      </c>
      <c r="E151" s="7">
        <v>33.274564519290003</v>
      </c>
      <c r="F151" s="7">
        <v>31.069677303860001</v>
      </c>
      <c r="G151" s="7">
        <v>28.947495181259999</v>
      </c>
      <c r="H151" s="7">
        <v>26.759606552080001</v>
      </c>
      <c r="I151" s="7">
        <v>24.626267737229998</v>
      </c>
      <c r="J151" s="7">
        <v>22.502855147729999</v>
      </c>
      <c r="K151" s="7">
        <v>20.439930996160001</v>
      </c>
      <c r="L151" s="7">
        <v>18.275631762229999</v>
      </c>
      <c r="M151" s="7">
        <v>16.246078507610001</v>
      </c>
    </row>
    <row r="152" spans="1:13" s="29" customFormat="1" hidden="1" outlineLevel="4" x14ac:dyDescent="0.25">
      <c r="A152" s="28" t="s">
        <v>17</v>
      </c>
      <c r="B152" s="7">
        <v>9.7574540839600008</v>
      </c>
      <c r="C152" s="7">
        <v>9.7662659100999996</v>
      </c>
      <c r="D152" s="7">
        <v>5.9588162391699999</v>
      </c>
      <c r="E152" s="7">
        <v>5.9610919541499996</v>
      </c>
      <c r="F152" s="7">
        <v>5.9610919541499996</v>
      </c>
      <c r="G152" s="7">
        <v>5.9633676691500002</v>
      </c>
      <c r="H152" s="7">
        <v>5.9588162391699999</v>
      </c>
      <c r="I152" s="7">
        <v>5.9610919541499996</v>
      </c>
      <c r="J152" s="7">
        <v>5.9610919541499996</v>
      </c>
      <c r="K152" s="7">
        <v>5.9633676691500002</v>
      </c>
      <c r="L152" s="7">
        <v>5.93279518752</v>
      </c>
      <c r="M152" s="7">
        <v>5.9350609648799999</v>
      </c>
    </row>
    <row r="153" spans="1:13" s="29" customFormat="1" outlineLevel="2" collapsed="1" x14ac:dyDescent="0.25">
      <c r="A153" s="31" t="s">
        <v>9</v>
      </c>
      <c r="B153" s="32">
        <f t="shared" ref="B153:M153" si="53">B154+B158+B164</f>
        <v>133.29325690604</v>
      </c>
      <c r="C153" s="32">
        <f t="shared" si="53"/>
        <v>155.18769186036002</v>
      </c>
      <c r="D153" s="32">
        <f t="shared" si="53"/>
        <v>125.85276373996</v>
      </c>
      <c r="E153" s="32">
        <f t="shared" si="53"/>
        <v>219.37804318032002</v>
      </c>
      <c r="F153" s="32">
        <f t="shared" si="53"/>
        <v>120.64930490211</v>
      </c>
      <c r="G153" s="32">
        <f t="shared" si="53"/>
        <v>118.6659035596</v>
      </c>
      <c r="H153" s="32">
        <f t="shared" si="53"/>
        <v>117.01439971765001</v>
      </c>
      <c r="I153" s="32">
        <f t="shared" si="53"/>
        <v>116.23581316705</v>
      </c>
      <c r="J153" s="32">
        <f t="shared" si="53"/>
        <v>115.43367293227</v>
      </c>
      <c r="K153" s="32">
        <f t="shared" si="53"/>
        <v>114.21511611376999</v>
      </c>
      <c r="L153" s="32">
        <f t="shared" si="53"/>
        <v>113.59866287343</v>
      </c>
      <c r="M153" s="32">
        <f t="shared" si="53"/>
        <v>112.9960736373</v>
      </c>
    </row>
    <row r="154" spans="1:13" s="29" customFormat="1" hidden="1" outlineLevel="3" collapsed="1" x14ac:dyDescent="0.25">
      <c r="A154" s="30" t="s">
        <v>13</v>
      </c>
      <c r="B154" s="7">
        <f t="shared" ref="B154:M154" si="54">SUM(B155:B157)</f>
        <v>0</v>
      </c>
      <c r="C154" s="7">
        <f t="shared" si="54"/>
        <v>0</v>
      </c>
      <c r="D154" s="7">
        <f t="shared" si="54"/>
        <v>0</v>
      </c>
      <c r="E154" s="7">
        <f t="shared" si="54"/>
        <v>0</v>
      </c>
      <c r="F154" s="7">
        <f t="shared" si="54"/>
        <v>0</v>
      </c>
      <c r="G154" s="7">
        <f t="shared" si="54"/>
        <v>0</v>
      </c>
      <c r="H154" s="7">
        <f t="shared" si="54"/>
        <v>0</v>
      </c>
      <c r="I154" s="7">
        <f t="shared" si="54"/>
        <v>0</v>
      </c>
      <c r="J154" s="7">
        <f t="shared" si="54"/>
        <v>0</v>
      </c>
      <c r="K154" s="7">
        <f t="shared" si="54"/>
        <v>0</v>
      </c>
      <c r="L154" s="7">
        <f t="shared" si="54"/>
        <v>0</v>
      </c>
      <c r="M154" s="7">
        <f t="shared" si="54"/>
        <v>0</v>
      </c>
    </row>
    <row r="155" spans="1:13" s="29" customFormat="1" hidden="1" outlineLevel="4" x14ac:dyDescent="0.25">
      <c r="A155" s="28" t="s">
        <v>7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 s="29" customFormat="1" hidden="1" outlineLevel="4" x14ac:dyDescent="0.25">
      <c r="A156" s="28" t="s">
        <v>11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 s="10" customFormat="1" hidden="1" outlineLevel="4" x14ac:dyDescent="0.25">
      <c r="A157" s="17" t="s">
        <v>8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1:13" s="10" customFormat="1" hidden="1" outlineLevel="3" collapsed="1" x14ac:dyDescent="0.25">
      <c r="A158" s="16" t="s">
        <v>14</v>
      </c>
      <c r="B158" s="15">
        <f t="shared" ref="B158:M158" si="55">SUM(B159:B163)</f>
        <v>3.5372348843400001</v>
      </c>
      <c r="C158" s="15">
        <f t="shared" si="55"/>
        <v>3.5372348848200001</v>
      </c>
      <c r="D158" s="15">
        <f t="shared" si="55"/>
        <v>3.5372348857800002</v>
      </c>
      <c r="E158" s="15">
        <f t="shared" si="55"/>
        <v>3.53733198226</v>
      </c>
      <c r="F158" s="15">
        <f t="shared" si="55"/>
        <v>3.53733198226</v>
      </c>
      <c r="G158" s="15">
        <f t="shared" si="55"/>
        <v>3.5373319868399999</v>
      </c>
      <c r="H158" s="15">
        <f t="shared" si="55"/>
        <v>3.2118512287100001</v>
      </c>
      <c r="I158" s="15">
        <f t="shared" si="55"/>
        <v>3.1917038086799998</v>
      </c>
      <c r="J158" s="15">
        <f t="shared" si="55"/>
        <v>3.1805377686599998</v>
      </c>
      <c r="K158" s="15">
        <f t="shared" si="55"/>
        <v>3.1805377686599998</v>
      </c>
      <c r="L158" s="15">
        <f t="shared" si="55"/>
        <v>3.1613613586900002</v>
      </c>
      <c r="M158" s="15">
        <f t="shared" si="55"/>
        <v>3.1560736603300001</v>
      </c>
    </row>
    <row r="159" spans="1:13" s="10" customFormat="1" hidden="1" outlineLevel="4" x14ac:dyDescent="0.25">
      <c r="A159" s="17" t="s">
        <v>15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1:13" s="10" customFormat="1" hidden="1" outlineLevel="4" x14ac:dyDescent="0.25">
      <c r="A160" s="17" t="s">
        <v>7</v>
      </c>
      <c r="B160" s="15">
        <v>0.80579627488000005</v>
      </c>
      <c r="C160" s="15">
        <v>0.80579627535999998</v>
      </c>
      <c r="D160" s="15">
        <v>0.80579627631999995</v>
      </c>
      <c r="E160" s="15">
        <v>0.80589337279999995</v>
      </c>
      <c r="F160" s="15">
        <v>0.80589337279999995</v>
      </c>
      <c r="G160" s="15">
        <v>0.80589337279999995</v>
      </c>
      <c r="H160" s="15">
        <v>0.78574595277000003</v>
      </c>
      <c r="I160" s="15">
        <v>0.76559853274</v>
      </c>
      <c r="J160" s="15">
        <v>0.75443249272000001</v>
      </c>
      <c r="K160" s="15">
        <v>0.75443249272000001</v>
      </c>
      <c r="L160" s="15">
        <v>0.74585043708999998</v>
      </c>
      <c r="M160" s="15">
        <v>0.74056273873</v>
      </c>
    </row>
    <row r="161" spans="1:13" s="10" customFormat="1" hidden="1" outlineLevel="4" x14ac:dyDescent="0.25">
      <c r="A161" s="17" t="s">
        <v>11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1:13" s="10" customFormat="1" hidden="1" outlineLevel="4" x14ac:dyDescent="0.25">
      <c r="A162" s="17" t="s">
        <v>12</v>
      </c>
      <c r="B162" s="15">
        <v>2.4261052759399999</v>
      </c>
      <c r="C162" s="15">
        <v>2.4261052759399999</v>
      </c>
      <c r="D162" s="15">
        <v>2.4261052759399999</v>
      </c>
      <c r="E162" s="15">
        <v>2.4261052759399999</v>
      </c>
      <c r="F162" s="15">
        <v>2.4261052759399999</v>
      </c>
      <c r="G162" s="15">
        <v>2.4261052759399999</v>
      </c>
      <c r="H162" s="15">
        <v>2.4261052759399999</v>
      </c>
      <c r="I162" s="15">
        <v>2.4261052759399999</v>
      </c>
      <c r="J162" s="15">
        <v>2.4261052759399999</v>
      </c>
      <c r="K162" s="15">
        <v>2.4261052759399999</v>
      </c>
      <c r="L162" s="15">
        <v>2.4155109216000001</v>
      </c>
      <c r="M162" s="15">
        <v>2.4155109216000001</v>
      </c>
    </row>
    <row r="163" spans="1:13" s="10" customFormat="1" hidden="1" outlineLevel="4" x14ac:dyDescent="0.25">
      <c r="A163" s="17" t="s">
        <v>8</v>
      </c>
      <c r="B163" s="15">
        <v>0.30533333352000003</v>
      </c>
      <c r="C163" s="15">
        <v>0.30533333352000003</v>
      </c>
      <c r="D163" s="15">
        <v>0.30533333352000003</v>
      </c>
      <c r="E163" s="15">
        <v>0.30533333352000003</v>
      </c>
      <c r="F163" s="15">
        <v>0.30533333352000003</v>
      </c>
      <c r="G163" s="15">
        <v>0.30533333810000002</v>
      </c>
      <c r="H163" s="15"/>
      <c r="I163" s="15"/>
      <c r="J163" s="15"/>
      <c r="K163" s="15"/>
      <c r="L163" s="15"/>
      <c r="M163" s="15"/>
    </row>
    <row r="164" spans="1:13" s="10" customFormat="1" hidden="1" outlineLevel="3" collapsed="1" x14ac:dyDescent="0.25">
      <c r="A164" s="16" t="s">
        <v>16</v>
      </c>
      <c r="B164" s="15">
        <f t="shared" ref="B164:M164" si="56">SUM(B165:B167)</f>
        <v>129.75602202170001</v>
      </c>
      <c r="C164" s="15">
        <f t="shared" si="56"/>
        <v>151.65045697554001</v>
      </c>
      <c r="D164" s="15">
        <f t="shared" si="56"/>
        <v>122.31552885418</v>
      </c>
      <c r="E164" s="15">
        <f t="shared" si="56"/>
        <v>215.84071119806001</v>
      </c>
      <c r="F164" s="15">
        <f t="shared" si="56"/>
        <v>117.11197291985</v>
      </c>
      <c r="G164" s="15">
        <f t="shared" si="56"/>
        <v>115.12857157275999</v>
      </c>
      <c r="H164" s="15">
        <f t="shared" si="56"/>
        <v>113.80254848894</v>
      </c>
      <c r="I164" s="15">
        <f t="shared" si="56"/>
        <v>113.04410935836999</v>
      </c>
      <c r="J164" s="15">
        <f t="shared" si="56"/>
        <v>112.25313516361</v>
      </c>
      <c r="K164" s="15">
        <f t="shared" si="56"/>
        <v>111.03457834510999</v>
      </c>
      <c r="L164" s="15">
        <f t="shared" si="56"/>
        <v>110.43730151474</v>
      </c>
      <c r="M164" s="15">
        <f t="shared" si="56"/>
        <v>109.83999997697001</v>
      </c>
    </row>
    <row r="165" spans="1:13" s="10" customFormat="1" hidden="1" outlineLevel="4" x14ac:dyDescent="0.25">
      <c r="A165" s="17" t="s">
        <v>7</v>
      </c>
      <c r="B165" s="15">
        <v>92.154569104679993</v>
      </c>
      <c r="C165" s="15">
        <v>114.93249076085</v>
      </c>
      <c r="D165" s="15">
        <v>87.063818392510001</v>
      </c>
      <c r="E165" s="15">
        <v>182.43684078204001</v>
      </c>
      <c r="F165" s="15">
        <v>84.534792505170003</v>
      </c>
      <c r="G165" s="15">
        <v>82.551391158079994</v>
      </c>
      <c r="H165" s="15">
        <v>81.225368074260004</v>
      </c>
      <c r="I165" s="15">
        <v>80.466928943689993</v>
      </c>
      <c r="J165" s="15">
        <v>79.671394383839996</v>
      </c>
      <c r="K165" s="15">
        <v>78.761119383329998</v>
      </c>
      <c r="L165" s="15">
        <v>78.304774796740006</v>
      </c>
      <c r="M165" s="15">
        <v>78.10647325827</v>
      </c>
    </row>
    <row r="166" spans="1:13" s="10" customFormat="1" hidden="1" outlineLevel="4" x14ac:dyDescent="0.25">
      <c r="A166" s="17" t="s">
        <v>8</v>
      </c>
      <c r="B166" s="15">
        <v>37.601452917019998</v>
      </c>
      <c r="C166" s="15">
        <v>36.717966214690001</v>
      </c>
      <c r="D166" s="15">
        <v>35.251710461670001</v>
      </c>
      <c r="E166" s="15">
        <v>33.403870416019998</v>
      </c>
      <c r="F166" s="15">
        <v>32.577180414680001</v>
      </c>
      <c r="G166" s="15">
        <v>32.577180414680001</v>
      </c>
      <c r="H166" s="15">
        <v>32.577180414680001</v>
      </c>
      <c r="I166" s="15">
        <v>32.577180414680001</v>
      </c>
      <c r="J166" s="15">
        <v>32.581740779770001</v>
      </c>
      <c r="K166" s="15">
        <v>32.273458961780001</v>
      </c>
      <c r="L166" s="15">
        <v>32.132526718000001</v>
      </c>
      <c r="M166" s="15">
        <v>31.733526718699999</v>
      </c>
    </row>
    <row r="167" spans="1:13" s="10" customFormat="1" hidden="1" outlineLevel="4" x14ac:dyDescent="0.25">
      <c r="A167" s="17" t="s">
        <v>17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 s="10" customFormat="1" x14ac:dyDescent="0.25">
      <c r="A168" s="11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</sheetData>
  <mergeCells count="2">
    <mergeCell ref="A1:K1"/>
    <mergeCell ref="A53:K53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 1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Лесик Лариса Петрівна</dc:creator>
  <cp:lastModifiedBy>Лесик Лариса Петрівна</cp:lastModifiedBy>
  <cp:lastPrinted>2025-05-01T15:58:13Z</cp:lastPrinted>
  <dcterms:created xsi:type="dcterms:W3CDTF">2025-05-01T14:08:28Z</dcterms:created>
  <dcterms:modified xsi:type="dcterms:W3CDTF">2025-05-01T15:58:16Z</dcterms:modified>
</cp:coreProperties>
</file>