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16980" windowHeight="9435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L161" i="1"/>
  <c r="K161" i="1"/>
  <c r="J161" i="1"/>
  <c r="J160" i="1" s="1"/>
  <c r="I161" i="1"/>
  <c r="H161" i="1"/>
  <c r="G161" i="1"/>
  <c r="F161" i="1"/>
  <c r="F160" i="1" s="1"/>
  <c r="E161" i="1"/>
  <c r="D161" i="1"/>
  <c r="C161" i="1"/>
  <c r="B161" i="1"/>
  <c r="B160" i="1" s="1"/>
  <c r="E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M139" i="1" s="1"/>
  <c r="L140" i="1"/>
  <c r="K140" i="1"/>
  <c r="J140" i="1"/>
  <c r="I140" i="1"/>
  <c r="I139" i="1" s="1"/>
  <c r="H140" i="1"/>
  <c r="G140" i="1"/>
  <c r="F140" i="1"/>
  <c r="E140" i="1"/>
  <c r="D140" i="1"/>
  <c r="C140" i="1"/>
  <c r="B140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K132" i="1"/>
  <c r="J132" i="1"/>
  <c r="I132" i="1"/>
  <c r="I131" i="1" s="1"/>
  <c r="H132" i="1"/>
  <c r="G132" i="1"/>
  <c r="F132" i="1"/>
  <c r="E132" i="1"/>
  <c r="E131" i="1" s="1"/>
  <c r="D132" i="1"/>
  <c r="C132" i="1"/>
  <c r="B132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L122" i="1" s="1"/>
  <c r="K123" i="1"/>
  <c r="J123" i="1"/>
  <c r="I123" i="1"/>
  <c r="H123" i="1"/>
  <c r="H122" i="1" s="1"/>
  <c r="G123" i="1"/>
  <c r="F123" i="1"/>
  <c r="E123" i="1"/>
  <c r="D123" i="1"/>
  <c r="D122" i="1" s="1"/>
  <c r="C123" i="1"/>
  <c r="B123" i="1"/>
  <c r="E122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L103" i="1"/>
  <c r="K103" i="1"/>
  <c r="K102" i="1" s="1"/>
  <c r="J103" i="1"/>
  <c r="J102" i="1" s="1"/>
  <c r="I103" i="1"/>
  <c r="H103" i="1"/>
  <c r="H102" i="1" s="1"/>
  <c r="G103" i="1"/>
  <c r="G102" i="1" s="1"/>
  <c r="F103" i="1"/>
  <c r="F102" i="1" s="1"/>
  <c r="E103" i="1"/>
  <c r="E102" i="1" s="1"/>
  <c r="D103" i="1"/>
  <c r="C103" i="1"/>
  <c r="C102" i="1" s="1"/>
  <c r="B103" i="1"/>
  <c r="B102" i="1" s="1"/>
  <c r="M102" i="1"/>
  <c r="I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M81" i="1" s="1"/>
  <c r="L82" i="1"/>
  <c r="L81" i="1" s="1"/>
  <c r="K82" i="1"/>
  <c r="K81" i="1" s="1"/>
  <c r="J82" i="1"/>
  <c r="I82" i="1"/>
  <c r="I81" i="1" s="1"/>
  <c r="H82" i="1"/>
  <c r="H81" i="1" s="1"/>
  <c r="G82" i="1"/>
  <c r="G81" i="1" s="1"/>
  <c r="F82" i="1"/>
  <c r="E82" i="1"/>
  <c r="E81" i="1" s="1"/>
  <c r="D82" i="1"/>
  <c r="D81" i="1" s="1"/>
  <c r="C82" i="1"/>
  <c r="C81" i="1" s="1"/>
  <c r="B82" i="1"/>
  <c r="J81" i="1"/>
  <c r="J80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M73" i="1" s="1"/>
  <c r="L74" i="1"/>
  <c r="K74" i="1"/>
  <c r="K73" i="1" s="1"/>
  <c r="J74" i="1"/>
  <c r="J73" i="1" s="1"/>
  <c r="I74" i="1"/>
  <c r="H74" i="1"/>
  <c r="G74" i="1"/>
  <c r="G73" i="1" s="1"/>
  <c r="F74" i="1"/>
  <c r="F73" i="1" s="1"/>
  <c r="E74" i="1"/>
  <c r="E73" i="1" s="1"/>
  <c r="D74" i="1"/>
  <c r="C74" i="1"/>
  <c r="B74" i="1"/>
  <c r="B73" i="1" s="1"/>
  <c r="I73" i="1"/>
  <c r="C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L64" i="1" s="1"/>
  <c r="K65" i="1"/>
  <c r="K64" i="1" s="1"/>
  <c r="K63" i="1" s="1"/>
  <c r="J65" i="1"/>
  <c r="J64" i="1" s="1"/>
  <c r="I65" i="1"/>
  <c r="I64" i="1" s="1"/>
  <c r="H65" i="1"/>
  <c r="H64" i="1" s="1"/>
  <c r="G65" i="1"/>
  <c r="F65" i="1"/>
  <c r="F64" i="1" s="1"/>
  <c r="E65" i="1"/>
  <c r="E64" i="1" s="1"/>
  <c r="D65" i="1"/>
  <c r="D64" i="1" s="1"/>
  <c r="C65" i="1"/>
  <c r="B65" i="1"/>
  <c r="B64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G131" i="1" l="1"/>
  <c r="G139" i="1"/>
  <c r="F63" i="1"/>
  <c r="H80" i="1"/>
  <c r="K160" i="1"/>
  <c r="C131" i="1"/>
  <c r="C139" i="1"/>
  <c r="I80" i="1"/>
  <c r="D160" i="1"/>
  <c r="L160" i="1"/>
  <c r="K131" i="1"/>
  <c r="K139" i="1"/>
  <c r="K138" i="1" s="1"/>
  <c r="B122" i="1"/>
  <c r="F122" i="1"/>
  <c r="J122" i="1"/>
  <c r="F131" i="1"/>
  <c r="F121" i="1" s="1"/>
  <c r="I122" i="1"/>
  <c r="M122" i="1"/>
  <c r="M121" i="1" s="1"/>
  <c r="C122" i="1"/>
  <c r="G122" i="1"/>
  <c r="G121" i="1" s="1"/>
  <c r="J139" i="1"/>
  <c r="J138" i="1" s="1"/>
  <c r="G160" i="1"/>
  <c r="I160" i="1"/>
  <c r="I138" i="1" s="1"/>
  <c r="G80" i="1"/>
  <c r="G138" i="1"/>
  <c r="B81" i="1"/>
  <c r="C80" i="1"/>
  <c r="G64" i="1"/>
  <c r="G63" i="1" s="1"/>
  <c r="K80" i="1"/>
  <c r="K62" i="1" s="1"/>
  <c r="E121" i="1"/>
  <c r="I121" i="1"/>
  <c r="C121" i="1"/>
  <c r="G120" i="1"/>
  <c r="D102" i="1"/>
  <c r="L102" i="1"/>
  <c r="L80" i="1" s="1"/>
  <c r="B131" i="1"/>
  <c r="B121" i="1" s="1"/>
  <c r="J131" i="1"/>
  <c r="J121" i="1" s="1"/>
  <c r="E139" i="1"/>
  <c r="E138" i="1" s="1"/>
  <c r="H160" i="1"/>
  <c r="F81" i="1"/>
  <c r="C64" i="1"/>
  <c r="C63" i="1" s="1"/>
  <c r="E63" i="1"/>
  <c r="I63" i="1"/>
  <c r="M63" i="1"/>
  <c r="M80" i="1"/>
  <c r="M62" i="1" s="1"/>
  <c r="E80" i="1"/>
  <c r="K122" i="1"/>
  <c r="K121" i="1" s="1"/>
  <c r="D139" i="1"/>
  <c r="H139" i="1"/>
  <c r="H138" i="1" s="1"/>
  <c r="L139" i="1"/>
  <c r="L138" i="1" s="1"/>
  <c r="B139" i="1"/>
  <c r="B138" i="1" s="1"/>
  <c r="B120" i="1" s="1"/>
  <c r="F139" i="1"/>
  <c r="M160" i="1"/>
  <c r="M138" i="1" s="1"/>
  <c r="M120" i="1" s="1"/>
  <c r="C160" i="1"/>
  <c r="C138" i="1" s="1"/>
  <c r="D138" i="1"/>
  <c r="J6" i="1"/>
  <c r="B63" i="1"/>
  <c r="D73" i="1"/>
  <c r="H73" i="1"/>
  <c r="H63" i="1" s="1"/>
  <c r="L73" i="1"/>
  <c r="L63" i="1" s="1"/>
  <c r="D131" i="1"/>
  <c r="H131" i="1"/>
  <c r="H121" i="1" s="1"/>
  <c r="L131" i="1"/>
  <c r="L121" i="1" s="1"/>
  <c r="L120" i="1" s="1"/>
  <c r="D80" i="1"/>
  <c r="J63" i="1"/>
  <c r="D63" i="1"/>
  <c r="D62" i="1" s="1"/>
  <c r="D121" i="1"/>
  <c r="F138" i="1"/>
  <c r="D120" i="1"/>
  <c r="F80" i="1"/>
  <c r="F62" i="1" s="1"/>
  <c r="B80" i="1"/>
  <c r="J62" i="1"/>
  <c r="F6" i="1"/>
  <c r="B6" i="1"/>
  <c r="G44" i="1"/>
  <c r="I6" i="1"/>
  <c r="E6" i="1"/>
  <c r="J23" i="1"/>
  <c r="B23" i="1"/>
  <c r="J15" i="1"/>
  <c r="F15" i="1"/>
  <c r="B15" i="1"/>
  <c r="B5" i="1" s="1"/>
  <c r="H15" i="1"/>
  <c r="D15" i="1"/>
  <c r="I15" i="1"/>
  <c r="E15" i="1"/>
  <c r="K15" i="1"/>
  <c r="G15" i="1"/>
  <c r="C15" i="1"/>
  <c r="H44" i="1"/>
  <c r="D44" i="1"/>
  <c r="H6" i="1"/>
  <c r="D6" i="1"/>
  <c r="K44" i="1"/>
  <c r="C44" i="1"/>
  <c r="K6" i="1"/>
  <c r="G6" i="1"/>
  <c r="C6" i="1"/>
  <c r="F23" i="1"/>
  <c r="B44" i="1"/>
  <c r="I44" i="1"/>
  <c r="E44" i="1"/>
  <c r="F44" i="1"/>
  <c r="H23" i="1"/>
  <c r="H22" i="1" s="1"/>
  <c r="D23" i="1"/>
  <c r="J44" i="1"/>
  <c r="I23" i="1"/>
  <c r="E23" i="1"/>
  <c r="E22" i="1" s="1"/>
  <c r="K23" i="1"/>
  <c r="G23" i="1"/>
  <c r="C23" i="1"/>
  <c r="C22" i="1" s="1"/>
  <c r="G62" i="1" l="1"/>
  <c r="K120" i="1"/>
  <c r="I62" i="1"/>
  <c r="I120" i="1"/>
  <c r="F22" i="1"/>
  <c r="H62" i="1"/>
  <c r="E62" i="1"/>
  <c r="E120" i="1"/>
  <c r="L62" i="1"/>
  <c r="F120" i="1"/>
  <c r="C62" i="1"/>
  <c r="D22" i="1"/>
  <c r="C5" i="1"/>
  <c r="F5" i="1"/>
  <c r="F4" i="1" s="1"/>
  <c r="B62" i="1"/>
  <c r="H120" i="1"/>
  <c r="C120" i="1"/>
  <c r="B22" i="1"/>
  <c r="K5" i="1"/>
  <c r="J5" i="1"/>
  <c r="J120" i="1"/>
  <c r="D5" i="1"/>
  <c r="E5" i="1"/>
  <c r="E4" i="1" s="1"/>
  <c r="G22" i="1"/>
  <c r="I5" i="1"/>
  <c r="G5" i="1"/>
  <c r="H5" i="1"/>
  <c r="H4" i="1" s="1"/>
  <c r="K22" i="1"/>
  <c r="J22" i="1"/>
  <c r="I22" i="1"/>
  <c r="B4" i="1"/>
  <c r="C4" i="1"/>
  <c r="D4" i="1" l="1"/>
  <c r="G4" i="1"/>
  <c r="J4" i="1"/>
  <c r="K4" i="1"/>
  <c r="I4" i="1"/>
</calcChain>
</file>

<file path=xl/sharedStrings.xml><?xml version="1.0" encoding="utf-8"?>
<sst xmlns="http://schemas.openxmlformats.org/spreadsheetml/2006/main" count="178" uniqueCount="27">
  <si>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</si>
  <si>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</si>
  <si>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</si>
  <si>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</si>
  <si>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</si>
  <si>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</si>
  <si>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</si>
  <si>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</si>
  <si>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</si>
  <si>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</si>
  <si>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</si>
  <si>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</si>
  <si>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</si>
  <si>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</si>
  <si>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</si>
  <si>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</si>
  <si>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</si>
  <si>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</si>
  <si>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</si>
  <si>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</si>
  <si>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</si>
  <si>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</si>
  <si>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2024*</t>
  </si>
  <si>
    <t>2025</t>
  </si>
  <si>
    <t>млрд грн</t>
  </si>
  <si>
    <t>Прогнозні платежі за державним боргом у 2024-2049 роках за діючими угодами станом на 01.06.2024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</si>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</sst>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sqref="A1:M175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6" customForma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19" t="s">
        <v>24</v>
      </c>
      <c r="K2" s="1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3" customFormat="1" x14ac:dyDescent="0.25">
      <c r="A3" s="14"/>
      <c r="B3" s="15" t="s">
        <v>18</v>
      </c>
      <c r="C3" s="15" t="s">
        <v>19</v>
      </c>
      <c r="D3" s="15" t="s">
        <v>20</v>
      </c>
      <c r="E3" s="15" t="s">
        <v>21</v>
      </c>
      <c r="F3" s="14" t="s">
        <v>22</v>
      </c>
      <c r="G3" s="15" t="s">
        <v>18</v>
      </c>
      <c r="H3" s="15" t="s">
        <v>19</v>
      </c>
      <c r="I3" s="15" t="s">
        <v>20</v>
      </c>
      <c r="J3" s="15" t="s">
        <v>21</v>
      </c>
      <c r="K3" s="14" t="s">
        <v>23</v>
      </c>
    </row>
    <row r="4" spans="1:35" s="10" customFormat="1" x14ac:dyDescent="0.25">
      <c r="A4" s="8" t="s">
        <v>0</v>
      </c>
      <c r="B4" s="9">
        <f>B5+B22</f>
        <v>159.37023090851</v>
      </c>
      <c r="C4" s="9">
        <f>C5+C22</f>
        <v>237.05824103762995</v>
      </c>
      <c r="D4" s="9">
        <f>D5+D22</f>
        <v>325.26272552977002</v>
      </c>
      <c r="E4" s="9">
        <f>E5+E22</f>
        <v>296.74759940266</v>
      </c>
      <c r="F4" s="9">
        <f>F5+F22</f>
        <v>1018.43879687857</v>
      </c>
      <c r="G4" s="9">
        <f>G5+G22</f>
        <v>250.16785533663003</v>
      </c>
      <c r="H4" s="9">
        <f>H5+H22</f>
        <v>266.99779851608002</v>
      </c>
      <c r="I4" s="9">
        <f>I5+I22</f>
        <v>204.30258987844002</v>
      </c>
      <c r="J4" s="9">
        <f>J5+J22</f>
        <v>167.90819431209999</v>
      </c>
      <c r="K4" s="9">
        <f>K5+K22</f>
        <v>889.37643804325012</v>
      </c>
    </row>
    <row r="5" spans="1:35" s="10" customFormat="1" outlineLevel="1" x14ac:dyDescent="0.25">
      <c r="A5" s="16" t="s">
        <v>1</v>
      </c>
      <c r="B5" s="17">
        <f>B6+B15</f>
        <v>114.7242976237</v>
      </c>
      <c r="C5" s="17">
        <f>C6+C15</f>
        <v>171.48812434972996</v>
      </c>
      <c r="D5" s="17">
        <f>D6+D15</f>
        <v>102.80909281627999</v>
      </c>
      <c r="E5" s="17">
        <f>E6+E15</f>
        <v>201.77533940991</v>
      </c>
      <c r="F5" s="17">
        <f>F6+F15</f>
        <v>590.79685419961993</v>
      </c>
      <c r="G5" s="17">
        <f>G6+G15</f>
        <v>156.96687739624002</v>
      </c>
      <c r="H5" s="17">
        <f>H6+H15</f>
        <v>174.08503198336001</v>
      </c>
      <c r="I5" s="17">
        <f>I6+I15</f>
        <v>76.969279271400012</v>
      </c>
      <c r="J5" s="17">
        <f>J6+J15</f>
        <v>111.55037252984999</v>
      </c>
      <c r="K5" s="17">
        <f>K6+K15</f>
        <v>519.57156118085004</v>
      </c>
    </row>
    <row r="6" spans="1:35" s="10" customFormat="1" outlineLevel="2" x14ac:dyDescent="0.25">
      <c r="A6" s="11" t="s">
        <v>2</v>
      </c>
      <c r="B6" s="12">
        <f>B7+B9+B11</f>
        <v>26.207921914969997</v>
      </c>
      <c r="C6" s="12">
        <f>C7+C9+C11</f>
        <v>72.162505523059991</v>
      </c>
      <c r="D6" s="12">
        <f>D7+D9+D11</f>
        <v>46.036269598409994</v>
      </c>
      <c r="E6" s="12">
        <f>E7+E9+E11</f>
        <v>61.802839759859999</v>
      </c>
      <c r="F6" s="12">
        <f>F7+F9+F11</f>
        <v>206.2095367963</v>
      </c>
      <c r="G6" s="12">
        <f>G7+G9+G11</f>
        <v>29.37366561828</v>
      </c>
      <c r="H6" s="12">
        <f>H7+H9+H11</f>
        <v>61.153905634970002</v>
      </c>
      <c r="I6" s="12">
        <f>I7+I9+I11</f>
        <v>31.39089459553</v>
      </c>
      <c r="J6" s="12">
        <f>J7+J9+J11</f>
        <v>44.56306443978</v>
      </c>
      <c r="K6" s="12">
        <f>K7+K9+K11</f>
        <v>166.48153028856001</v>
      </c>
    </row>
    <row r="7" spans="1:35" outlineLevel="3" collapsed="1" x14ac:dyDescent="0.25">
      <c r="A7" s="4" t="s">
        <v>3</v>
      </c>
      <c r="B7" s="3">
        <f>SUM(B8:B8)</f>
        <v>0</v>
      </c>
      <c r="C7" s="3">
        <f>SUM(C8:C8)</f>
        <v>3.6575000000000001E-5</v>
      </c>
      <c r="D7" s="3">
        <f>SUM(D8:D8)</f>
        <v>5.0000000000000002E-5</v>
      </c>
      <c r="E7" s="3">
        <f>SUM(E8:E8)</f>
        <v>1.6464999999999999E-4</v>
      </c>
      <c r="F7" s="3">
        <f>SUM(F8:F8)</f>
        <v>2.5122499999999999E-4</v>
      </c>
      <c r="G7" s="3">
        <f>SUM(G8:G8)</f>
        <v>0</v>
      </c>
      <c r="H7" s="3">
        <f>SUM(H8:H8)</f>
        <v>2.5000000000000001E-4</v>
      </c>
      <c r="I7" s="3">
        <f>SUM(I8:I8)</f>
        <v>0</v>
      </c>
      <c r="J7" s="3">
        <f>SUM(J8:J8)</f>
        <v>0</v>
      </c>
      <c r="K7" s="3">
        <f>SUM(K8:K8)</f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3.6575000000000001E-5</v>
      </c>
      <c r="D8" s="3">
        <v>5.0000000000000002E-5</v>
      </c>
      <c r="E8" s="3">
        <v>1.6464999999999999E-4</v>
      </c>
      <c r="F8" s="3">
        <v>2.5122499999999999E-4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>SUM(B10:B10)</f>
        <v>0</v>
      </c>
      <c r="C9" s="3">
        <f>SUM(C10:C10)</f>
        <v>1.972947467E-2</v>
      </c>
      <c r="D9" s="3">
        <f>SUM(D10:D10)</f>
        <v>3.8433630949999999E-2</v>
      </c>
      <c r="E9" s="3">
        <f>SUM(E10:E10)</f>
        <v>1.869963946E-2</v>
      </c>
      <c r="F9" s="3">
        <f>SUM(F10:F10)</f>
        <v>7.6862745080000003E-2</v>
      </c>
      <c r="G9" s="3">
        <f>SUM(G10:G10)</f>
        <v>1.793561607E-2</v>
      </c>
      <c r="H9" s="3">
        <f>SUM(H10:H10)</f>
        <v>1.7722743860000001E-2</v>
      </c>
      <c r="I9" s="3">
        <f>SUM(I10:I10)</f>
        <v>1.7500813260000001E-2</v>
      </c>
      <c r="J9" s="3">
        <f>SUM(J10:J10)</f>
        <v>1.7084127229999999E-2</v>
      </c>
      <c r="K9" s="3">
        <f>SUM(K10:K10)</f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/>
      <c r="C10" s="3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>SUM(B12:B14)</f>
        <v>26.207921914969997</v>
      </c>
      <c r="C11" s="3">
        <f>SUM(C12:C14)</f>
        <v>72.142739473389994</v>
      </c>
      <c r="D11" s="3">
        <f>SUM(D12:D14)</f>
        <v>45.997785967459997</v>
      </c>
      <c r="E11" s="3">
        <f>SUM(E12:E14)</f>
        <v>61.783975470400001</v>
      </c>
      <c r="F11" s="3">
        <f>SUM(F12:F14)</f>
        <v>206.13242282621999</v>
      </c>
      <c r="G11" s="3">
        <f>SUM(G12:G14)</f>
        <v>29.355730002209999</v>
      </c>
      <c r="H11" s="3">
        <f>SUM(H12:H14)</f>
        <v>61.135932891110002</v>
      </c>
      <c r="I11" s="3">
        <f>SUM(I12:I14)</f>
        <v>31.37339378227</v>
      </c>
      <c r="J11" s="3">
        <f>SUM(J12:J14)</f>
        <v>44.54598031255</v>
      </c>
      <c r="K11" s="3">
        <f>SUM(K12:K14)</f>
        <v>166.41103698814001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0.47037319202</v>
      </c>
      <c r="C12" s="3">
        <v>0.36056484249999998</v>
      </c>
      <c r="D12" s="3">
        <v>0.44004834478999999</v>
      </c>
      <c r="E12" s="3">
        <v>0.12015464809</v>
      </c>
      <c r="F12" s="3">
        <v>1.3911410274</v>
      </c>
      <c r="G12" s="3">
        <v>0.34991491136000002</v>
      </c>
      <c r="H12" s="3">
        <v>0.11711625425</v>
      </c>
      <c r="I12" s="3">
        <v>0.10978321932</v>
      </c>
      <c r="J12" s="3"/>
      <c r="K12" s="3">
        <v>0.57681438493000003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24.602622914369999</v>
      </c>
      <c r="C13" s="3">
        <v>70.992815394499999</v>
      </c>
      <c r="D13" s="3">
        <v>44.26654824533</v>
      </c>
      <c r="E13" s="3">
        <v>59.441525898210003</v>
      </c>
      <c r="F13" s="3">
        <v>199.30351245240999</v>
      </c>
      <c r="G13" s="3">
        <v>28.34293184685</v>
      </c>
      <c r="H13" s="3">
        <v>60.743473526199999</v>
      </c>
      <c r="I13" s="3">
        <v>31.263610562949999</v>
      </c>
      <c r="J13" s="3">
        <v>44.54598031255</v>
      </c>
      <c r="K13" s="3">
        <v>164.89599624855001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1.13492580858</v>
      </c>
      <c r="C14" s="3">
        <v>0.78935923639000005</v>
      </c>
      <c r="D14" s="3">
        <v>1.2911893773400001</v>
      </c>
      <c r="E14" s="3">
        <v>2.2222949240999998</v>
      </c>
      <c r="F14" s="3">
        <v>5.4377693464099996</v>
      </c>
      <c r="G14" s="3">
        <v>0.66288324399999998</v>
      </c>
      <c r="H14" s="3">
        <v>0.27534311066</v>
      </c>
      <c r="I14" s="3"/>
      <c r="J14" s="3"/>
      <c r="K14" s="3">
        <v>0.93822635466000004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1" t="s">
        <v>9</v>
      </c>
      <c r="B15" s="12">
        <f>B16+B18</f>
        <v>88.516375708729996</v>
      </c>
      <c r="C15" s="12">
        <f>C16+C18</f>
        <v>99.325618826669981</v>
      </c>
      <c r="D15" s="12">
        <f>D16+D18</f>
        <v>56.772823217869998</v>
      </c>
      <c r="E15" s="12">
        <f>E16+E18</f>
        <v>139.97249965005</v>
      </c>
      <c r="F15" s="12">
        <f>F16+F18</f>
        <v>384.58731740331996</v>
      </c>
      <c r="G15" s="12">
        <f>G16+G18</f>
        <v>127.59321177796001</v>
      </c>
      <c r="H15" s="12">
        <f>H16+H18</f>
        <v>112.93112634838999</v>
      </c>
      <c r="I15" s="12">
        <f>I16+I18</f>
        <v>45.578384675870005</v>
      </c>
      <c r="J15" s="12">
        <f>J16+J18</f>
        <v>66.987308090069988</v>
      </c>
      <c r="K15" s="12">
        <f>K16+K18</f>
        <v>353.09003089228997</v>
      </c>
    </row>
    <row r="16" spans="1:35" outlineLevel="3" collapsed="1" x14ac:dyDescent="0.25">
      <c r="A16" s="4" t="s">
        <v>5</v>
      </c>
      <c r="B16" s="3">
        <f>SUM(B17:B17)</f>
        <v>0</v>
      </c>
      <c r="C16" s="3">
        <f>SUM(C17:C17)</f>
        <v>3.3063130619999999E-2</v>
      </c>
      <c r="D16" s="3">
        <f>SUM(D17:D17)</f>
        <v>6.6126261239999998E-2</v>
      </c>
      <c r="E16" s="3">
        <f>SUM(E17:E17)</f>
        <v>3.3063130619999999E-2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>SUM(B19:B21)</f>
        <v>88.516375708729996</v>
      </c>
      <c r="C18" s="3">
        <f>SUM(C19:C21)</f>
        <v>99.292555696049988</v>
      </c>
      <c r="D18" s="3">
        <f>SUM(D19:D21)</f>
        <v>56.706696956629997</v>
      </c>
      <c r="E18" s="3">
        <f>SUM(E19:E21)</f>
        <v>139.93943651942999</v>
      </c>
      <c r="F18" s="3">
        <f>SUM(F19:F21)</f>
        <v>384.45506488083998</v>
      </c>
      <c r="G18" s="3">
        <f>SUM(G19:G21)</f>
        <v>127.56014864734001</v>
      </c>
      <c r="H18" s="3">
        <f>SUM(H19:H21)</f>
        <v>112.89806321777</v>
      </c>
      <c r="I18" s="3">
        <f>SUM(I19:I21)</f>
        <v>45.545321545250005</v>
      </c>
      <c r="J18" s="3">
        <f>SUM(J19:J21)</f>
        <v>66.954244959449994</v>
      </c>
      <c r="K18" s="3">
        <f>SUM(K19:K21)</f>
        <v>352.95777836981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22.841867672429998</v>
      </c>
      <c r="C19" s="3">
        <v>11.880311401889999</v>
      </c>
      <c r="D19" s="3">
        <v>3.3885196447000001</v>
      </c>
      <c r="E19" s="3"/>
      <c r="F19" s="3">
        <v>38.11069871902</v>
      </c>
      <c r="G19" s="3">
        <v>14.777334895179999</v>
      </c>
      <c r="H19" s="3">
        <v>7.2094330377900002</v>
      </c>
      <c r="I19" s="3">
        <v>8.7826575452500002</v>
      </c>
      <c r="J19" s="3"/>
      <c r="K19" s="3">
        <v>30.769425478220001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84.303921000000003</v>
      </c>
      <c r="H20" s="3">
        <v>93.769014999999996</v>
      </c>
      <c r="I20" s="3">
        <v>36.762664000000001</v>
      </c>
      <c r="J20" s="3">
        <v>66.954244959449994</v>
      </c>
      <c r="K20" s="3">
        <v>281.78984495945002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30.252285563259999</v>
      </c>
      <c r="C21" s="3">
        <v>12.25514879538</v>
      </c>
      <c r="D21" s="3">
        <v>13.88262325941</v>
      </c>
      <c r="E21" s="3">
        <v>41.560191612190003</v>
      </c>
      <c r="F21" s="3">
        <v>97.950249230240004</v>
      </c>
      <c r="G21" s="3">
        <v>28.47889275216</v>
      </c>
      <c r="H21" s="3">
        <v>11.919615179979999</v>
      </c>
      <c r="I21" s="3"/>
      <c r="J21" s="3"/>
      <c r="K21" s="3">
        <v>40.398507932139999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6" t="s">
        <v>10</v>
      </c>
      <c r="B22" s="17">
        <f>B23+B44</f>
        <v>44.645933284809999</v>
      </c>
      <c r="C22" s="17">
        <f>C23+C44</f>
        <v>65.570116687899997</v>
      </c>
      <c r="D22" s="17">
        <f>D23+D44</f>
        <v>222.45363271349001</v>
      </c>
      <c r="E22" s="17">
        <f>E23+E44</f>
        <v>94.972259992749997</v>
      </c>
      <c r="F22" s="17">
        <f>F23+F44</f>
        <v>427.64194267894999</v>
      </c>
      <c r="G22" s="17">
        <f>G23+G44</f>
        <v>93.200977940390004</v>
      </c>
      <c r="H22" s="17">
        <f>H23+H44</f>
        <v>92.912766532719999</v>
      </c>
      <c r="I22" s="17">
        <f>I23+I44</f>
        <v>127.33331060704002</v>
      </c>
      <c r="J22" s="17">
        <f>J23+J44</f>
        <v>56.357821782249999</v>
      </c>
      <c r="K22" s="17">
        <f>K23+K44</f>
        <v>369.80487686240002</v>
      </c>
    </row>
    <row r="23" spans="1:35" s="10" customFormat="1" outlineLevel="2" x14ac:dyDescent="0.25">
      <c r="A23" s="11" t="s">
        <v>2</v>
      </c>
      <c r="B23" s="12">
        <f>B24+B30+B34+B40</f>
        <v>17.824830366679997</v>
      </c>
      <c r="C23" s="12">
        <f>C24+C30+C34+C40</f>
        <v>19.170554600049996</v>
      </c>
      <c r="D23" s="12">
        <f>D24+D30+D34+D40</f>
        <v>152.09156582193</v>
      </c>
      <c r="E23" s="12">
        <f>E24+E30+E34+E40</f>
        <v>60.226391600829999</v>
      </c>
      <c r="F23" s="12">
        <f>F24+F30+F34+F40</f>
        <v>249.31334238949</v>
      </c>
      <c r="G23" s="12">
        <f>G24+G30+G34+G40</f>
        <v>55.89473382621</v>
      </c>
      <c r="H23" s="12">
        <f>H24+H30+H34+H40</f>
        <v>57.167398002410003</v>
      </c>
      <c r="I23" s="12">
        <f>I24+I30+I34+I40</f>
        <v>43.269951755450009</v>
      </c>
      <c r="J23" s="12">
        <f>J24+J30+J34+J40</f>
        <v>31.3068219727</v>
      </c>
      <c r="K23" s="12">
        <f>K24+K30+K34+K40</f>
        <v>187.63890555677</v>
      </c>
    </row>
    <row r="24" spans="1:35" outlineLevel="3" collapsed="1" x14ac:dyDescent="0.25">
      <c r="A24" s="4" t="s">
        <v>3</v>
      </c>
      <c r="B24" s="3">
        <f>SUM(B25:B29)</f>
        <v>0.16219883364000001</v>
      </c>
      <c r="C24" s="3">
        <f>SUM(C25:C29)</f>
        <v>0.10414685438999999</v>
      </c>
      <c r="D24" s="3">
        <f>SUM(D25:D29)</f>
        <v>10.05048820703</v>
      </c>
      <c r="E24" s="3">
        <f>SUM(E25:E29)</f>
        <v>0.45646274912000001</v>
      </c>
      <c r="F24" s="3">
        <f>SUM(F25:F29)</f>
        <v>10.77329664418</v>
      </c>
      <c r="G24" s="3">
        <f>SUM(G25:G29)</f>
        <v>0.10596371348</v>
      </c>
      <c r="H24" s="3">
        <f>SUM(H25:H29)</f>
        <v>18.818778119530002</v>
      </c>
      <c r="I24" s="3">
        <f>SUM(I25:I29)</f>
        <v>2.6311319949999998E-2</v>
      </c>
      <c r="J24" s="3">
        <f>SUM(J25:J29)</f>
        <v>4.1294419929999999E-2</v>
      </c>
      <c r="K24" s="3">
        <f>SUM(K25:K29)</f>
        <v>18.992347572890001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3.3701173899999999E-3</v>
      </c>
      <c r="C25" s="3">
        <v>2.41475407E-3</v>
      </c>
      <c r="D25" s="3">
        <v>2.4879250000000002E-3</v>
      </c>
      <c r="E25" s="3">
        <v>2.6078249999999998E-3</v>
      </c>
      <c r="F25" s="3">
        <v>1.088062146E-2</v>
      </c>
      <c r="G25" s="3">
        <v>1.8486399999999999E-3</v>
      </c>
      <c r="H25" s="3">
        <v>9.2431999999999996E-4</v>
      </c>
      <c r="I25" s="3">
        <v>9.2431999999999996E-4</v>
      </c>
      <c r="J25" s="3">
        <v>9.2431999999999996E-4</v>
      </c>
      <c r="K25" s="3">
        <v>4.6216E-3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4.7549990610000002E-2</v>
      </c>
      <c r="C26" s="3"/>
      <c r="D26" s="3"/>
      <c r="E26" s="3"/>
      <c r="F26" s="3">
        <v>4.7549990610000002E-2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/>
      <c r="C28" s="3">
        <v>5.8321600000000004E-6</v>
      </c>
      <c r="D28" s="3"/>
      <c r="E28" s="3"/>
      <c r="F28" s="3"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0.11127872564000001</v>
      </c>
      <c r="C29" s="3">
        <v>0.10172626815999999</v>
      </c>
      <c r="D29" s="3">
        <v>10.048000282029999</v>
      </c>
      <c r="E29" s="3">
        <v>0.45197789912000003</v>
      </c>
      <c r="F29" s="3">
        <v>10.712983174950001</v>
      </c>
      <c r="G29" s="3">
        <v>0.10411507348</v>
      </c>
      <c r="H29" s="3">
        <v>18.817847299530001</v>
      </c>
      <c r="I29" s="3">
        <v>2.5386999949999999E-2</v>
      </c>
      <c r="J29" s="3">
        <v>4.037009993E-2</v>
      </c>
      <c r="K29" s="3">
        <v>18.987719472889999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>SUM(B31:B33)</f>
        <v>0.43713093931999997</v>
      </c>
      <c r="C30" s="3">
        <f>SUM(C31:C33)</f>
        <v>0.31901009874999997</v>
      </c>
      <c r="D30" s="3">
        <f>SUM(D31:D33)</f>
        <v>120.89478962766</v>
      </c>
      <c r="E30" s="3">
        <f>SUM(E31:E33)</f>
        <v>33.174758025960003</v>
      </c>
      <c r="F30" s="3">
        <f>SUM(F31:F33)</f>
        <v>154.82568869169</v>
      </c>
      <c r="G30" s="3">
        <f>SUM(G31:G33)</f>
        <v>31.332624979590001</v>
      </c>
      <c r="H30" s="3">
        <f>SUM(H31:H33)</f>
        <v>16.277688684890002</v>
      </c>
      <c r="I30" s="3">
        <f>SUM(I31:I33)</f>
        <v>21.909383395570003</v>
      </c>
      <c r="J30" s="3">
        <f>SUM(J31:J33)</f>
        <v>6.1697281935299992</v>
      </c>
      <c r="K30" s="3">
        <f>SUM(K31:K33)</f>
        <v>75.689425253579998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0.43682153368999999</v>
      </c>
      <c r="C31" s="3">
        <v>0.31868103624999999</v>
      </c>
      <c r="D31" s="3">
        <v>1.89683765295</v>
      </c>
      <c r="E31" s="3">
        <v>0.56964389707999996</v>
      </c>
      <c r="F31" s="3">
        <v>3.2219841199700001</v>
      </c>
      <c r="G31" s="3">
        <v>9.9730160100400003</v>
      </c>
      <c r="H31" s="3">
        <v>10.41914819474</v>
      </c>
      <c r="I31" s="3">
        <v>0.54362269063000002</v>
      </c>
      <c r="J31" s="3">
        <v>0.31118770338000001</v>
      </c>
      <c r="K31" s="3">
        <v>21.24697459879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11</v>
      </c>
      <c r="B32" s="3">
        <v>3.0940562999999999E-4</v>
      </c>
      <c r="C32" s="3">
        <v>3.2906249999999998E-4</v>
      </c>
      <c r="D32" s="3">
        <v>0.23485873240999999</v>
      </c>
      <c r="E32" s="3">
        <v>3.5343750000000002E-4</v>
      </c>
      <c r="F32" s="3">
        <v>0.23585063804</v>
      </c>
      <c r="G32" s="3">
        <v>0.31809193690999998</v>
      </c>
      <c r="H32" s="3">
        <v>3.4450000000000003E-4</v>
      </c>
      <c r="I32" s="3">
        <v>0.32424367230000001</v>
      </c>
      <c r="J32" s="3">
        <v>3.4450000000000003E-4</v>
      </c>
      <c r="K32" s="3">
        <v>0.64302460921000004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8</v>
      </c>
      <c r="B33" s="3"/>
      <c r="C33" s="3"/>
      <c r="D33" s="3">
        <v>118.7630932423</v>
      </c>
      <c r="E33" s="3">
        <v>32.604760691380001</v>
      </c>
      <c r="F33" s="3">
        <v>151.36785393368001</v>
      </c>
      <c r="G33" s="3">
        <v>21.041517032640002</v>
      </c>
      <c r="H33" s="3">
        <v>5.8581959901499996</v>
      </c>
      <c r="I33" s="3">
        <v>21.041517032640002</v>
      </c>
      <c r="J33" s="3">
        <v>5.8581959901499996</v>
      </c>
      <c r="K33" s="3">
        <v>53.799426045579999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4" t="s">
        <v>14</v>
      </c>
      <c r="B34" s="3">
        <f>SUM(B35:B39)</f>
        <v>5.065341072E-2</v>
      </c>
      <c r="C34" s="3">
        <f>SUM(C35:C39)</f>
        <v>0.45425439972999998</v>
      </c>
      <c r="D34" s="3">
        <f>SUM(D35:D39)</f>
        <v>0.12287403073</v>
      </c>
      <c r="E34" s="3">
        <f>SUM(E35:E39)</f>
        <v>1.0220244296200001</v>
      </c>
      <c r="F34" s="3">
        <f>SUM(F35:F39)</f>
        <v>1.6498062708000001</v>
      </c>
      <c r="G34" s="3">
        <f>SUM(G35:G39)</f>
        <v>0.12318030958000001</v>
      </c>
      <c r="H34" s="3">
        <f>SUM(H35:H39)</f>
        <v>0.98070421323000001</v>
      </c>
      <c r="I34" s="3">
        <f>SUM(I35:I39)</f>
        <v>0.12129812478</v>
      </c>
      <c r="J34" s="3">
        <f>SUM(J35:J39)</f>
        <v>0.97790780784999998</v>
      </c>
      <c r="K34" s="3">
        <f>SUM(K35:K39)</f>
        <v>2.2030904554399999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">
        <v>0.24246551112</v>
      </c>
      <c r="D35" s="3"/>
      <c r="E35" s="3">
        <v>0.26042591963</v>
      </c>
      <c r="F35" s="3">
        <v>0.50289143074999998</v>
      </c>
      <c r="G35" s="3"/>
      <c r="H35" s="3">
        <v>0.25384043597</v>
      </c>
      <c r="I35" s="3"/>
      <c r="J35" s="3">
        <v>0.25523516349000003</v>
      </c>
      <c r="K35" s="3">
        <v>0.50907559946000003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>
        <v>5.065341072E-2</v>
      </c>
      <c r="C36" s="3">
        <v>0.18731654772</v>
      </c>
      <c r="D36" s="3">
        <v>9.0714230239999999E-2</v>
      </c>
      <c r="E36" s="3">
        <v>0.29274944464000002</v>
      </c>
      <c r="F36" s="3">
        <v>0.62143363332000001</v>
      </c>
      <c r="G36" s="3">
        <v>9.2339257290000004E-2</v>
      </c>
      <c r="H36" s="3">
        <v>0.27628173025000002</v>
      </c>
      <c r="I36" s="3">
        <v>9.1426875820000003E-2</v>
      </c>
      <c r="J36" s="3">
        <v>0.26989357693999999</v>
      </c>
      <c r="K36" s="3">
        <v>0.72994144029999997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11</v>
      </c>
      <c r="B37" s="3"/>
      <c r="C37" s="3">
        <v>4.2796183999999999E-3</v>
      </c>
      <c r="D37" s="3"/>
      <c r="E37" s="3">
        <v>3.5049277299999998E-3</v>
      </c>
      <c r="F37" s="3">
        <v>7.7845461300000002E-3</v>
      </c>
      <c r="G37" s="3"/>
      <c r="H37" s="3">
        <v>2.2650863900000001E-3</v>
      </c>
      <c r="I37" s="3"/>
      <c r="J37" s="3">
        <v>1.1387659699999999E-3</v>
      </c>
      <c r="K37" s="3">
        <v>3.40385236E-3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12</v>
      </c>
      <c r="B38" s="3">
        <v>0</v>
      </c>
      <c r="C38" s="3">
        <v>2.0192722489999999E-2</v>
      </c>
      <c r="D38" s="3">
        <v>3.2159800490000001E-2</v>
      </c>
      <c r="E38" s="3">
        <v>0.19174038529000001</v>
      </c>
      <c r="F38" s="3">
        <v>0.24409290826999999</v>
      </c>
      <c r="G38" s="3">
        <v>3.084105229E-2</v>
      </c>
      <c r="H38" s="3">
        <v>0.18308922007</v>
      </c>
      <c r="I38" s="3">
        <v>2.9871248959999999E-2</v>
      </c>
      <c r="J38" s="3">
        <v>0.18495526569000001</v>
      </c>
      <c r="K38" s="3">
        <v>0.42875678700999997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8</v>
      </c>
      <c r="B39" s="3"/>
      <c r="C39" s="3">
        <v>0</v>
      </c>
      <c r="D39" s="3"/>
      <c r="E39" s="3">
        <v>0.27360375233000001</v>
      </c>
      <c r="F39" s="3">
        <v>0.27360375233000001</v>
      </c>
      <c r="G39" s="3"/>
      <c r="H39" s="3">
        <v>0.26522774054999998</v>
      </c>
      <c r="I39" s="3"/>
      <c r="J39" s="3">
        <v>0.26668503576000002</v>
      </c>
      <c r="K39" s="3">
        <v>0.53191277631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4" t="s">
        <v>16</v>
      </c>
      <c r="B40" s="3">
        <f>SUM(B41:B43)</f>
        <v>17.174847182999997</v>
      </c>
      <c r="C40" s="3">
        <f>SUM(C41:C43)</f>
        <v>18.293143247179998</v>
      </c>
      <c r="D40" s="3">
        <f>SUM(D41:D43)</f>
        <v>21.023413956510002</v>
      </c>
      <c r="E40" s="3">
        <f>SUM(E41:E43)</f>
        <v>25.573146396129999</v>
      </c>
      <c r="F40" s="3">
        <f>SUM(F41:F43)</f>
        <v>82.064550782819992</v>
      </c>
      <c r="G40" s="3">
        <f>SUM(G41:G43)</f>
        <v>24.332964823559998</v>
      </c>
      <c r="H40" s="3">
        <f>SUM(H41:H43)</f>
        <v>21.090226984760001</v>
      </c>
      <c r="I40" s="3">
        <f>SUM(I41:I43)</f>
        <v>21.212958915150001</v>
      </c>
      <c r="J40" s="3">
        <f>SUM(J41:J43)</f>
        <v>24.117891551390002</v>
      </c>
      <c r="K40" s="3">
        <f>SUM(K41:K43)</f>
        <v>90.754042274860012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7</v>
      </c>
      <c r="B41" s="3">
        <v>1.9225305453199999</v>
      </c>
      <c r="C41" s="3">
        <v>4.1146158162199997</v>
      </c>
      <c r="D41" s="3">
        <v>3.2124449839400002</v>
      </c>
      <c r="E41" s="3">
        <v>7.9510282216499997</v>
      </c>
      <c r="F41" s="3">
        <v>17.200619567130001</v>
      </c>
      <c r="G41" s="3">
        <v>5.8187462102599996</v>
      </c>
      <c r="H41" s="3">
        <v>4.0768363981800002</v>
      </c>
      <c r="I41" s="3">
        <v>3.2137501589599999</v>
      </c>
      <c r="J41" s="3">
        <v>7.5310579636000003</v>
      </c>
      <c r="K41" s="3">
        <v>20.640390731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8</v>
      </c>
      <c r="B42" s="3">
        <v>7.3411127325900001</v>
      </c>
      <c r="C42" s="3">
        <v>5.7434609907700001</v>
      </c>
      <c r="D42" s="3">
        <v>8.2430080009500006</v>
      </c>
      <c r="E42" s="3">
        <v>7.86625370348</v>
      </c>
      <c r="F42" s="3">
        <v>29.193835427789999</v>
      </c>
      <c r="G42" s="3">
        <v>9.1308267456899994</v>
      </c>
      <c r="H42" s="3">
        <v>8.3817012140799996</v>
      </c>
      <c r="I42" s="3">
        <v>9.5479652390399998</v>
      </c>
      <c r="J42" s="3">
        <v>8.3263835258699999</v>
      </c>
      <c r="K42" s="3">
        <v>35.38687672468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17</v>
      </c>
      <c r="B43" s="3">
        <v>7.9112039050899998</v>
      </c>
      <c r="C43" s="3">
        <v>8.4350664401900008</v>
      </c>
      <c r="D43" s="3">
        <v>9.5679609716199998</v>
      </c>
      <c r="E43" s="3">
        <v>9.7558644710000006</v>
      </c>
      <c r="F43" s="3">
        <v>35.670095787900003</v>
      </c>
      <c r="G43" s="3">
        <v>9.3833918676099994</v>
      </c>
      <c r="H43" s="3">
        <v>8.6316893725000003</v>
      </c>
      <c r="I43" s="3">
        <v>8.4512435171500009</v>
      </c>
      <c r="J43" s="3">
        <v>8.2604500619200003</v>
      </c>
      <c r="K43" s="3">
        <v>34.726774819180001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0" customFormat="1" outlineLevel="2" x14ac:dyDescent="0.25">
      <c r="A44" s="11" t="s">
        <v>9</v>
      </c>
      <c r="B44" s="12">
        <f>B45+B49+B55</f>
        <v>26.821102918130002</v>
      </c>
      <c r="C44" s="12">
        <f>C45+C49+C55</f>
        <v>46.399562087850001</v>
      </c>
      <c r="D44" s="12">
        <f>D45+D49+D55</f>
        <v>70.362066891560005</v>
      </c>
      <c r="E44" s="12">
        <f>E45+E49+E55</f>
        <v>34.745868391919998</v>
      </c>
      <c r="F44" s="12">
        <f>F45+F49+F55</f>
        <v>178.32860028945998</v>
      </c>
      <c r="G44" s="12">
        <f>G45+G49+G55</f>
        <v>37.306244114179997</v>
      </c>
      <c r="H44" s="12">
        <f>H45+H49+H55</f>
        <v>35.745368530309996</v>
      </c>
      <c r="I44" s="12">
        <f>I45+I49+I55</f>
        <v>84.06335885159001</v>
      </c>
      <c r="J44" s="12">
        <f>J45+J49+J55</f>
        <v>25.050999809550003</v>
      </c>
      <c r="K44" s="12">
        <f>K45+K49+K55</f>
        <v>182.16597130563002</v>
      </c>
    </row>
    <row r="45" spans="1:35" outlineLevel="3" collapsed="1" x14ac:dyDescent="0.25">
      <c r="A45" s="4" t="s">
        <v>13</v>
      </c>
      <c r="B45" s="3">
        <f>SUM(B46:B48)</f>
        <v>1.81881882333</v>
      </c>
      <c r="C45" s="3">
        <f>SUM(C46:C48)</f>
        <v>2.4881023828800002</v>
      </c>
      <c r="D45" s="3">
        <f>SUM(D46:D48)</f>
        <v>42.194900771180002</v>
      </c>
      <c r="E45" s="3">
        <f>SUM(E46:E48)</f>
        <v>13.76298006805</v>
      </c>
      <c r="F45" s="3">
        <f>SUM(F46:F48)</f>
        <v>60.26480204544</v>
      </c>
      <c r="G45" s="3">
        <f>SUM(G46:G48)</f>
        <v>4.6608318043699999</v>
      </c>
      <c r="H45" s="3">
        <f>SUM(H46:H48)</f>
        <v>2.1624209652399999</v>
      </c>
      <c r="I45" s="3">
        <f>SUM(I46:I48)</f>
        <v>64.318602113850005</v>
      </c>
      <c r="J45" s="3">
        <f>SUM(J46:J48)</f>
        <v>2.01169153827</v>
      </c>
      <c r="K45" s="3">
        <f>SUM(K46:K48)</f>
        <v>73.153546421729999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7</v>
      </c>
      <c r="B46" s="3">
        <v>1.81881882333</v>
      </c>
      <c r="C46" s="3">
        <v>2.4881023828800002</v>
      </c>
      <c r="D46" s="3">
        <v>4.3322097049200003</v>
      </c>
      <c r="E46" s="3">
        <v>13.76298006805</v>
      </c>
      <c r="F46" s="3">
        <v>22.402110979180001</v>
      </c>
      <c r="G46" s="3">
        <v>4.6608318043699999</v>
      </c>
      <c r="H46" s="3">
        <v>2.1624209652399999</v>
      </c>
      <c r="I46" s="3">
        <v>6.8568078103900003</v>
      </c>
      <c r="J46" s="3">
        <v>2.01169153827</v>
      </c>
      <c r="K46" s="3">
        <v>15.691752118269999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3"/>
      <c r="D48" s="3">
        <v>37.862691066259998</v>
      </c>
      <c r="E48" s="3"/>
      <c r="F48" s="3">
        <v>37.862691066259998</v>
      </c>
      <c r="G48" s="3"/>
      <c r="H48" s="3"/>
      <c r="I48" s="3">
        <v>57.461794303460003</v>
      </c>
      <c r="J48" s="3"/>
      <c r="K48" s="3">
        <v>57.461794303460003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>SUM(B50:B54)</f>
        <v>0.14859312763999999</v>
      </c>
      <c r="C49" s="3">
        <f>SUM(C50:C54)</f>
        <v>1.3891378627400002</v>
      </c>
      <c r="D49" s="3">
        <f>SUM(D50:D54)</f>
        <v>0.43474280639999996</v>
      </c>
      <c r="E49" s="3">
        <f>SUM(E50:E54)</f>
        <v>1.4920369652600001</v>
      </c>
      <c r="F49" s="3">
        <f>SUM(F50:F54)</f>
        <v>3.4645107620399997</v>
      </c>
      <c r="G49" s="3">
        <f>SUM(G50:G54)</f>
        <v>0.55193278281000002</v>
      </c>
      <c r="H49" s="3">
        <f>SUM(H50:H54)</f>
        <v>1.5296957089899998</v>
      </c>
      <c r="I49" s="3">
        <f>SUM(I50:I54)</f>
        <v>0.53529125022000001</v>
      </c>
      <c r="J49" s="3">
        <f>SUM(J50:J54)</f>
        <v>1.4676747812199999</v>
      </c>
      <c r="K49" s="3">
        <f>SUM(K50:K54)</f>
        <v>4.0845945232399998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7</v>
      </c>
      <c r="B51" s="3">
        <v>0.14859312763999999</v>
      </c>
      <c r="C51" s="3">
        <v>0.59500522937</v>
      </c>
      <c r="D51" s="3">
        <v>0.24149473605999999</v>
      </c>
      <c r="E51" s="3">
        <v>0.63907969147999999</v>
      </c>
      <c r="F51" s="3">
        <v>1.62417278455</v>
      </c>
      <c r="G51" s="3">
        <v>0.35449379114000001</v>
      </c>
      <c r="H51" s="3">
        <v>0.66341227289000004</v>
      </c>
      <c r="I51" s="3">
        <v>0.33785225855000001</v>
      </c>
      <c r="J51" s="3">
        <v>0.63628654506000004</v>
      </c>
      <c r="K51" s="3">
        <v>1.99204486764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11</v>
      </c>
      <c r="B52" s="3"/>
      <c r="C52" s="3">
        <v>0.13818653271</v>
      </c>
      <c r="D52" s="3"/>
      <c r="E52" s="3">
        <v>0.14842257233</v>
      </c>
      <c r="F52" s="3">
        <v>0.28660910503999998</v>
      </c>
      <c r="G52" s="3"/>
      <c r="H52" s="3">
        <v>0.14466935732</v>
      </c>
      <c r="I52" s="3"/>
      <c r="J52" s="3">
        <v>0.14466935732</v>
      </c>
      <c r="K52" s="3">
        <v>0.28933871463999999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12</v>
      </c>
      <c r="B53" s="3">
        <v>0</v>
      </c>
      <c r="C53" s="3">
        <v>0.65594610066000003</v>
      </c>
      <c r="D53" s="3">
        <v>0.19324807033999999</v>
      </c>
      <c r="E53" s="3">
        <v>0.70453470144999997</v>
      </c>
      <c r="F53" s="3">
        <v>1.55372887245</v>
      </c>
      <c r="G53" s="3">
        <v>0.19743899167000001</v>
      </c>
      <c r="H53" s="3">
        <v>0.72161407877999995</v>
      </c>
      <c r="I53" s="3">
        <v>0.19743899167000001</v>
      </c>
      <c r="J53" s="3">
        <v>0.68671887884000005</v>
      </c>
      <c r="K53" s="3">
        <v>1.8032109409599999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4" t="s">
        <v>16</v>
      </c>
      <c r="B55" s="3">
        <f>SUM(B56:B58)</f>
        <v>24.853690967160002</v>
      </c>
      <c r="C55" s="3">
        <f>SUM(C56:C58)</f>
        <v>42.522321842229999</v>
      </c>
      <c r="D55" s="3">
        <f>SUM(D56:D58)</f>
        <v>27.73242331398</v>
      </c>
      <c r="E55" s="3">
        <f>SUM(E56:E58)</f>
        <v>19.490851358610001</v>
      </c>
      <c r="F55" s="3">
        <f>SUM(F56:F58)</f>
        <v>114.59928748198</v>
      </c>
      <c r="G55" s="3">
        <f>SUM(G56:G58)</f>
        <v>32.093479527</v>
      </c>
      <c r="H55" s="3">
        <f>SUM(H56:H58)</f>
        <v>32.053251856079996</v>
      </c>
      <c r="I55" s="3">
        <f>SUM(I56:I58)</f>
        <v>19.209465487519999</v>
      </c>
      <c r="J55" s="3">
        <f>SUM(J56:J58)</f>
        <v>21.571633490060002</v>
      </c>
      <c r="K55" s="3">
        <f>SUM(K56:K58)</f>
        <v>104.92783036066001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7</v>
      </c>
      <c r="B56" s="3">
        <v>0.55557955049999996</v>
      </c>
      <c r="C56" s="3">
        <v>27.71203775783</v>
      </c>
      <c r="D56" s="3">
        <v>0.69280910461</v>
      </c>
      <c r="E56" s="3">
        <v>3.3952020929</v>
      </c>
      <c r="F56" s="3">
        <v>32.355628505840002</v>
      </c>
      <c r="G56" s="3">
        <v>0.73121931623000003</v>
      </c>
      <c r="H56" s="3">
        <v>5.5772959632500001</v>
      </c>
      <c r="I56" s="3">
        <v>0.73118477809000004</v>
      </c>
      <c r="J56" s="3">
        <v>5.77690788597</v>
      </c>
      <c r="K56" s="3">
        <v>12.816607943539999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8</v>
      </c>
      <c r="B57" s="3">
        <v>6.6078078816600003</v>
      </c>
      <c r="C57" s="3">
        <v>4.5587215741499998</v>
      </c>
      <c r="D57" s="3">
        <v>7.5947840251900001</v>
      </c>
      <c r="E57" s="3">
        <v>5.0847117431399997</v>
      </c>
      <c r="F57" s="3">
        <v>23.84602522414</v>
      </c>
      <c r="G57" s="3">
        <v>7.9182349883200001</v>
      </c>
      <c r="H57" s="3">
        <v>4.9687414289599996</v>
      </c>
      <c r="I57" s="3">
        <v>7.7035662275299996</v>
      </c>
      <c r="J57" s="3">
        <v>5.0200111221899997</v>
      </c>
      <c r="K57" s="3">
        <v>25.610553766999999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17</v>
      </c>
      <c r="B58" s="3">
        <v>17.690303535000002</v>
      </c>
      <c r="C58" s="3">
        <v>10.25156251025</v>
      </c>
      <c r="D58" s="3">
        <v>19.444830184179999</v>
      </c>
      <c r="E58" s="3">
        <v>11.01093752257</v>
      </c>
      <c r="F58" s="3">
        <v>58.397633751999997</v>
      </c>
      <c r="G58" s="3">
        <v>23.444025222450001</v>
      </c>
      <c r="H58" s="3">
        <v>21.50721446387</v>
      </c>
      <c r="I58" s="3">
        <v>10.7747144819</v>
      </c>
      <c r="J58" s="3">
        <v>10.7747144819</v>
      </c>
      <c r="K58" s="3">
        <v>66.500668650120005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34" t="s">
        <v>26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32" customFormat="1" x14ac:dyDescent="0.25">
      <c r="A61" s="33"/>
      <c r="B61" s="33">
        <v>2026</v>
      </c>
      <c r="C61" s="33">
        <v>2027</v>
      </c>
      <c r="D61" s="33">
        <v>2028</v>
      </c>
      <c r="E61" s="33">
        <v>2029</v>
      </c>
      <c r="F61" s="33">
        <v>2030</v>
      </c>
      <c r="G61" s="33">
        <v>2031</v>
      </c>
      <c r="H61" s="33">
        <v>2032</v>
      </c>
      <c r="I61" s="33">
        <v>2033</v>
      </c>
      <c r="J61" s="33">
        <v>2034</v>
      </c>
      <c r="K61" s="33">
        <v>2035</v>
      </c>
      <c r="L61" s="33">
        <v>2036</v>
      </c>
      <c r="M61" s="33">
        <v>2037</v>
      </c>
    </row>
    <row r="62" spans="1:35" s="29" customFormat="1" x14ac:dyDescent="0.25">
      <c r="A62" s="27" t="s">
        <v>0</v>
      </c>
      <c r="B62" s="28">
        <f>B63+B80</f>
        <v>635.14926563849997</v>
      </c>
      <c r="C62" s="28">
        <f>C63+C80</f>
        <v>549.16801749305</v>
      </c>
      <c r="D62" s="28">
        <f>D63+D80</f>
        <v>459.42222654934005</v>
      </c>
      <c r="E62" s="28">
        <f>E63+E80</f>
        <v>432.25389637942999</v>
      </c>
      <c r="F62" s="28">
        <f>F63+F80</f>
        <v>410.92608401315999</v>
      </c>
      <c r="G62" s="28">
        <f>G63+G80</f>
        <v>436.22342903012003</v>
      </c>
      <c r="H62" s="28">
        <f>H63+H80</f>
        <v>399.95433803336999</v>
      </c>
      <c r="I62" s="28">
        <f>I63+I80</f>
        <v>349.25689305910004</v>
      </c>
      <c r="J62" s="28">
        <f>J63+J80</f>
        <v>318.77478410714002</v>
      </c>
      <c r="K62" s="28">
        <f>K63+K80</f>
        <v>412.66671501627002</v>
      </c>
      <c r="L62" s="28">
        <f>L63+L80</f>
        <v>286.96057998391996</v>
      </c>
      <c r="M62" s="28">
        <f>M63+M80</f>
        <v>320.18918867746004</v>
      </c>
    </row>
    <row r="63" spans="1:35" s="29" customFormat="1" outlineLevel="1" x14ac:dyDescent="0.25">
      <c r="A63" s="16" t="s">
        <v>1</v>
      </c>
      <c r="B63" s="17">
        <f>B64+B73</f>
        <v>273.19657527665998</v>
      </c>
      <c r="C63" s="17">
        <f>C64+C73</f>
        <v>220.32110410044999</v>
      </c>
      <c r="D63" s="17">
        <f>D64+D73</f>
        <v>113.74398693296</v>
      </c>
      <c r="E63" s="17">
        <f>E64+E73</f>
        <v>103.14496748828999</v>
      </c>
      <c r="F63" s="17">
        <f>F64+F73</f>
        <v>113.52875086216</v>
      </c>
      <c r="G63" s="17">
        <f>G64+G73</f>
        <v>131.34418513514998</v>
      </c>
      <c r="H63" s="17">
        <f>H64+H73</f>
        <v>113.61513092126</v>
      </c>
      <c r="I63" s="17">
        <f>I64+I73</f>
        <v>118.21922992549001</v>
      </c>
      <c r="J63" s="17">
        <f>J64+J73</f>
        <v>101.45489931696</v>
      </c>
      <c r="K63" s="17">
        <f>K64+K73</f>
        <v>118.23235927776001</v>
      </c>
      <c r="L63" s="17">
        <f>L64+L73</f>
        <v>130.55585266999998</v>
      </c>
      <c r="M63" s="17">
        <f>M64+M73</f>
        <v>168.683360808</v>
      </c>
    </row>
    <row r="64" spans="1:35" s="29" customFormat="1" outlineLevel="2" x14ac:dyDescent="0.25">
      <c r="A64" s="30" t="s">
        <v>2</v>
      </c>
      <c r="B64" s="31">
        <f>B65+B67+B69</f>
        <v>124.39976916940999</v>
      </c>
      <c r="C64" s="31">
        <f>C65+C67+C69</f>
        <v>101.51324440466</v>
      </c>
      <c r="D64" s="31">
        <f>D65+D67+D69</f>
        <v>82.481054410479999</v>
      </c>
      <c r="E64" s="31">
        <f>E65+E67+E69</f>
        <v>78.632034965809993</v>
      </c>
      <c r="F64" s="31">
        <f>F65+F67+F69</f>
        <v>76.478697339679997</v>
      </c>
      <c r="G64" s="31">
        <f>G65+G67+G69</f>
        <v>73.153134623559993</v>
      </c>
      <c r="H64" s="31">
        <f>H65+H67+H69</f>
        <v>68.584179398779995</v>
      </c>
      <c r="I64" s="31">
        <f>I65+I67+I69</f>
        <v>65.239113403010009</v>
      </c>
      <c r="J64" s="31">
        <f>J65+J67+J69</f>
        <v>59.224902794480002</v>
      </c>
      <c r="K64" s="31">
        <f>K65+K67+K69</f>
        <v>54.162362754780006</v>
      </c>
      <c r="L64" s="31">
        <f>L65+L67+L69</f>
        <v>46.634808669999998</v>
      </c>
      <c r="M64" s="31">
        <f>M65+M67+M69</f>
        <v>36.585616807999997</v>
      </c>
    </row>
    <row r="65" spans="1:13" s="21" customFormat="1" outlineLevel="3" collapsed="1" x14ac:dyDescent="0.25">
      <c r="A65" s="25" t="s">
        <v>3</v>
      </c>
      <c r="B65" s="24">
        <f>SUM(B66:B66)</f>
        <v>0</v>
      </c>
      <c r="C65" s="24">
        <f>SUM(C66:C66)</f>
        <v>0</v>
      </c>
      <c r="D65" s="24">
        <f>SUM(D66:D66)</f>
        <v>0</v>
      </c>
      <c r="E65" s="24">
        <f>SUM(E66:E66)</f>
        <v>0</v>
      </c>
      <c r="F65" s="24">
        <f>SUM(F66:F66)</f>
        <v>0</v>
      </c>
      <c r="G65" s="24">
        <f>SUM(G66:G66)</f>
        <v>0</v>
      </c>
      <c r="H65" s="24">
        <f>SUM(H66:H66)</f>
        <v>0</v>
      </c>
      <c r="I65" s="24">
        <f>SUM(I66:I66)</f>
        <v>0</v>
      </c>
      <c r="J65" s="24">
        <f>SUM(J66:J66)</f>
        <v>0</v>
      </c>
      <c r="K65" s="24">
        <f>SUM(K66:K66)</f>
        <v>0</v>
      </c>
      <c r="L65" s="24">
        <f>SUM(L66:L66)</f>
        <v>0</v>
      </c>
      <c r="M65" s="24">
        <f>SUM(M66:M66)</f>
        <v>0</v>
      </c>
    </row>
    <row r="66" spans="1:13" s="21" customFormat="1" hidden="1" outlineLevel="4" x14ac:dyDescent="0.25">
      <c r="A66" s="26" t="s">
        <v>4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1" customFormat="1" outlineLevel="3" collapsed="1" x14ac:dyDescent="0.25">
      <c r="A67" s="25" t="s">
        <v>5</v>
      </c>
      <c r="B67" s="24">
        <f>SUM(B68:B68)</f>
        <v>6.3630674289999994E-2</v>
      </c>
      <c r="C67" s="24">
        <f>SUM(C68:C68)</f>
        <v>5.7018048170000002E-2</v>
      </c>
      <c r="D67" s="24">
        <f>SUM(D68:D68)</f>
        <v>5.0412240580000003E-2</v>
      </c>
      <c r="E67" s="24">
        <f>SUM(E68:E68)</f>
        <v>4.3792795910000001E-2</v>
      </c>
      <c r="F67" s="24">
        <f>SUM(F68:F68)</f>
        <v>3.7180169780000001E-2</v>
      </c>
      <c r="G67" s="24">
        <f>SUM(G68:G68)</f>
        <v>3.0567543660000002E-2</v>
      </c>
      <c r="H67" s="24">
        <f>SUM(H68:H68)</f>
        <v>2.3961736080000001E-2</v>
      </c>
      <c r="I67" s="24">
        <f>SUM(I68:I68)</f>
        <v>1.7342291409999998E-2</v>
      </c>
      <c r="J67" s="24">
        <f>SUM(J68:J68)</f>
        <v>1.072966528E-2</v>
      </c>
      <c r="K67" s="24">
        <f>SUM(K68:K68)</f>
        <v>4.1170391799999996E-3</v>
      </c>
      <c r="L67" s="24">
        <f>SUM(L68:L68)</f>
        <v>0</v>
      </c>
      <c r="M67" s="24">
        <f>SUM(M68:M68)</f>
        <v>0</v>
      </c>
    </row>
    <row r="68" spans="1:13" s="21" customFormat="1" hidden="1" outlineLevel="4" x14ac:dyDescent="0.25">
      <c r="A68" s="26" t="s">
        <v>4</v>
      </c>
      <c r="B68" s="24">
        <v>6.3630674289999994E-2</v>
      </c>
      <c r="C68" s="24">
        <v>5.7018048170000002E-2</v>
      </c>
      <c r="D68" s="24">
        <v>5.0412240580000003E-2</v>
      </c>
      <c r="E68" s="24">
        <v>4.3792795910000001E-2</v>
      </c>
      <c r="F68" s="24">
        <v>3.7180169780000001E-2</v>
      </c>
      <c r="G68" s="24">
        <v>3.0567543660000002E-2</v>
      </c>
      <c r="H68" s="24">
        <v>2.3961736080000001E-2</v>
      </c>
      <c r="I68" s="24">
        <v>1.7342291409999998E-2</v>
      </c>
      <c r="J68" s="24">
        <v>1.072966528E-2</v>
      </c>
      <c r="K68" s="24">
        <v>4.1170391799999996E-3</v>
      </c>
      <c r="L68" s="24"/>
      <c r="M68" s="24"/>
    </row>
    <row r="69" spans="1:13" s="21" customFormat="1" outlineLevel="3" collapsed="1" x14ac:dyDescent="0.25">
      <c r="A69" s="25" t="s">
        <v>6</v>
      </c>
      <c r="B69" s="24">
        <f>SUM(B70:B72)</f>
        <v>124.33613849512</v>
      </c>
      <c r="C69" s="24">
        <f>SUM(C70:C72)</f>
        <v>101.45622635649001</v>
      </c>
      <c r="D69" s="24">
        <f>SUM(D70:D72)</f>
        <v>82.430642169899997</v>
      </c>
      <c r="E69" s="24">
        <f>SUM(E70:E72)</f>
        <v>78.588242169899999</v>
      </c>
      <c r="F69" s="24">
        <f>SUM(F70:F72)</f>
        <v>76.441517169899996</v>
      </c>
      <c r="G69" s="24">
        <f>SUM(G70:G72)</f>
        <v>73.122567079899994</v>
      </c>
      <c r="H69" s="24">
        <f>SUM(H70:H72)</f>
        <v>68.560217662699998</v>
      </c>
      <c r="I69" s="24">
        <f>SUM(I70:I72)</f>
        <v>65.221771111600006</v>
      </c>
      <c r="J69" s="24">
        <f>SUM(J70:J72)</f>
        <v>59.214173129199999</v>
      </c>
      <c r="K69" s="24">
        <f>SUM(K70:K72)</f>
        <v>54.158245715600003</v>
      </c>
      <c r="L69" s="24">
        <f>SUM(L70:L72)</f>
        <v>46.634808669999998</v>
      </c>
      <c r="M69" s="24">
        <f>SUM(M70:M72)</f>
        <v>36.585616807999997</v>
      </c>
    </row>
    <row r="70" spans="1:13" s="21" customFormat="1" hidden="1" outlineLevel="4" x14ac:dyDescent="0.25">
      <c r="A70" s="26" t="s">
        <v>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1" customFormat="1" hidden="1" outlineLevel="4" x14ac:dyDescent="0.25">
      <c r="A71" s="26" t="s">
        <v>4</v>
      </c>
      <c r="B71" s="24">
        <v>124.33613849512</v>
      </c>
      <c r="C71" s="24">
        <v>101.45622635649001</v>
      </c>
      <c r="D71" s="24">
        <v>82.430642169899997</v>
      </c>
      <c r="E71" s="24">
        <v>78.588242169899999</v>
      </c>
      <c r="F71" s="24">
        <v>76.441517169899996</v>
      </c>
      <c r="G71" s="24">
        <v>73.122567079899994</v>
      </c>
      <c r="H71" s="24">
        <v>68.560217662699998</v>
      </c>
      <c r="I71" s="24">
        <v>65.221771111600006</v>
      </c>
      <c r="J71" s="24">
        <v>59.214173129199999</v>
      </c>
      <c r="K71" s="24">
        <v>54.158245715600003</v>
      </c>
      <c r="L71" s="24">
        <v>46.634808669999998</v>
      </c>
      <c r="M71" s="24">
        <v>36.585616807999997</v>
      </c>
    </row>
    <row r="72" spans="1:13" s="21" customFormat="1" hidden="1" outlineLevel="4" x14ac:dyDescent="0.25">
      <c r="A72" s="26" t="s">
        <v>8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s="29" customFormat="1" outlineLevel="2" x14ac:dyDescent="0.25">
      <c r="A73" s="30" t="s">
        <v>9</v>
      </c>
      <c r="B73" s="31">
        <f>B74+B76</f>
        <v>148.79680610725001</v>
      </c>
      <c r="C73" s="31">
        <f>C74+C76</f>
        <v>118.80785969579</v>
      </c>
      <c r="D73" s="31">
        <f>D74+D76</f>
        <v>31.262932522480003</v>
      </c>
      <c r="E73" s="31">
        <f>E74+E76</f>
        <v>24.512932522480003</v>
      </c>
      <c r="F73" s="31">
        <f>F74+F76</f>
        <v>37.050053522479999</v>
      </c>
      <c r="G73" s="31">
        <f>G74+G76</f>
        <v>58.191050511589999</v>
      </c>
      <c r="H73" s="31">
        <f>H74+H76</f>
        <v>45.030951522480002</v>
      </c>
      <c r="I73" s="31">
        <f>I74+I76</f>
        <v>52.980116522480003</v>
      </c>
      <c r="J73" s="31">
        <f>J74+J76</f>
        <v>42.22999652248</v>
      </c>
      <c r="K73" s="31">
        <f>K74+K76</f>
        <v>64.069996522980006</v>
      </c>
      <c r="L73" s="31">
        <f>L74+L76</f>
        <v>83.921043999999995</v>
      </c>
      <c r="M73" s="31">
        <f>M74+M76</f>
        <v>132.09774400000001</v>
      </c>
    </row>
    <row r="74" spans="1:13" s="21" customFormat="1" outlineLevel="3" collapsed="1" x14ac:dyDescent="0.25">
      <c r="A74" s="25" t="s">
        <v>5</v>
      </c>
      <c r="B74" s="24">
        <f>SUM(B75:B75)</f>
        <v>0.13225252248</v>
      </c>
      <c r="C74" s="24">
        <f>SUM(C75:C75)</f>
        <v>0.13225252248</v>
      </c>
      <c r="D74" s="24">
        <f>SUM(D75:D75)</f>
        <v>0.13225252248</v>
      </c>
      <c r="E74" s="24">
        <f>SUM(E75:E75)</f>
        <v>0.13225252248</v>
      </c>
      <c r="F74" s="24">
        <f>SUM(F75:F75)</f>
        <v>0.13225252248</v>
      </c>
      <c r="G74" s="24">
        <f>SUM(G75:G75)</f>
        <v>0.13225252248</v>
      </c>
      <c r="H74" s="24">
        <f>SUM(H75:H75)</f>
        <v>0.13225252248</v>
      </c>
      <c r="I74" s="24">
        <f>SUM(I75:I75)</f>
        <v>0.13225252248</v>
      </c>
      <c r="J74" s="24">
        <f>SUM(J75:J75)</f>
        <v>0.13225252248</v>
      </c>
      <c r="K74" s="24">
        <f>SUM(K75:K75)</f>
        <v>0.13225252298000001</v>
      </c>
      <c r="L74" s="24">
        <f>SUM(L75:L75)</f>
        <v>0</v>
      </c>
      <c r="M74" s="24">
        <f>SUM(M75:M75)</f>
        <v>0</v>
      </c>
    </row>
    <row r="75" spans="1:13" s="21" customFormat="1" hidden="1" outlineLevel="4" x14ac:dyDescent="0.25">
      <c r="A75" s="26" t="s">
        <v>4</v>
      </c>
      <c r="B75" s="24">
        <v>0.13225252248</v>
      </c>
      <c r="C75" s="24">
        <v>0.13225252248</v>
      </c>
      <c r="D75" s="24">
        <v>0.13225252248</v>
      </c>
      <c r="E75" s="24">
        <v>0.13225252248</v>
      </c>
      <c r="F75" s="24">
        <v>0.13225252248</v>
      </c>
      <c r="G75" s="24">
        <v>0.13225252248</v>
      </c>
      <c r="H75" s="24">
        <v>0.13225252248</v>
      </c>
      <c r="I75" s="24">
        <v>0.13225252248</v>
      </c>
      <c r="J75" s="24">
        <v>0.13225252248</v>
      </c>
      <c r="K75" s="24">
        <v>0.13225252298000001</v>
      </c>
      <c r="L75" s="24"/>
      <c r="M75" s="24"/>
    </row>
    <row r="76" spans="1:13" s="21" customFormat="1" outlineLevel="3" collapsed="1" x14ac:dyDescent="0.25">
      <c r="A76" s="25" t="s">
        <v>6</v>
      </c>
      <c r="B76" s="24">
        <f>SUM(B77:B79)</f>
        <v>148.66455358477</v>
      </c>
      <c r="C76" s="24">
        <f>SUM(C77:C79)</f>
        <v>118.67560717331</v>
      </c>
      <c r="D76" s="24">
        <f>SUM(D77:D79)</f>
        <v>31.130680000000002</v>
      </c>
      <c r="E76" s="24">
        <f>SUM(E77:E79)</f>
        <v>24.380680000000002</v>
      </c>
      <c r="F76" s="24">
        <f>SUM(F77:F79)</f>
        <v>36.917800999999997</v>
      </c>
      <c r="G76" s="24">
        <f>SUM(G77:G79)</f>
        <v>58.058797989109998</v>
      </c>
      <c r="H76" s="24">
        <f>SUM(H77:H79)</f>
        <v>44.898699000000001</v>
      </c>
      <c r="I76" s="24">
        <f>SUM(I77:I79)</f>
        <v>52.847864000000001</v>
      </c>
      <c r="J76" s="24">
        <f>SUM(J77:J79)</f>
        <v>42.097743999999999</v>
      </c>
      <c r="K76" s="24">
        <f>SUM(K77:K79)</f>
        <v>63.937744000000002</v>
      </c>
      <c r="L76" s="24">
        <f>SUM(L77:L79)</f>
        <v>83.921043999999995</v>
      </c>
      <c r="M76" s="24">
        <f>SUM(M77:M79)</f>
        <v>132.09774400000001</v>
      </c>
    </row>
    <row r="77" spans="1:13" s="21" customFormat="1" hidden="1" outlineLevel="4" x14ac:dyDescent="0.25">
      <c r="A77" s="26" t="s">
        <v>7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1" customFormat="1" hidden="1" outlineLevel="4" x14ac:dyDescent="0.25">
      <c r="A78" s="26" t="s">
        <v>4</v>
      </c>
      <c r="B78" s="24">
        <v>148.66455358477</v>
      </c>
      <c r="C78" s="24">
        <v>118.67560717331</v>
      </c>
      <c r="D78" s="24">
        <v>31.130680000000002</v>
      </c>
      <c r="E78" s="24">
        <v>24.380680000000002</v>
      </c>
      <c r="F78" s="24">
        <v>36.917800999999997</v>
      </c>
      <c r="G78" s="24">
        <v>58.058797989109998</v>
      </c>
      <c r="H78" s="24">
        <v>44.898699000000001</v>
      </c>
      <c r="I78" s="24">
        <v>52.847864000000001</v>
      </c>
      <c r="J78" s="24">
        <v>42.097743999999999</v>
      </c>
      <c r="K78" s="24">
        <v>63.937744000000002</v>
      </c>
      <c r="L78" s="24">
        <v>83.921043999999995</v>
      </c>
      <c r="M78" s="24">
        <v>132.09774400000001</v>
      </c>
    </row>
    <row r="79" spans="1:13" s="21" customFormat="1" hidden="1" outlineLevel="4" x14ac:dyDescent="0.25">
      <c r="A79" s="26" t="s">
        <v>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9" customFormat="1" outlineLevel="1" x14ac:dyDescent="0.25">
      <c r="A80" s="16" t="s">
        <v>10</v>
      </c>
      <c r="B80" s="17">
        <f>B81+B102</f>
        <v>361.95269036183998</v>
      </c>
      <c r="C80" s="17">
        <f>C81+C102</f>
        <v>328.84691339259996</v>
      </c>
      <c r="D80" s="17">
        <f>D81+D102</f>
        <v>345.67823961638004</v>
      </c>
      <c r="E80" s="17">
        <f>E81+E102</f>
        <v>329.10892889114001</v>
      </c>
      <c r="F80" s="17">
        <f>F81+F102</f>
        <v>297.397333151</v>
      </c>
      <c r="G80" s="17">
        <f>G81+G102</f>
        <v>304.87924389497005</v>
      </c>
      <c r="H80" s="17">
        <f>H81+H102</f>
        <v>286.33920711210999</v>
      </c>
      <c r="I80" s="17">
        <f>I81+I102</f>
        <v>231.03766313361001</v>
      </c>
      <c r="J80" s="17">
        <f>J81+J102</f>
        <v>217.31988479018003</v>
      </c>
      <c r="K80" s="17">
        <f>K81+K102</f>
        <v>294.43435573851002</v>
      </c>
      <c r="L80" s="17">
        <f>L81+L102</f>
        <v>156.40472731392001</v>
      </c>
      <c r="M80" s="17">
        <f>M81+M102</f>
        <v>151.50582786946001</v>
      </c>
    </row>
    <row r="81" spans="1:13" s="29" customFormat="1" outlineLevel="2" x14ac:dyDescent="0.25">
      <c r="A81" s="30" t="s">
        <v>2</v>
      </c>
      <c r="B81" s="31">
        <f>B82+B88+B92+B98</f>
        <v>139.79400130104</v>
      </c>
      <c r="C81" s="31">
        <f>C82+C88+C92+C98</f>
        <v>128.91618558733001</v>
      </c>
      <c r="D81" s="31">
        <f>D82+D88+D92+D98</f>
        <v>117.69390460485999</v>
      </c>
      <c r="E81" s="31">
        <f>E82+E88+E92+E98</f>
        <v>105.30731157392999</v>
      </c>
      <c r="F81" s="31">
        <f>F82+F88+F92+F98</f>
        <v>94.194483979599994</v>
      </c>
      <c r="G81" s="31">
        <f>G82+G88+G92+G98</f>
        <v>73.317965131210002</v>
      </c>
      <c r="H81" s="31">
        <f>H82+H88+H92+H98</f>
        <v>64.552132213950003</v>
      </c>
      <c r="I81" s="31">
        <f>I82+I88+I92+I98</f>
        <v>56.636331408149999</v>
      </c>
      <c r="J81" s="31">
        <f>J82+J88+J92+J98</f>
        <v>49.547051216130001</v>
      </c>
      <c r="K81" s="31">
        <f>K82+K88+K92+K98</f>
        <v>40.607559688489999</v>
      </c>
      <c r="L81" s="31">
        <f>L82+L88+L92+L98</f>
        <v>35.405257702489997</v>
      </c>
      <c r="M81" s="31">
        <f>M82+M88+M92+M98</f>
        <v>33.47861019914</v>
      </c>
    </row>
    <row r="82" spans="1:13" s="21" customFormat="1" outlineLevel="3" collapsed="1" x14ac:dyDescent="0.25">
      <c r="A82" s="25" t="s">
        <v>3</v>
      </c>
      <c r="B82" s="24">
        <f>SUM(B83:B87)</f>
        <v>0.45455993682000001</v>
      </c>
      <c r="C82" s="24">
        <f>SUM(C83:C87)</f>
        <v>0.19262860405000001</v>
      </c>
      <c r="D82" s="24">
        <f>SUM(D83:D87)</f>
        <v>0.118894875</v>
      </c>
      <c r="E82" s="24">
        <f>SUM(E83:E87)</f>
        <v>0.11571071249999999</v>
      </c>
      <c r="F82" s="24">
        <f>SUM(F83:F87)</f>
        <v>0.1147571401</v>
      </c>
      <c r="G82" s="24">
        <f>SUM(G83:G87)</f>
        <v>0.1135331401</v>
      </c>
      <c r="H82" s="24">
        <f>SUM(H83:H87)</f>
        <v>0.11264370009999999</v>
      </c>
      <c r="I82" s="24">
        <f>SUM(I83:I87)</f>
        <v>0.11264370009999999</v>
      </c>
      <c r="J82" s="24">
        <f>SUM(J83:J87)</f>
        <v>0.11264370009999999</v>
      </c>
      <c r="K82" s="24">
        <f>SUM(K83:K87)</f>
        <v>0.11199600010000001</v>
      </c>
      <c r="L82" s="24">
        <f>SUM(L83:L87)</f>
        <v>0.11199600010000001</v>
      </c>
      <c r="M82" s="24">
        <f>SUM(M83:M87)</f>
        <v>0.11199600010000001</v>
      </c>
    </row>
    <row r="83" spans="1:13" s="21" customFormat="1" hidden="1" outlineLevel="4" x14ac:dyDescent="0.25">
      <c r="A83" s="26" t="s">
        <v>7</v>
      </c>
      <c r="B83" s="24">
        <v>4.4689999999999999E-3</v>
      </c>
      <c r="C83" s="24">
        <v>4.4799000000000002E-3</v>
      </c>
      <c r="D83" s="24">
        <v>4.4689999999999999E-3</v>
      </c>
      <c r="E83" s="24">
        <v>1.2848375E-3</v>
      </c>
      <c r="F83" s="24">
        <v>8.8944000000000002E-4</v>
      </c>
      <c r="G83" s="24">
        <v>8.8944000000000002E-4</v>
      </c>
      <c r="H83" s="24"/>
      <c r="I83" s="24"/>
      <c r="J83" s="24"/>
      <c r="K83" s="24"/>
      <c r="L83" s="24"/>
      <c r="M83" s="24"/>
    </row>
    <row r="84" spans="1:13" s="21" customFormat="1" hidden="1" outlineLevel="4" x14ac:dyDescent="0.25">
      <c r="A84" s="26" t="s">
        <v>11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1" customFormat="1" hidden="1" outlineLevel="4" x14ac:dyDescent="0.25">
      <c r="A85" s="26" t="s">
        <v>12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1" customFormat="1" hidden="1" outlineLevel="4" x14ac:dyDescent="0.25">
      <c r="A86" s="26" t="s">
        <v>4</v>
      </c>
      <c r="B86" s="24">
        <v>6.4999999999999996E-6</v>
      </c>
      <c r="C86" s="24">
        <v>6.4999999999999996E-6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1" customFormat="1" hidden="1" outlineLevel="4" x14ac:dyDescent="0.25">
      <c r="A87" s="26" t="s">
        <v>8</v>
      </c>
      <c r="B87" s="24">
        <v>0.45008443681999999</v>
      </c>
      <c r="C87" s="24">
        <v>0.18814220405000001</v>
      </c>
      <c r="D87" s="24">
        <v>0.114425875</v>
      </c>
      <c r="E87" s="24">
        <v>0.114425875</v>
      </c>
      <c r="F87" s="24">
        <v>0.1138677001</v>
      </c>
      <c r="G87" s="24">
        <v>0.11264370009999999</v>
      </c>
      <c r="H87" s="24">
        <v>0.11264370009999999</v>
      </c>
      <c r="I87" s="24">
        <v>0.11264370009999999</v>
      </c>
      <c r="J87" s="24">
        <v>0.11264370009999999</v>
      </c>
      <c r="K87" s="24">
        <v>0.11199600010000001</v>
      </c>
      <c r="L87" s="24">
        <v>0.11199600010000001</v>
      </c>
      <c r="M87" s="24">
        <v>0.11199600010000001</v>
      </c>
    </row>
    <row r="88" spans="1:13" s="21" customFormat="1" outlineLevel="3" collapsed="1" x14ac:dyDescent="0.25">
      <c r="A88" s="25" t="s">
        <v>13</v>
      </c>
      <c r="B88" s="24">
        <f>SUM(B89:B91)</f>
        <v>55.14933595323</v>
      </c>
      <c r="C88" s="24">
        <f>SUM(C89:C91)</f>
        <v>47.437909392210003</v>
      </c>
      <c r="D88" s="24">
        <f>SUM(D89:D91)</f>
        <v>42.816849219920002</v>
      </c>
      <c r="E88" s="24">
        <f>SUM(E89:E91)</f>
        <v>35.353369261479997</v>
      </c>
      <c r="F88" s="24">
        <f>SUM(F89:F91)</f>
        <v>30.94734916474</v>
      </c>
      <c r="G88" s="24">
        <f>SUM(G89:G91)</f>
        <v>22.046710835429998</v>
      </c>
      <c r="H88" s="24">
        <f>SUM(H89:H91)</f>
        <v>19.511630899450001</v>
      </c>
      <c r="I88" s="24">
        <f>SUM(I89:I91)</f>
        <v>15.887956993980001</v>
      </c>
      <c r="J88" s="24">
        <f>SUM(J89:J91)</f>
        <v>11.312196333580001</v>
      </c>
      <c r="K88" s="24">
        <f>SUM(K89:K91)</f>
        <v>4.0148868964300002</v>
      </c>
      <c r="L88" s="24">
        <f>SUM(L89:L91)</f>
        <v>0.10754570002</v>
      </c>
      <c r="M88" s="24">
        <f>SUM(M89:M91)</f>
        <v>4.5650487920000003E-2</v>
      </c>
    </row>
    <row r="89" spans="1:13" s="21" customFormat="1" hidden="1" outlineLevel="4" x14ac:dyDescent="0.25">
      <c r="A89" s="26" t="s">
        <v>7</v>
      </c>
      <c r="B89" s="24">
        <v>8.1927452769400002</v>
      </c>
      <c r="C89" s="24">
        <v>6.0182219362199998</v>
      </c>
      <c r="D89" s="24">
        <v>5.7467240511700002</v>
      </c>
      <c r="E89" s="24">
        <v>2.5333566497</v>
      </c>
      <c r="F89" s="24">
        <v>2.48112659908</v>
      </c>
      <c r="G89" s="24">
        <v>2.4606363674399998</v>
      </c>
      <c r="H89" s="24">
        <v>2.4401358720999999</v>
      </c>
      <c r="I89" s="24">
        <v>6.3143337900000004E-3</v>
      </c>
      <c r="J89" s="24">
        <v>4.5771414E-3</v>
      </c>
      <c r="K89" s="24"/>
      <c r="L89" s="24"/>
      <c r="M89" s="24"/>
    </row>
    <row r="90" spans="1:13" s="21" customFormat="1" hidden="1" outlineLevel="4" x14ac:dyDescent="0.25">
      <c r="A90" s="26" t="s">
        <v>11</v>
      </c>
      <c r="B90" s="24">
        <v>0.62263468415000001</v>
      </c>
      <c r="C90" s="24">
        <v>0.62415330636999999</v>
      </c>
      <c r="D90" s="24">
        <v>0.59638873759</v>
      </c>
      <c r="E90" s="24">
        <v>0.53403053103999998</v>
      </c>
      <c r="F90" s="24">
        <v>0.47097614102000002</v>
      </c>
      <c r="G90" s="24">
        <v>0.41036005111000001</v>
      </c>
      <c r="H90" s="24">
        <v>0.35051261263</v>
      </c>
      <c r="I90" s="24">
        <v>0.28903524646000001</v>
      </c>
      <c r="J90" s="24">
        <v>0.22851178242</v>
      </c>
      <c r="K90" s="24">
        <v>0.16789569303999999</v>
      </c>
      <c r="L90" s="24">
        <v>0.10754570002</v>
      </c>
      <c r="M90" s="24">
        <v>4.5650487920000003E-2</v>
      </c>
    </row>
    <row r="91" spans="1:13" s="21" customFormat="1" hidden="1" outlineLevel="4" x14ac:dyDescent="0.25">
      <c r="A91" s="26" t="s">
        <v>8</v>
      </c>
      <c r="B91" s="24">
        <v>46.333955992139998</v>
      </c>
      <c r="C91" s="24">
        <v>40.795534149620003</v>
      </c>
      <c r="D91" s="24">
        <v>36.473736431159999</v>
      </c>
      <c r="E91" s="24">
        <v>32.285982080739998</v>
      </c>
      <c r="F91" s="24">
        <v>27.995246424640001</v>
      </c>
      <c r="G91" s="24">
        <v>19.175714416879998</v>
      </c>
      <c r="H91" s="24">
        <v>16.720982414720002</v>
      </c>
      <c r="I91" s="24">
        <v>15.592607413730001</v>
      </c>
      <c r="J91" s="24">
        <v>11.079107409760001</v>
      </c>
      <c r="K91" s="24">
        <v>3.84699120339</v>
      </c>
      <c r="L91" s="24"/>
      <c r="M91" s="24"/>
    </row>
    <row r="92" spans="1:13" s="21" customFormat="1" outlineLevel="3" collapsed="1" x14ac:dyDescent="0.25">
      <c r="A92" s="25" t="s">
        <v>14</v>
      </c>
      <c r="B92" s="24">
        <f>SUM(B93:B97)</f>
        <v>2.0776345648499999</v>
      </c>
      <c r="C92" s="24">
        <f>SUM(C93:C97)</f>
        <v>5.8945165944300006</v>
      </c>
      <c r="D92" s="24">
        <f>SUM(D93:D97)</f>
        <v>4.2733851024399998</v>
      </c>
      <c r="E92" s="24">
        <f>SUM(E93:E97)</f>
        <v>4.5802778209999992</v>
      </c>
      <c r="F92" s="24">
        <f>SUM(F93:F97)</f>
        <v>3.9345532812699995</v>
      </c>
      <c r="G92" s="24">
        <f>SUM(G93:G97)</f>
        <v>3.3062988449900002</v>
      </c>
      <c r="H92" s="24">
        <f>SUM(H93:H97)</f>
        <v>1.7137192964600001</v>
      </c>
      <c r="I92" s="24">
        <f>SUM(I93:I97)</f>
        <v>0.95403622579000003</v>
      </c>
      <c r="J92" s="24">
        <f>SUM(J93:J97)</f>
        <v>0.68116222920999991</v>
      </c>
      <c r="K92" s="24">
        <f>SUM(K93:K97)</f>
        <v>0.57018938923000007</v>
      </c>
      <c r="L92" s="24">
        <f>SUM(L93:L97)</f>
        <v>0.50326357571000002</v>
      </c>
      <c r="M92" s="24">
        <f>SUM(M93:M97)</f>
        <v>0.31794050823999997</v>
      </c>
    </row>
    <row r="93" spans="1:13" s="21" customFormat="1" hidden="1" outlineLevel="4" x14ac:dyDescent="0.25">
      <c r="A93" s="26" t="s">
        <v>15</v>
      </c>
      <c r="B93" s="24">
        <v>0.49226650004</v>
      </c>
      <c r="C93" s="24">
        <v>1.54446705072</v>
      </c>
      <c r="D93" s="24">
        <v>1.51047544505</v>
      </c>
      <c r="E93" s="24">
        <v>1.9889886089</v>
      </c>
      <c r="F93" s="24">
        <v>1.52650958949</v>
      </c>
      <c r="G93" s="24">
        <v>1.0705736487399999</v>
      </c>
      <c r="H93" s="24">
        <v>0.61712544548000003</v>
      </c>
      <c r="I93" s="24">
        <v>0.23330557858000001</v>
      </c>
      <c r="J93" s="24">
        <v>3.7429808330000001E-2</v>
      </c>
      <c r="K93" s="24"/>
      <c r="L93" s="24"/>
      <c r="M93" s="24"/>
    </row>
    <row r="94" spans="1:13" s="21" customFormat="1" hidden="1" outlineLevel="4" x14ac:dyDescent="0.25">
      <c r="A94" s="26" t="s">
        <v>7</v>
      </c>
      <c r="B94" s="24">
        <v>0.66588120227000003</v>
      </c>
      <c r="C94" s="24">
        <v>2.6560422905799999</v>
      </c>
      <c r="D94" s="24">
        <v>1.1582067436100001</v>
      </c>
      <c r="E94" s="24">
        <v>1.0025025081600001</v>
      </c>
      <c r="F94" s="24">
        <v>0.83888669358000001</v>
      </c>
      <c r="G94" s="24">
        <v>0.68108494496000005</v>
      </c>
      <c r="H94" s="24">
        <v>0.49235950661</v>
      </c>
      <c r="I94" s="24">
        <v>0.39918901217000002</v>
      </c>
      <c r="J94" s="24">
        <v>0.34729500712</v>
      </c>
      <c r="K94" s="24">
        <v>0.29684954092999999</v>
      </c>
      <c r="L94" s="24">
        <v>0.24709691294</v>
      </c>
      <c r="M94" s="24">
        <v>7.8175796780000001E-2</v>
      </c>
    </row>
    <row r="95" spans="1:13" s="21" customFormat="1" hidden="1" outlineLevel="4" x14ac:dyDescent="0.25">
      <c r="A95" s="26" t="s">
        <v>11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21" customFormat="1" hidden="1" outlineLevel="4" x14ac:dyDescent="0.25">
      <c r="A96" s="26" t="s">
        <v>12</v>
      </c>
      <c r="B96" s="24">
        <v>0.40513724300999998</v>
      </c>
      <c r="C96" s="24">
        <v>0.92425006018</v>
      </c>
      <c r="D96" s="24">
        <v>0.91400230212</v>
      </c>
      <c r="E96" s="24">
        <v>0.90453362395000003</v>
      </c>
      <c r="F96" s="24">
        <v>0.89320116485000001</v>
      </c>
      <c r="G96" s="24">
        <v>0.88364384440999999</v>
      </c>
      <c r="H96" s="24">
        <v>0.34761289421000002</v>
      </c>
      <c r="I96" s="24">
        <v>0.32154163504</v>
      </c>
      <c r="J96" s="24">
        <v>0.29643741375999999</v>
      </c>
      <c r="K96" s="24">
        <v>0.27333984830000002</v>
      </c>
      <c r="L96" s="24">
        <v>0.25616666277</v>
      </c>
      <c r="M96" s="24">
        <v>0.23976471146</v>
      </c>
    </row>
    <row r="97" spans="1:13" s="21" customFormat="1" hidden="1" outlineLevel="4" x14ac:dyDescent="0.25">
      <c r="A97" s="26" t="s">
        <v>8</v>
      </c>
      <c r="B97" s="24">
        <v>0.51434961953000002</v>
      </c>
      <c r="C97" s="24">
        <v>0.76975719295</v>
      </c>
      <c r="D97" s="24">
        <v>0.69070061165999996</v>
      </c>
      <c r="E97" s="24">
        <v>0.68425307998999996</v>
      </c>
      <c r="F97" s="24">
        <v>0.67595583334999998</v>
      </c>
      <c r="G97" s="24">
        <v>0.67099640687999995</v>
      </c>
      <c r="H97" s="24">
        <v>0.25662145015999999</v>
      </c>
      <c r="I97" s="24"/>
      <c r="J97" s="24"/>
      <c r="K97" s="24"/>
      <c r="L97" s="24"/>
      <c r="M97" s="24"/>
    </row>
    <row r="98" spans="1:13" s="21" customFormat="1" outlineLevel="3" collapsed="1" x14ac:dyDescent="0.25">
      <c r="A98" s="25" t="s">
        <v>16</v>
      </c>
      <c r="B98" s="24">
        <f>SUM(B99:B101)</f>
        <v>82.112470846140013</v>
      </c>
      <c r="C98" s="24">
        <f>SUM(C99:C101)</f>
        <v>75.391130996640001</v>
      </c>
      <c r="D98" s="24">
        <f>SUM(D99:D101)</f>
        <v>70.484775407499995</v>
      </c>
      <c r="E98" s="24">
        <f>SUM(E99:E101)</f>
        <v>65.257953778949997</v>
      </c>
      <c r="F98" s="24">
        <f>SUM(F99:F101)</f>
        <v>59.197824393489995</v>
      </c>
      <c r="G98" s="24">
        <f>SUM(G99:G101)</f>
        <v>47.851422310689998</v>
      </c>
      <c r="H98" s="24">
        <f>SUM(H99:H101)</f>
        <v>43.214138317939998</v>
      </c>
      <c r="I98" s="24">
        <f>SUM(I99:I101)</f>
        <v>39.681694488280002</v>
      </c>
      <c r="J98" s="24">
        <f>SUM(J99:J101)</f>
        <v>37.441048953239999</v>
      </c>
      <c r="K98" s="24">
        <f>SUM(K99:K101)</f>
        <v>35.910487402729999</v>
      </c>
      <c r="L98" s="24">
        <f>SUM(L99:L101)</f>
        <v>34.682452426659999</v>
      </c>
      <c r="M98" s="24">
        <f>SUM(M99:M101)</f>
        <v>33.003023202880001</v>
      </c>
    </row>
    <row r="99" spans="1:13" s="21" customFormat="1" hidden="1" outlineLevel="4" x14ac:dyDescent="0.25">
      <c r="A99" s="26" t="s">
        <v>7</v>
      </c>
      <c r="B99" s="24">
        <v>19.431394524510001</v>
      </c>
      <c r="C99" s="24">
        <v>18.556974097609999</v>
      </c>
      <c r="D99" s="24">
        <v>18.048610993</v>
      </c>
      <c r="E99" s="24">
        <v>17.486875746380001</v>
      </c>
      <c r="F99" s="24">
        <v>16.00352016898</v>
      </c>
      <c r="G99" s="24">
        <v>13.38175730453</v>
      </c>
      <c r="H99" s="24">
        <v>10.856798680120001</v>
      </c>
      <c r="I99" s="24">
        <v>10.25040229343</v>
      </c>
      <c r="J99" s="24">
        <v>9.7295826098100004</v>
      </c>
      <c r="K99" s="24">
        <v>9.4849364553500006</v>
      </c>
      <c r="L99" s="24">
        <v>9.4760105958499992</v>
      </c>
      <c r="M99" s="24">
        <v>9.1520703624100008</v>
      </c>
    </row>
    <row r="100" spans="1:13" s="21" customFormat="1" hidden="1" outlineLevel="4" x14ac:dyDescent="0.25">
      <c r="A100" s="26" t="s">
        <v>8</v>
      </c>
      <c r="B100" s="24">
        <v>33.635337609300002</v>
      </c>
      <c r="C100" s="24">
        <v>32.123260877550003</v>
      </c>
      <c r="D100" s="24">
        <v>30.51152511846</v>
      </c>
      <c r="E100" s="24">
        <v>28.739289715769999</v>
      </c>
      <c r="F100" s="24">
        <v>26.82002018751</v>
      </c>
      <c r="G100" s="24">
        <v>24.879788811769998</v>
      </c>
      <c r="H100" s="24">
        <v>23.017887307510001</v>
      </c>
      <c r="I100" s="24">
        <v>21.177969160330001</v>
      </c>
      <c r="J100" s="24">
        <v>19.822080553620001</v>
      </c>
      <c r="K100" s="24">
        <v>18.53616515757</v>
      </c>
      <c r="L100" s="24">
        <v>17.298539907550001</v>
      </c>
      <c r="M100" s="24">
        <v>15.966807306790001</v>
      </c>
    </row>
    <row r="101" spans="1:13" s="21" customFormat="1" hidden="1" outlineLevel="4" x14ac:dyDescent="0.25">
      <c r="A101" s="26" t="s">
        <v>17</v>
      </c>
      <c r="B101" s="24">
        <v>29.045738712329999</v>
      </c>
      <c r="C101" s="24">
        <v>24.71089602148</v>
      </c>
      <c r="D101" s="24">
        <v>21.924639296039999</v>
      </c>
      <c r="E101" s="24">
        <v>19.0317883168</v>
      </c>
      <c r="F101" s="24">
        <v>16.374284036999999</v>
      </c>
      <c r="G101" s="24">
        <v>9.5898761943899995</v>
      </c>
      <c r="H101" s="24">
        <v>9.3394523303099994</v>
      </c>
      <c r="I101" s="24">
        <v>8.2533230345199993</v>
      </c>
      <c r="J101" s="24">
        <v>7.8893857898100004</v>
      </c>
      <c r="K101" s="24">
        <v>7.8893857898100004</v>
      </c>
      <c r="L101" s="24">
        <v>7.9079019232599999</v>
      </c>
      <c r="M101" s="24">
        <v>7.8841455336799999</v>
      </c>
    </row>
    <row r="102" spans="1:13" s="29" customFormat="1" outlineLevel="2" x14ac:dyDescent="0.25">
      <c r="A102" s="30" t="s">
        <v>9</v>
      </c>
      <c r="B102" s="31">
        <f>B103+B107+B113</f>
        <v>222.15868906079999</v>
      </c>
      <c r="C102" s="31">
        <f>C103+C107+C113</f>
        <v>199.93072780526998</v>
      </c>
      <c r="D102" s="31">
        <f>D103+D107+D113</f>
        <v>227.98433501152005</v>
      </c>
      <c r="E102" s="31">
        <f>E103+E107+E113</f>
        <v>223.80161731721</v>
      </c>
      <c r="F102" s="31">
        <f>F103+F107+F113</f>
        <v>203.20284917139998</v>
      </c>
      <c r="G102" s="31">
        <f>G103+G107+G113</f>
        <v>231.56127876376001</v>
      </c>
      <c r="H102" s="31">
        <f>H103+H107+H113</f>
        <v>221.78707489816</v>
      </c>
      <c r="I102" s="31">
        <f>I103+I107+I113</f>
        <v>174.40133172546001</v>
      </c>
      <c r="J102" s="31">
        <f>J103+J107+J113</f>
        <v>167.77283357405003</v>
      </c>
      <c r="K102" s="31">
        <f>K103+K107+K113</f>
        <v>253.82679605001999</v>
      </c>
      <c r="L102" s="31">
        <f>L103+L107+L113</f>
        <v>120.99946961143002</v>
      </c>
      <c r="M102" s="31">
        <f>M103+M107+M113</f>
        <v>118.02721767032</v>
      </c>
    </row>
    <row r="103" spans="1:13" s="21" customFormat="1" outlineLevel="3" collapsed="1" x14ac:dyDescent="0.25">
      <c r="A103" s="25" t="s">
        <v>13</v>
      </c>
      <c r="B103" s="24">
        <f>SUM(B104:B106)</f>
        <v>102.20590725891</v>
      </c>
      <c r="C103" s="24">
        <f>SUM(C104:C106)</f>
        <v>60.916770633259993</v>
      </c>
      <c r="D103" s="24">
        <f>SUM(D104:D106)</f>
        <v>105.09977364031</v>
      </c>
      <c r="E103" s="24">
        <f>SUM(E104:E106)</f>
        <v>56.149810882719997</v>
      </c>
      <c r="F103" s="24">
        <f>SUM(F104:F106)</f>
        <v>66.664675345389995</v>
      </c>
      <c r="G103" s="24">
        <f>SUM(G104:G106)</f>
        <v>72.660756458340003</v>
      </c>
      <c r="H103" s="24">
        <f>SUM(H104:H106)</f>
        <v>56.726479152320003</v>
      </c>
      <c r="I103" s="24">
        <f>SUM(I104:I106)</f>
        <v>62.336479157790002</v>
      </c>
      <c r="J103" s="24">
        <f>SUM(J104:J106)</f>
        <v>62.336479165440004</v>
      </c>
      <c r="K103" s="24">
        <f>SUM(K104:K106)</f>
        <v>107.09831404648999</v>
      </c>
      <c r="L103" s="24">
        <f>SUM(L104:L106)</f>
        <v>1.0183139531400001</v>
      </c>
      <c r="M103" s="24">
        <f>SUM(M104:M106)</f>
        <v>1.0183139531400001</v>
      </c>
    </row>
    <row r="104" spans="1:13" s="21" customFormat="1" hidden="1" outlineLevel="4" x14ac:dyDescent="0.25">
      <c r="A104" s="26" t="s">
        <v>7</v>
      </c>
      <c r="B104" s="24">
        <v>16.554570250339999</v>
      </c>
      <c r="C104" s="24">
        <v>6.0930579522499997</v>
      </c>
      <c r="D104" s="24">
        <v>50.040927949630003</v>
      </c>
      <c r="E104" s="24">
        <v>1.5329041920799999</v>
      </c>
      <c r="F104" s="24">
        <v>0.36636133692</v>
      </c>
      <c r="G104" s="24">
        <v>0.24244244448999999</v>
      </c>
      <c r="H104" s="24">
        <v>55.708165200240003</v>
      </c>
      <c r="I104" s="24">
        <v>0.11816515131999999</v>
      </c>
      <c r="J104" s="24">
        <v>0.11816515844</v>
      </c>
      <c r="K104" s="24"/>
      <c r="L104" s="24"/>
      <c r="M104" s="24"/>
    </row>
    <row r="105" spans="1:13" s="21" customFormat="1" hidden="1" outlineLevel="4" x14ac:dyDescent="0.25">
      <c r="A105" s="26" t="s">
        <v>11</v>
      </c>
      <c r="B105" s="24"/>
      <c r="C105" s="24">
        <v>0.20645688378999999</v>
      </c>
      <c r="D105" s="24">
        <v>1.02330568528</v>
      </c>
      <c r="E105" s="24">
        <v>1.02330568528</v>
      </c>
      <c r="F105" s="24">
        <v>1.0183139510200001</v>
      </c>
      <c r="G105" s="24">
        <v>1.0183139510200001</v>
      </c>
      <c r="H105" s="24">
        <v>1.01831395208</v>
      </c>
      <c r="I105" s="24">
        <v>1.01831395261</v>
      </c>
      <c r="J105" s="24">
        <v>1.0183139531400001</v>
      </c>
      <c r="K105" s="24">
        <v>1.0183139531400001</v>
      </c>
      <c r="L105" s="24">
        <v>1.0183139531400001</v>
      </c>
      <c r="M105" s="24">
        <v>1.0183139531400001</v>
      </c>
    </row>
    <row r="106" spans="1:13" s="21" customFormat="1" hidden="1" outlineLevel="4" x14ac:dyDescent="0.25">
      <c r="A106" s="26" t="s">
        <v>8</v>
      </c>
      <c r="B106" s="24">
        <v>85.651337008569996</v>
      </c>
      <c r="C106" s="24">
        <v>54.617255797219997</v>
      </c>
      <c r="D106" s="24">
        <v>54.035540005400001</v>
      </c>
      <c r="E106" s="24">
        <v>53.59360100536</v>
      </c>
      <c r="F106" s="24">
        <v>65.280000057449996</v>
      </c>
      <c r="G106" s="24">
        <v>71.400000062830003</v>
      </c>
      <c r="H106" s="24"/>
      <c r="I106" s="24">
        <v>61.200000053860002</v>
      </c>
      <c r="J106" s="24">
        <v>61.200000053860002</v>
      </c>
      <c r="K106" s="24">
        <v>106.08000009334999</v>
      </c>
      <c r="L106" s="24"/>
      <c r="M106" s="24"/>
    </row>
    <row r="107" spans="1:13" s="21" customFormat="1" outlineLevel="3" collapsed="1" x14ac:dyDescent="0.25">
      <c r="A107" s="25" t="s">
        <v>14</v>
      </c>
      <c r="B107" s="24">
        <f>SUM(B108:B112)</f>
        <v>6.2783818456599993</v>
      </c>
      <c r="C107" s="24">
        <f>SUM(C108:C112)</f>
        <v>36.515397913069997</v>
      </c>
      <c r="D107" s="24">
        <f>SUM(D108:D112)</f>
        <v>33.830801840220005</v>
      </c>
      <c r="E107" s="24">
        <f>SUM(E108:E112)</f>
        <v>39.0071787949</v>
      </c>
      <c r="F107" s="24">
        <f>SUM(F108:F112)</f>
        <v>40.896851593440005</v>
      </c>
      <c r="G107" s="24">
        <f>SUM(G108:G112)</f>
        <v>39.986259288570004</v>
      </c>
      <c r="H107" s="24">
        <f>SUM(H108:H112)</f>
        <v>54.42241736231</v>
      </c>
      <c r="I107" s="24">
        <f>SUM(I108:I112)</f>
        <v>26.12255138395</v>
      </c>
      <c r="J107" s="24">
        <f>SUM(J108:J112)</f>
        <v>14.857320823289999</v>
      </c>
      <c r="K107" s="24">
        <f>SUM(K108:K112)</f>
        <v>9.4115013640100003</v>
      </c>
      <c r="L107" s="24">
        <f>SUM(L108:L112)</f>
        <v>8.1812818109199998</v>
      </c>
      <c r="M107" s="24">
        <f>SUM(M108:M112)</f>
        <v>7.1314732422000002</v>
      </c>
    </row>
    <row r="108" spans="1:13" s="21" customFormat="1" hidden="1" outlineLevel="4" x14ac:dyDescent="0.25">
      <c r="A108" s="26" t="s">
        <v>15</v>
      </c>
      <c r="B108" s="24">
        <v>2.52833333349</v>
      </c>
      <c r="C108" s="24">
        <v>28.639850050780002</v>
      </c>
      <c r="D108" s="24">
        <v>24.524833335389999</v>
      </c>
      <c r="E108" s="24">
        <v>29.581500002359999</v>
      </c>
      <c r="F108" s="24">
        <v>29.437200025300001</v>
      </c>
      <c r="G108" s="24">
        <v>29.437200025300001</v>
      </c>
      <c r="H108" s="24">
        <v>26.921200024400001</v>
      </c>
      <c r="I108" s="24">
        <v>16.102400013770001</v>
      </c>
      <c r="J108" s="24">
        <v>5.0320000066399997</v>
      </c>
      <c r="K108" s="24"/>
      <c r="L108" s="24"/>
      <c r="M108" s="24"/>
    </row>
    <row r="109" spans="1:13" s="21" customFormat="1" hidden="1" outlineLevel="4" x14ac:dyDescent="0.25">
      <c r="A109" s="26" t="s">
        <v>7</v>
      </c>
      <c r="B109" s="24">
        <v>1.9726386520100001</v>
      </c>
      <c r="C109" s="24">
        <v>5.8374238057700003</v>
      </c>
      <c r="D109" s="24">
        <v>7.0649867615200002</v>
      </c>
      <c r="E109" s="24">
        <v>6.8702164626400002</v>
      </c>
      <c r="F109" s="24">
        <v>7.9668645980799999</v>
      </c>
      <c r="G109" s="24">
        <v>7.0562722932100002</v>
      </c>
      <c r="H109" s="24">
        <v>6.5475687666700004</v>
      </c>
      <c r="I109" s="24">
        <v>5.0928232971599998</v>
      </c>
      <c r="J109" s="24">
        <v>5.0386821597499996</v>
      </c>
      <c r="K109" s="24">
        <v>4.9555405873999998</v>
      </c>
      <c r="L109" s="24">
        <v>4.9555405873999998</v>
      </c>
      <c r="M109" s="24">
        <v>3.9057320186800002</v>
      </c>
    </row>
    <row r="110" spans="1:13" s="21" customFormat="1" hidden="1" outlineLevel="4" x14ac:dyDescent="0.25">
      <c r="A110" s="26" t="s">
        <v>11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1:13" s="21" customFormat="1" hidden="1" outlineLevel="4" x14ac:dyDescent="0.25">
      <c r="A111" s="26" t="s">
        <v>12</v>
      </c>
      <c r="B111" s="24">
        <v>1.7774098601599999</v>
      </c>
      <c r="C111" s="24">
        <v>2.0342396552399999</v>
      </c>
      <c r="D111" s="24">
        <v>2.2371067972300001</v>
      </c>
      <c r="E111" s="24">
        <v>2.5515873838199998</v>
      </c>
      <c r="F111" s="24">
        <v>3.4889309261600001</v>
      </c>
      <c r="G111" s="24">
        <v>3.4889309261600001</v>
      </c>
      <c r="H111" s="24">
        <v>4.92732848102</v>
      </c>
      <c r="I111" s="24">
        <v>4.92732807302</v>
      </c>
      <c r="J111" s="24">
        <v>4.7866386569000001</v>
      </c>
      <c r="K111" s="24">
        <v>4.4559607766099996</v>
      </c>
      <c r="L111" s="24">
        <v>3.22574122352</v>
      </c>
      <c r="M111" s="24">
        <v>3.22574122352</v>
      </c>
    </row>
    <row r="112" spans="1:13" s="21" customFormat="1" hidden="1" outlineLevel="4" x14ac:dyDescent="0.25">
      <c r="A112" s="26" t="s">
        <v>8</v>
      </c>
      <c r="B112" s="24"/>
      <c r="C112" s="24">
        <v>3.8844012800000002E-3</v>
      </c>
      <c r="D112" s="24">
        <v>3.8749460799999999E-3</v>
      </c>
      <c r="E112" s="24">
        <v>3.8749460799999999E-3</v>
      </c>
      <c r="F112" s="24">
        <v>3.8560438999999998E-3</v>
      </c>
      <c r="G112" s="24">
        <v>3.8560438999999998E-3</v>
      </c>
      <c r="H112" s="24">
        <v>16.02632009022</v>
      </c>
      <c r="I112" s="24"/>
      <c r="J112" s="24"/>
      <c r="K112" s="24"/>
      <c r="L112" s="24"/>
      <c r="M112" s="24"/>
    </row>
    <row r="113" spans="1:13" s="21" customFormat="1" outlineLevel="3" collapsed="1" x14ac:dyDescent="0.25">
      <c r="A113" s="25" t="s">
        <v>16</v>
      </c>
      <c r="B113" s="24">
        <f>SUM(B114:B116)</f>
        <v>113.67439995623</v>
      </c>
      <c r="C113" s="24">
        <f>SUM(C114:C116)</f>
        <v>102.49855925893999</v>
      </c>
      <c r="D113" s="24">
        <f>SUM(D114:D116)</f>
        <v>89.053759530990007</v>
      </c>
      <c r="E113" s="24">
        <f>SUM(E114:E116)</f>
        <v>128.64462763959</v>
      </c>
      <c r="F113" s="24">
        <f>SUM(F114:F116)</f>
        <v>95.641322232569991</v>
      </c>
      <c r="G113" s="24">
        <f>SUM(G114:G116)</f>
        <v>118.91426301685</v>
      </c>
      <c r="H113" s="24">
        <f>SUM(H114:H116)</f>
        <v>110.63817838353</v>
      </c>
      <c r="I113" s="24">
        <f>SUM(I114:I116)</f>
        <v>85.942301183720005</v>
      </c>
      <c r="J113" s="24">
        <f>SUM(J114:J116)</f>
        <v>90.579033585320005</v>
      </c>
      <c r="K113" s="24">
        <f>SUM(K114:K116)</f>
        <v>137.31698063952001</v>
      </c>
      <c r="L113" s="24">
        <f>SUM(L114:L116)</f>
        <v>111.79987384737001</v>
      </c>
      <c r="M113" s="24">
        <f>SUM(M114:M116)</f>
        <v>109.87743047498</v>
      </c>
    </row>
    <row r="114" spans="1:13" s="21" customFormat="1" hidden="1" outlineLevel="4" x14ac:dyDescent="0.25">
      <c r="A114" s="26" t="s">
        <v>7</v>
      </c>
      <c r="B114" s="24">
        <v>19.671740830720001</v>
      </c>
      <c r="C114" s="24">
        <v>29.502726889790001</v>
      </c>
      <c r="D114" s="24">
        <v>29.339839969970001</v>
      </c>
      <c r="E114" s="24">
        <v>64.826940222429997</v>
      </c>
      <c r="F114" s="24">
        <v>30.246689734050001</v>
      </c>
      <c r="G114" s="24">
        <v>54.46853623642</v>
      </c>
      <c r="H114" s="24">
        <v>49.246470768880002</v>
      </c>
      <c r="I114" s="24">
        <v>41.204713889490002</v>
      </c>
      <c r="J114" s="24">
        <v>68.89695001138</v>
      </c>
      <c r="K114" s="24">
        <v>118.87977206844</v>
      </c>
      <c r="L114" s="24">
        <v>93.362665276290002</v>
      </c>
      <c r="M114" s="24">
        <v>92.002020164970006</v>
      </c>
    </row>
    <row r="115" spans="1:13" s="21" customFormat="1" hidden="1" outlineLevel="4" x14ac:dyDescent="0.25">
      <c r="A115" s="26" t="s">
        <v>8</v>
      </c>
      <c r="B115" s="24">
        <v>24.488594118510001</v>
      </c>
      <c r="C115" s="24">
        <v>25.74119976003</v>
      </c>
      <c r="D115" s="24">
        <v>25.843594057610002</v>
      </c>
      <c r="E115" s="24">
        <v>26.885123163439999</v>
      </c>
      <c r="F115" s="24">
        <v>28.642227066179998</v>
      </c>
      <c r="G115" s="24">
        <v>27.693321348089999</v>
      </c>
      <c r="H115" s="24">
        <v>24.639302182310001</v>
      </c>
      <c r="I115" s="24">
        <v>20.266782572699999</v>
      </c>
      <c r="J115" s="24">
        <v>18.634782571260001</v>
      </c>
      <c r="K115" s="24">
        <v>18.437208571079999</v>
      </c>
      <c r="L115" s="24">
        <v>18.437208571079999</v>
      </c>
      <c r="M115" s="24">
        <v>17.87541031001</v>
      </c>
    </row>
    <row r="116" spans="1:13" s="21" customFormat="1" hidden="1" outlineLevel="4" x14ac:dyDescent="0.25">
      <c r="A116" s="26" t="s">
        <v>17</v>
      </c>
      <c r="B116" s="24">
        <v>69.514065006999999</v>
      </c>
      <c r="C116" s="24">
        <v>47.254632609120002</v>
      </c>
      <c r="D116" s="24">
        <v>33.870325503410001</v>
      </c>
      <c r="E116" s="24">
        <v>36.932564253720003</v>
      </c>
      <c r="F116" s="24">
        <v>36.752405432339998</v>
      </c>
      <c r="G116" s="24">
        <v>36.752405432339998</v>
      </c>
      <c r="H116" s="24">
        <v>36.752405432339998</v>
      </c>
      <c r="I116" s="24">
        <v>24.470804721530001</v>
      </c>
      <c r="J116" s="24">
        <v>3.0473010026799998</v>
      </c>
      <c r="K116" s="24"/>
      <c r="L116" s="24"/>
      <c r="M116" s="24"/>
    </row>
    <row r="117" spans="1:13" s="21" customFormat="1" x14ac:dyDescent="0.25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9" spans="1:13" s="32" customFormat="1" x14ac:dyDescent="0.25">
      <c r="A119" s="33"/>
      <c r="B119" s="33">
        <v>2038</v>
      </c>
      <c r="C119" s="33">
        <v>2039</v>
      </c>
      <c r="D119" s="33">
        <v>2040</v>
      </c>
      <c r="E119" s="33">
        <v>2041</v>
      </c>
      <c r="F119" s="33">
        <v>2042</v>
      </c>
      <c r="G119" s="33">
        <v>2043</v>
      </c>
      <c r="H119" s="33">
        <v>2044</v>
      </c>
      <c r="I119" s="33">
        <v>2045</v>
      </c>
      <c r="J119" s="33">
        <v>2046</v>
      </c>
      <c r="K119" s="33">
        <v>2047</v>
      </c>
      <c r="L119" s="33">
        <v>2048</v>
      </c>
      <c r="M119" s="33">
        <v>2049</v>
      </c>
    </row>
    <row r="120" spans="1:13" s="29" customFormat="1" x14ac:dyDescent="0.25">
      <c r="A120" s="27" t="s">
        <v>0</v>
      </c>
      <c r="B120" s="28">
        <f>B121+B138</f>
        <v>167.20231089485</v>
      </c>
      <c r="C120" s="28">
        <f>C121+C138</f>
        <v>160.42776710791998</v>
      </c>
      <c r="D120" s="28">
        <f>D121+D138</f>
        <v>176.21207757959002</v>
      </c>
      <c r="E120" s="28">
        <f>E121+E138</f>
        <v>126.60930632848999</v>
      </c>
      <c r="F120" s="28">
        <f>F121+F138</f>
        <v>210.29423130200999</v>
      </c>
      <c r="G120" s="28">
        <f>G121+G138</f>
        <v>114.888939205</v>
      </c>
      <c r="H120" s="28">
        <f>H121+H138</f>
        <v>111.13009176913999</v>
      </c>
      <c r="I120" s="28">
        <f>I121+I138</f>
        <v>108.84547693943999</v>
      </c>
      <c r="J120" s="28">
        <f>J121+J138</f>
        <v>106.16661266545</v>
      </c>
      <c r="K120" s="28">
        <f>K121+K138</f>
        <v>103.56629703163</v>
      </c>
      <c r="L120" s="28">
        <f>L121+L138</f>
        <v>88.526693756029985</v>
      </c>
      <c r="M120" s="28">
        <f>M121+M138</f>
        <v>87.610162876589996</v>
      </c>
    </row>
    <row r="121" spans="1:13" s="29" customFormat="1" outlineLevel="1" x14ac:dyDescent="0.25">
      <c r="A121" s="16" t="s">
        <v>1</v>
      </c>
      <c r="B121" s="17">
        <f>B122+B131</f>
        <v>49.418759335999994</v>
      </c>
      <c r="C121" s="17">
        <f>C122+C131</f>
        <v>46.329157863999995</v>
      </c>
      <c r="D121" s="17">
        <f>D122+D131</f>
        <v>43.239556391999997</v>
      </c>
      <c r="E121" s="17">
        <f>E122+E131</f>
        <v>25.149954919999999</v>
      </c>
      <c r="F121" s="17">
        <f>F122+F131</f>
        <v>24.085353447999999</v>
      </c>
      <c r="G121" s="17">
        <f>G122+G131</f>
        <v>23.020751976</v>
      </c>
      <c r="H121" s="17">
        <f>H122+H131</f>
        <v>21.956150504</v>
      </c>
      <c r="I121" s="17">
        <f>I122+I131</f>
        <v>20.891549032</v>
      </c>
      <c r="J121" s="17">
        <f>J122+J131</f>
        <v>19.826947560000001</v>
      </c>
      <c r="K121" s="17">
        <f>K122+K131</f>
        <v>18.762353088000001</v>
      </c>
      <c r="L121" s="17">
        <f>L122+L131</f>
        <v>5.6</v>
      </c>
      <c r="M121" s="17">
        <f>M122+M131</f>
        <v>5.6</v>
      </c>
    </row>
    <row r="122" spans="1:13" s="29" customFormat="1" outlineLevel="2" x14ac:dyDescent="0.25">
      <c r="A122" s="30" t="s">
        <v>2</v>
      </c>
      <c r="B122" s="31">
        <f>B123+B125+B127</f>
        <v>22.321015335999999</v>
      </c>
      <c r="C122" s="31">
        <f>C123+C125+C127</f>
        <v>19.231413864</v>
      </c>
      <c r="D122" s="31">
        <f>D123+D125+D127</f>
        <v>16.141812391999999</v>
      </c>
      <c r="E122" s="31">
        <f>E123+E125+E127</f>
        <v>13.05221092</v>
      </c>
      <c r="F122" s="31">
        <f>F123+F125+F127</f>
        <v>11.987609448000001</v>
      </c>
      <c r="G122" s="31">
        <f>G123+G125+G127</f>
        <v>10.923007975999999</v>
      </c>
      <c r="H122" s="31">
        <f>H123+H125+H127</f>
        <v>9.8584065039999995</v>
      </c>
      <c r="I122" s="31">
        <f>I123+I125+I127</f>
        <v>8.7938050319999999</v>
      </c>
      <c r="J122" s="31">
        <f>J123+J125+J127</f>
        <v>7.7292035600000002</v>
      </c>
      <c r="K122" s="31">
        <f>K123+K125+K127</f>
        <v>6.6646020879999996</v>
      </c>
      <c r="L122" s="31">
        <f>L123+L125+L127</f>
        <v>5.6</v>
      </c>
      <c r="M122" s="31">
        <f>M123+M125+M127</f>
        <v>5.6</v>
      </c>
    </row>
    <row r="123" spans="1:13" s="21" customFormat="1" outlineLevel="3" collapsed="1" x14ac:dyDescent="0.25">
      <c r="A123" s="25" t="s">
        <v>3</v>
      </c>
      <c r="B123" s="24">
        <f>SUM(B124:B124)</f>
        <v>0</v>
      </c>
      <c r="C123" s="24">
        <f>SUM(C124:C124)</f>
        <v>0</v>
      </c>
      <c r="D123" s="24">
        <f>SUM(D124:D124)</f>
        <v>0</v>
      </c>
      <c r="E123" s="24">
        <f>SUM(E124:E124)</f>
        <v>0</v>
      </c>
      <c r="F123" s="24">
        <f>SUM(F124:F124)</f>
        <v>0</v>
      </c>
      <c r="G123" s="24">
        <f>SUM(G124:G124)</f>
        <v>0</v>
      </c>
      <c r="H123" s="24">
        <f>SUM(H124:H124)</f>
        <v>0</v>
      </c>
      <c r="I123" s="24">
        <f>SUM(I124:I124)</f>
        <v>0</v>
      </c>
      <c r="J123" s="24">
        <f>SUM(J124:J124)</f>
        <v>0</v>
      </c>
      <c r="K123" s="24">
        <f>SUM(K124:K124)</f>
        <v>0</v>
      </c>
      <c r="L123" s="24">
        <f>SUM(L124:L124)</f>
        <v>0</v>
      </c>
      <c r="M123" s="24">
        <f>SUM(M124:M124)</f>
        <v>0</v>
      </c>
    </row>
    <row r="124" spans="1:13" s="21" customFormat="1" hidden="1" outlineLevel="4" x14ac:dyDescent="0.25">
      <c r="A124" s="26" t="s">
        <v>4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s="21" customFormat="1" outlineLevel="3" collapsed="1" x14ac:dyDescent="0.25">
      <c r="A125" s="25" t="s">
        <v>5</v>
      </c>
      <c r="B125" s="24">
        <f>SUM(B126:B126)</f>
        <v>0</v>
      </c>
      <c r="C125" s="24">
        <f>SUM(C126:C126)</f>
        <v>0</v>
      </c>
      <c r="D125" s="24">
        <f>SUM(D126:D126)</f>
        <v>0</v>
      </c>
      <c r="E125" s="24">
        <f>SUM(E126:E126)</f>
        <v>0</v>
      </c>
      <c r="F125" s="24">
        <f>SUM(F126:F126)</f>
        <v>0</v>
      </c>
      <c r="G125" s="24">
        <f>SUM(G126:G126)</f>
        <v>0</v>
      </c>
      <c r="H125" s="24">
        <f>SUM(H126:H126)</f>
        <v>0</v>
      </c>
      <c r="I125" s="24">
        <f>SUM(I126:I126)</f>
        <v>0</v>
      </c>
      <c r="J125" s="24">
        <f>SUM(J126:J126)</f>
        <v>0</v>
      </c>
      <c r="K125" s="24">
        <f>SUM(K126:K126)</f>
        <v>0</v>
      </c>
      <c r="L125" s="24">
        <f>SUM(L126:L126)</f>
        <v>0</v>
      </c>
      <c r="M125" s="24">
        <f>SUM(M126:M126)</f>
        <v>0</v>
      </c>
    </row>
    <row r="126" spans="1:13" s="21" customFormat="1" hidden="1" outlineLevel="4" x14ac:dyDescent="0.25">
      <c r="A126" s="26" t="s">
        <v>4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s="21" customFormat="1" outlineLevel="3" collapsed="1" x14ac:dyDescent="0.25">
      <c r="A127" s="25" t="s">
        <v>6</v>
      </c>
      <c r="B127" s="24">
        <f>SUM(B128:B130)</f>
        <v>22.321015335999999</v>
      </c>
      <c r="C127" s="24">
        <f>SUM(C128:C130)</f>
        <v>19.231413864</v>
      </c>
      <c r="D127" s="24">
        <f>SUM(D128:D130)</f>
        <v>16.141812391999999</v>
      </c>
      <c r="E127" s="24">
        <f>SUM(E128:E130)</f>
        <v>13.05221092</v>
      </c>
      <c r="F127" s="24">
        <f>SUM(F128:F130)</f>
        <v>11.987609448000001</v>
      </c>
      <c r="G127" s="24">
        <f>SUM(G128:G130)</f>
        <v>10.923007975999999</v>
      </c>
      <c r="H127" s="24">
        <f>SUM(H128:H130)</f>
        <v>9.8584065039999995</v>
      </c>
      <c r="I127" s="24">
        <f>SUM(I128:I130)</f>
        <v>8.7938050319999999</v>
      </c>
      <c r="J127" s="24">
        <f>SUM(J128:J130)</f>
        <v>7.7292035600000002</v>
      </c>
      <c r="K127" s="24">
        <f>SUM(K128:K130)</f>
        <v>6.6646020879999996</v>
      </c>
      <c r="L127" s="24">
        <f>SUM(L128:L130)</f>
        <v>5.6</v>
      </c>
      <c r="M127" s="24">
        <f>SUM(M128:M130)</f>
        <v>5.6</v>
      </c>
    </row>
    <row r="128" spans="1:13" s="21" customFormat="1" hidden="1" outlineLevel="4" x14ac:dyDescent="0.25">
      <c r="A128" s="26" t="s">
        <v>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1:13" s="21" customFormat="1" hidden="1" outlineLevel="4" x14ac:dyDescent="0.25">
      <c r="A129" s="26" t="s">
        <v>4</v>
      </c>
      <c r="B129" s="24">
        <v>22.321015335999999</v>
      </c>
      <c r="C129" s="24">
        <v>19.231413864</v>
      </c>
      <c r="D129" s="24">
        <v>16.141812391999999</v>
      </c>
      <c r="E129" s="24">
        <v>13.05221092</v>
      </c>
      <c r="F129" s="24">
        <v>11.987609448000001</v>
      </c>
      <c r="G129" s="24">
        <v>10.923007975999999</v>
      </c>
      <c r="H129" s="24">
        <v>9.8584065039999995</v>
      </c>
      <c r="I129" s="24">
        <v>8.7938050319999999</v>
      </c>
      <c r="J129" s="24">
        <v>7.7292035600000002</v>
      </c>
      <c r="K129" s="24">
        <v>6.6646020879999996</v>
      </c>
      <c r="L129" s="24">
        <v>5.6</v>
      </c>
      <c r="M129" s="24">
        <v>5.6</v>
      </c>
    </row>
    <row r="130" spans="1:13" s="21" customFormat="1" hidden="1" outlineLevel="4" x14ac:dyDescent="0.25">
      <c r="A130" s="26" t="s">
        <v>8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1:13" s="29" customFormat="1" outlineLevel="2" x14ac:dyDescent="0.25">
      <c r="A131" s="30" t="s">
        <v>9</v>
      </c>
      <c r="B131" s="31">
        <f>B132+B134</f>
        <v>27.097743999999999</v>
      </c>
      <c r="C131" s="31">
        <f>C132+C134</f>
        <v>27.097743999999999</v>
      </c>
      <c r="D131" s="31">
        <f>D132+D134</f>
        <v>27.097743999999999</v>
      </c>
      <c r="E131" s="31">
        <f>E132+E134</f>
        <v>12.097744</v>
      </c>
      <c r="F131" s="31">
        <f>F132+F134</f>
        <v>12.097744</v>
      </c>
      <c r="G131" s="31">
        <f>G132+G134</f>
        <v>12.097744</v>
      </c>
      <c r="H131" s="31">
        <f>H132+H134</f>
        <v>12.097744</v>
      </c>
      <c r="I131" s="31">
        <f>I132+I134</f>
        <v>12.097744</v>
      </c>
      <c r="J131" s="31">
        <f>J132+J134</f>
        <v>12.097744</v>
      </c>
      <c r="K131" s="31">
        <f>K132+K134</f>
        <v>12.097751000000001</v>
      </c>
      <c r="L131" s="31">
        <f>L132+L134</f>
        <v>0</v>
      </c>
      <c r="M131" s="31">
        <f>M132+M134</f>
        <v>0</v>
      </c>
    </row>
    <row r="132" spans="1:13" s="21" customFormat="1" outlineLevel="3" collapsed="1" x14ac:dyDescent="0.25">
      <c r="A132" s="25" t="s">
        <v>5</v>
      </c>
      <c r="B132" s="24">
        <f>SUM(B133:B133)</f>
        <v>0</v>
      </c>
      <c r="C132" s="24">
        <f>SUM(C133:C133)</f>
        <v>0</v>
      </c>
      <c r="D132" s="24">
        <f>SUM(D133:D133)</f>
        <v>0</v>
      </c>
      <c r="E132" s="24">
        <f>SUM(E133:E133)</f>
        <v>0</v>
      </c>
      <c r="F132" s="24">
        <f>SUM(F133:F133)</f>
        <v>0</v>
      </c>
      <c r="G132" s="24">
        <f>SUM(G133:G133)</f>
        <v>0</v>
      </c>
      <c r="H132" s="24">
        <f>SUM(H133:H133)</f>
        <v>0</v>
      </c>
      <c r="I132" s="24">
        <f>SUM(I133:I133)</f>
        <v>0</v>
      </c>
      <c r="J132" s="24">
        <f>SUM(J133:J133)</f>
        <v>0</v>
      </c>
      <c r="K132" s="24">
        <f>SUM(K133:K133)</f>
        <v>0</v>
      </c>
      <c r="L132" s="24">
        <f>SUM(L133:L133)</f>
        <v>0</v>
      </c>
      <c r="M132" s="24">
        <f>SUM(M133:M133)</f>
        <v>0</v>
      </c>
    </row>
    <row r="133" spans="1:13" s="21" customFormat="1" hidden="1" outlineLevel="4" x14ac:dyDescent="0.25">
      <c r="A133" s="26" t="s">
        <v>4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1:13" s="21" customFormat="1" outlineLevel="3" collapsed="1" x14ac:dyDescent="0.25">
      <c r="A134" s="25" t="s">
        <v>6</v>
      </c>
      <c r="B134" s="24">
        <f>SUM(B135:B137)</f>
        <v>27.097743999999999</v>
      </c>
      <c r="C134" s="24">
        <f>SUM(C135:C137)</f>
        <v>27.097743999999999</v>
      </c>
      <c r="D134" s="24">
        <f>SUM(D135:D137)</f>
        <v>27.097743999999999</v>
      </c>
      <c r="E134" s="24">
        <f>SUM(E135:E137)</f>
        <v>12.097744</v>
      </c>
      <c r="F134" s="24">
        <f>SUM(F135:F137)</f>
        <v>12.097744</v>
      </c>
      <c r="G134" s="24">
        <f>SUM(G135:G137)</f>
        <v>12.097744</v>
      </c>
      <c r="H134" s="24">
        <f>SUM(H135:H137)</f>
        <v>12.097744</v>
      </c>
      <c r="I134" s="24">
        <f>SUM(I135:I137)</f>
        <v>12.097744</v>
      </c>
      <c r="J134" s="24">
        <f>SUM(J135:J137)</f>
        <v>12.097744</v>
      </c>
      <c r="K134" s="24">
        <f>SUM(K135:K137)</f>
        <v>12.097751000000001</v>
      </c>
      <c r="L134" s="24">
        <f>SUM(L135:L137)</f>
        <v>0</v>
      </c>
      <c r="M134" s="24">
        <f>SUM(M135:M137)</f>
        <v>0</v>
      </c>
    </row>
    <row r="135" spans="1:13" s="21" customFormat="1" hidden="1" outlineLevel="4" x14ac:dyDescent="0.25">
      <c r="A135" s="26" t="s">
        <v>7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1:13" s="21" customFormat="1" hidden="1" outlineLevel="4" x14ac:dyDescent="0.25">
      <c r="A136" s="26" t="s">
        <v>4</v>
      </c>
      <c r="B136" s="24">
        <v>27.097743999999999</v>
      </c>
      <c r="C136" s="24">
        <v>27.097743999999999</v>
      </c>
      <c r="D136" s="24">
        <v>27.097743999999999</v>
      </c>
      <c r="E136" s="24">
        <v>12.097744</v>
      </c>
      <c r="F136" s="24">
        <v>12.097744</v>
      </c>
      <c r="G136" s="24">
        <v>12.097744</v>
      </c>
      <c r="H136" s="24">
        <v>12.097744</v>
      </c>
      <c r="I136" s="24">
        <v>12.097744</v>
      </c>
      <c r="J136" s="24">
        <v>12.097744</v>
      </c>
      <c r="K136" s="24">
        <v>12.097751000000001</v>
      </c>
      <c r="L136" s="24"/>
      <c r="M136" s="24"/>
    </row>
    <row r="137" spans="1:13" s="21" customFormat="1" hidden="1" outlineLevel="4" x14ac:dyDescent="0.25">
      <c r="A137" s="26" t="s">
        <v>8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1:13" s="29" customFormat="1" outlineLevel="1" x14ac:dyDescent="0.25">
      <c r="A138" s="16" t="s">
        <v>10</v>
      </c>
      <c r="B138" s="17">
        <f>B139+B160</f>
        <v>117.78355155885001</v>
      </c>
      <c r="C138" s="17">
        <f>C139+C160</f>
        <v>114.09860924392</v>
      </c>
      <c r="D138" s="17">
        <f>D139+D160</f>
        <v>132.97252118759002</v>
      </c>
      <c r="E138" s="17">
        <f>E139+E160</f>
        <v>101.45935140848999</v>
      </c>
      <c r="F138" s="17">
        <f>F139+F160</f>
        <v>186.20887785400998</v>
      </c>
      <c r="G138" s="17">
        <f>G139+G160</f>
        <v>91.868187229</v>
      </c>
      <c r="H138" s="17">
        <f>H139+H160</f>
        <v>89.173941265140002</v>
      </c>
      <c r="I138" s="17">
        <f>I139+I160</f>
        <v>87.95392790743999</v>
      </c>
      <c r="J138" s="17">
        <f>J139+J160</f>
        <v>86.339665105449996</v>
      </c>
      <c r="K138" s="17">
        <f>K139+K160</f>
        <v>84.803943943630003</v>
      </c>
      <c r="L138" s="17">
        <f>L139+L160</f>
        <v>82.926693756029991</v>
      </c>
      <c r="M138" s="17">
        <f>M139+M160</f>
        <v>82.010162876590002</v>
      </c>
    </row>
    <row r="139" spans="1:13" s="29" customFormat="1" outlineLevel="2" x14ac:dyDescent="0.25">
      <c r="A139" s="30" t="s">
        <v>2</v>
      </c>
      <c r="B139" s="31">
        <f>B140+B146+B150+B156</f>
        <v>31.68389640278</v>
      </c>
      <c r="C139" s="31">
        <f>C140+C146+C150+C156</f>
        <v>30.26900245941</v>
      </c>
      <c r="D139" s="31">
        <f>D140+D146+D150+D156</f>
        <v>29.008105100039998</v>
      </c>
      <c r="E139" s="31">
        <f>E140+E146+E150+E156</f>
        <v>24.224197059699996</v>
      </c>
      <c r="F139" s="31">
        <f>F140+F146+F150+F156</f>
        <v>23.163820306750001</v>
      </c>
      <c r="G139" s="31">
        <f>G140+G146+G150+G156</f>
        <v>19.205653936680001</v>
      </c>
      <c r="H139" s="31">
        <f>H140+H146+H150+H156</f>
        <v>18.313462622679999</v>
      </c>
      <c r="I139" s="31">
        <f>I140+I146+I150+I156</f>
        <v>17.432095265029997</v>
      </c>
      <c r="J139" s="31">
        <f>J140+J146+J150+J156</f>
        <v>16.60089706162</v>
      </c>
      <c r="K139" s="31">
        <f>K140+K146+K150+K156</f>
        <v>15.76687313079</v>
      </c>
      <c r="L139" s="31">
        <f>L140+L146+L150+L156</f>
        <v>14.998099541410001</v>
      </c>
      <c r="M139" s="31">
        <f>M140+M146+M150+M156</f>
        <v>14.189857087309999</v>
      </c>
    </row>
    <row r="140" spans="1:13" s="21" customFormat="1" outlineLevel="3" collapsed="1" x14ac:dyDescent="0.25">
      <c r="A140" s="25" t="s">
        <v>3</v>
      </c>
      <c r="B140" s="24">
        <f>SUM(B141:B145)</f>
        <v>0.11199600010000001</v>
      </c>
      <c r="C140" s="24">
        <f>SUM(C141:C145)</f>
        <v>0.11199600010000001</v>
      </c>
      <c r="D140" s="24">
        <f>SUM(D141:D145)</f>
        <v>0.11199600010000001</v>
      </c>
      <c r="E140" s="24">
        <f>SUM(E141:E145)</f>
        <v>0.1115880001</v>
      </c>
      <c r="F140" s="24">
        <f>SUM(F141:F145)</f>
        <v>0.1115880001</v>
      </c>
      <c r="G140" s="24">
        <f>SUM(G141:G145)</f>
        <v>0.1115880001</v>
      </c>
      <c r="H140" s="24">
        <f>SUM(H141:H145)</f>
        <v>0.1115880001</v>
      </c>
      <c r="I140" s="24">
        <f>SUM(I141:I145)</f>
        <v>0.1115880001</v>
      </c>
      <c r="J140" s="24">
        <f>SUM(J141:J145)</f>
        <v>0.1115880001</v>
      </c>
      <c r="K140" s="24">
        <f>SUM(K141:K145)</f>
        <v>0.1115880001</v>
      </c>
      <c r="L140" s="24">
        <f>SUM(L141:L145)</f>
        <v>0.1115880001</v>
      </c>
      <c r="M140" s="24">
        <f>SUM(M141:M145)</f>
        <v>0.1115880001</v>
      </c>
    </row>
    <row r="141" spans="1:13" s="21" customFormat="1" hidden="1" outlineLevel="4" x14ac:dyDescent="0.25">
      <c r="A141" s="26" t="s">
        <v>7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s="21" customFormat="1" hidden="1" outlineLevel="4" x14ac:dyDescent="0.25">
      <c r="A142" s="26" t="s">
        <v>11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3" s="21" customFormat="1" hidden="1" outlineLevel="4" x14ac:dyDescent="0.25">
      <c r="A143" s="26" t="s">
        <v>12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s="21" customFormat="1" hidden="1" outlineLevel="4" x14ac:dyDescent="0.25">
      <c r="A144" s="26" t="s">
        <v>4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s="21" customFormat="1" hidden="1" outlineLevel="4" x14ac:dyDescent="0.25">
      <c r="A145" s="26" t="s">
        <v>8</v>
      </c>
      <c r="B145" s="24">
        <v>0.11199600010000001</v>
      </c>
      <c r="C145" s="24">
        <v>0.11199600010000001</v>
      </c>
      <c r="D145" s="24">
        <v>0.11199600010000001</v>
      </c>
      <c r="E145" s="24">
        <v>0.1115880001</v>
      </c>
      <c r="F145" s="24">
        <v>0.1115880001</v>
      </c>
      <c r="G145" s="24">
        <v>0.1115880001</v>
      </c>
      <c r="H145" s="24">
        <v>0.1115880001</v>
      </c>
      <c r="I145" s="24">
        <v>0.1115880001</v>
      </c>
      <c r="J145" s="24">
        <v>0.1115880001</v>
      </c>
      <c r="K145" s="24">
        <v>0.1115880001</v>
      </c>
      <c r="L145" s="24">
        <v>0.1115880001</v>
      </c>
      <c r="M145" s="24">
        <v>0.1115880001</v>
      </c>
    </row>
    <row r="146" spans="1:13" s="21" customFormat="1" outlineLevel="3" collapsed="1" x14ac:dyDescent="0.25">
      <c r="A146" s="25" t="s">
        <v>13</v>
      </c>
      <c r="B146" s="24">
        <f>SUM(B147:B149)</f>
        <v>0</v>
      </c>
      <c r="C146" s="24">
        <f>SUM(C147:C149)</f>
        <v>0</v>
      </c>
      <c r="D146" s="24">
        <f>SUM(D147:D149)</f>
        <v>0</v>
      </c>
      <c r="E146" s="24">
        <f>SUM(E147:E149)</f>
        <v>0</v>
      </c>
      <c r="F146" s="24">
        <f>SUM(F147:F149)</f>
        <v>0</v>
      </c>
      <c r="G146" s="24">
        <f>SUM(G147:G149)</f>
        <v>0</v>
      </c>
      <c r="H146" s="24">
        <f>SUM(H147:H149)</f>
        <v>0</v>
      </c>
      <c r="I146" s="24">
        <f>SUM(I147:I149)</f>
        <v>0</v>
      </c>
      <c r="J146" s="24">
        <f>SUM(J147:J149)</f>
        <v>0</v>
      </c>
      <c r="K146" s="24">
        <f>SUM(K147:K149)</f>
        <v>0</v>
      </c>
      <c r="L146" s="24">
        <f>SUM(L147:L149)</f>
        <v>0</v>
      </c>
      <c r="M146" s="24">
        <f>SUM(M147:M149)</f>
        <v>0</v>
      </c>
    </row>
    <row r="147" spans="1:13" s="21" customFormat="1" hidden="1" outlineLevel="4" x14ac:dyDescent="0.25">
      <c r="A147" s="26" t="s">
        <v>7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21" customFormat="1" hidden="1" outlineLevel="4" x14ac:dyDescent="0.25">
      <c r="A148" s="26" t="s">
        <v>11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s="21" customFormat="1" hidden="1" outlineLevel="4" x14ac:dyDescent="0.25">
      <c r="A149" s="26" t="s">
        <v>8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s="21" customFormat="1" outlineLevel="3" collapsed="1" x14ac:dyDescent="0.25">
      <c r="A150" s="25" t="s">
        <v>14</v>
      </c>
      <c r="B150" s="24">
        <f>SUM(B151:B155)</f>
        <v>0.27787523239</v>
      </c>
      <c r="C150" s="24">
        <f>SUM(C151:C155)</f>
        <v>0.25794978167999999</v>
      </c>
      <c r="D150" s="24">
        <f>SUM(D151:D155)</f>
        <v>0.23857892821999999</v>
      </c>
      <c r="E150" s="24">
        <f>SUM(E151:E155)</f>
        <v>0.21809883449</v>
      </c>
      <c r="F150" s="24">
        <f>SUM(F151:F155)</f>
        <v>0.19817293901999999</v>
      </c>
      <c r="G150" s="24">
        <f>SUM(G151:G155)</f>
        <v>0.17824575391</v>
      </c>
      <c r="H150" s="24">
        <f>SUM(H151:H155)</f>
        <v>0.15869621241999998</v>
      </c>
      <c r="I150" s="24">
        <f>SUM(I151:I155)</f>
        <v>0.13839111509999999</v>
      </c>
      <c r="J150" s="24">
        <f>SUM(J151:J155)</f>
        <v>0.11902555044999999</v>
      </c>
      <c r="K150" s="24">
        <f>SUM(K151:K155)</f>
        <v>9.986622245E-2</v>
      </c>
      <c r="L150" s="24">
        <f>SUM(L151:L155)</f>
        <v>8.0965474979999993E-2</v>
      </c>
      <c r="M150" s="24">
        <f>SUM(M151:M155)</f>
        <v>6.1662682240000002E-2</v>
      </c>
    </row>
    <row r="151" spans="1:13" s="21" customFormat="1" hidden="1" outlineLevel="4" x14ac:dyDescent="0.25">
      <c r="A151" s="26" t="s">
        <v>15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s="21" customFormat="1" hidden="1" outlineLevel="4" x14ac:dyDescent="0.25">
      <c r="A152" s="26" t="s">
        <v>7</v>
      </c>
      <c r="B152" s="24">
        <v>5.3801758259999999E-2</v>
      </c>
      <c r="C152" s="24">
        <v>4.9567544900000003E-2</v>
      </c>
      <c r="D152" s="24">
        <v>4.5349173319999998E-2</v>
      </c>
      <c r="E152" s="24">
        <v>4.1099072770000002E-2</v>
      </c>
      <c r="F152" s="24">
        <v>3.6864414659999997E-2</v>
      </c>
      <c r="G152" s="24">
        <v>3.2628466449999997E-2</v>
      </c>
      <c r="H152" s="24">
        <v>2.8403365400000002E-2</v>
      </c>
      <c r="I152" s="24">
        <v>2.4156302309999999E-2</v>
      </c>
      <c r="J152" s="24">
        <v>2.0481975409999999E-2</v>
      </c>
      <c r="K152" s="24">
        <v>1.701388475E-2</v>
      </c>
      <c r="L152" s="24">
        <v>1.3609536239999999E-2</v>
      </c>
      <c r="M152" s="24">
        <v>1.01928192E-2</v>
      </c>
    </row>
    <row r="153" spans="1:13" s="21" customFormat="1" hidden="1" outlineLevel="4" x14ac:dyDescent="0.25">
      <c r="A153" s="26" t="s">
        <v>11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s="21" customFormat="1" hidden="1" outlineLevel="4" x14ac:dyDescent="0.25">
      <c r="A154" s="26" t="s">
        <v>12</v>
      </c>
      <c r="B154" s="24">
        <v>0.22407347413000001</v>
      </c>
      <c r="C154" s="24">
        <v>0.20838223678000001</v>
      </c>
      <c r="D154" s="24">
        <v>0.19322975489999999</v>
      </c>
      <c r="E154" s="24">
        <v>0.17699976172000001</v>
      </c>
      <c r="F154" s="24">
        <v>0.16130852436000001</v>
      </c>
      <c r="G154" s="24">
        <v>0.14561728745999999</v>
      </c>
      <c r="H154" s="24">
        <v>0.13029284701999999</v>
      </c>
      <c r="I154" s="24">
        <v>0.11423481279</v>
      </c>
      <c r="J154" s="24">
        <v>9.8543575039999998E-2</v>
      </c>
      <c r="K154" s="24">
        <v>8.2852337700000001E-2</v>
      </c>
      <c r="L154" s="24">
        <v>6.7355938739999996E-2</v>
      </c>
      <c r="M154" s="24">
        <v>5.1469863040000001E-2</v>
      </c>
    </row>
    <row r="155" spans="1:13" s="21" customFormat="1" hidden="1" outlineLevel="4" x14ac:dyDescent="0.25">
      <c r="A155" s="26" t="s">
        <v>8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s="21" customFormat="1" outlineLevel="3" collapsed="1" x14ac:dyDescent="0.25">
      <c r="A156" s="25" t="s">
        <v>16</v>
      </c>
      <c r="B156" s="24">
        <f>SUM(B157:B159)</f>
        <v>31.294025170289999</v>
      </c>
      <c r="C156" s="24">
        <f>SUM(C157:C159)</f>
        <v>29.89905667763</v>
      </c>
      <c r="D156" s="24">
        <f>SUM(D157:D159)</f>
        <v>28.657530171719998</v>
      </c>
      <c r="E156" s="24">
        <f>SUM(E157:E159)</f>
        <v>23.894510225109997</v>
      </c>
      <c r="F156" s="24">
        <f>SUM(F157:F159)</f>
        <v>22.854059367630001</v>
      </c>
      <c r="G156" s="24">
        <f>SUM(G157:G159)</f>
        <v>18.91582018267</v>
      </c>
      <c r="H156" s="24">
        <f>SUM(H157:H159)</f>
        <v>18.043178410159999</v>
      </c>
      <c r="I156" s="24">
        <f>SUM(I157:I159)</f>
        <v>17.182116149829998</v>
      </c>
      <c r="J156" s="24">
        <f>SUM(J157:J159)</f>
        <v>16.370283511069999</v>
      </c>
      <c r="K156" s="24">
        <f>SUM(K157:K159)</f>
        <v>15.55541890824</v>
      </c>
      <c r="L156" s="24">
        <f>SUM(L157:L159)</f>
        <v>14.805546066330001</v>
      </c>
      <c r="M156" s="24">
        <f>SUM(M157:M159)</f>
        <v>14.016606404969998</v>
      </c>
    </row>
    <row r="157" spans="1:13" s="21" customFormat="1" hidden="1" outlineLevel="4" x14ac:dyDescent="0.25">
      <c r="A157" s="26" t="s">
        <v>7</v>
      </c>
      <c r="B157" s="24">
        <v>8.6704920040399998</v>
      </c>
      <c r="C157" s="24">
        <v>8.4234776604300006</v>
      </c>
      <c r="D157" s="24">
        <v>8.1850261354900002</v>
      </c>
      <c r="E157" s="24">
        <v>7.52661428533</v>
      </c>
      <c r="F157" s="24">
        <v>7.3756622614299996</v>
      </c>
      <c r="G157" s="24">
        <v>4.2266251230999998</v>
      </c>
      <c r="H157" s="24">
        <v>4.0822898830399996</v>
      </c>
      <c r="I157" s="24">
        <v>4.02578040616</v>
      </c>
      <c r="J157" s="24">
        <v>3.9803775057599999</v>
      </c>
      <c r="K157" s="24">
        <v>3.9358458091699999</v>
      </c>
      <c r="L157" s="24">
        <v>3.9131082512800002</v>
      </c>
      <c r="M157" s="24">
        <v>3.9022866233400002</v>
      </c>
    </row>
    <row r="158" spans="1:13" s="21" customFormat="1" hidden="1" outlineLevel="4" x14ac:dyDescent="0.25">
      <c r="A158" s="26" t="s">
        <v>8</v>
      </c>
      <c r="B158" s="24">
        <v>14.734147376439999</v>
      </c>
      <c r="C158" s="24">
        <v>13.58619322739</v>
      </c>
      <c r="D158" s="24">
        <v>12.56460211297</v>
      </c>
      <c r="E158" s="24">
        <v>11.522231007729999</v>
      </c>
      <c r="F158" s="24">
        <v>10.632732229229999</v>
      </c>
      <c r="G158" s="24">
        <v>9.8435301826000003</v>
      </c>
      <c r="H158" s="24">
        <v>9.1019478279000001</v>
      </c>
      <c r="I158" s="24">
        <v>8.3106708116199997</v>
      </c>
      <c r="J158" s="24">
        <v>7.5442411283400004</v>
      </c>
      <c r="K158" s="24">
        <v>6.7739082221000002</v>
      </c>
      <c r="L158" s="24">
        <v>6.0334971158300004</v>
      </c>
      <c r="M158" s="24">
        <v>5.2686548495799999</v>
      </c>
    </row>
    <row r="159" spans="1:13" s="21" customFormat="1" hidden="1" outlineLevel="4" x14ac:dyDescent="0.25">
      <c r="A159" s="26" t="s">
        <v>17</v>
      </c>
      <c r="B159" s="24">
        <v>7.8893857898100004</v>
      </c>
      <c r="C159" s="24">
        <v>7.8893857898100004</v>
      </c>
      <c r="D159" s="24">
        <v>7.9079019232599999</v>
      </c>
      <c r="E159" s="24">
        <v>4.84566493205</v>
      </c>
      <c r="F159" s="24">
        <v>4.8456648769699999</v>
      </c>
      <c r="G159" s="24">
        <v>4.8456648769699999</v>
      </c>
      <c r="H159" s="24">
        <v>4.8589406992199997</v>
      </c>
      <c r="I159" s="24">
        <v>4.84566493205</v>
      </c>
      <c r="J159" s="24">
        <v>4.8456648769699999</v>
      </c>
      <c r="K159" s="24">
        <v>4.8456648769699999</v>
      </c>
      <c r="L159" s="24">
        <v>4.8589406992199997</v>
      </c>
      <c r="M159" s="24">
        <v>4.84566493205</v>
      </c>
    </row>
    <row r="160" spans="1:13" s="29" customFormat="1" outlineLevel="2" x14ac:dyDescent="0.25">
      <c r="A160" s="30" t="s">
        <v>9</v>
      </c>
      <c r="B160" s="31">
        <f>B161+B165+B171</f>
        <v>86.09965515607</v>
      </c>
      <c r="C160" s="31">
        <f>C161+C165+C171</f>
        <v>83.829606784509991</v>
      </c>
      <c r="D160" s="31">
        <f>D161+D165+D171</f>
        <v>103.96441608755001</v>
      </c>
      <c r="E160" s="31">
        <f>E161+E165+E171</f>
        <v>77.235154348790005</v>
      </c>
      <c r="F160" s="31">
        <f>F161+F165+F171</f>
        <v>163.04505754725997</v>
      </c>
      <c r="G160" s="31">
        <f>G161+G165+G171</f>
        <v>72.662533292320006</v>
      </c>
      <c r="H160" s="31">
        <f>H161+H165+H171</f>
        <v>70.860478642459995</v>
      </c>
      <c r="I160" s="31">
        <f>I161+I165+I171</f>
        <v>70.52183264240999</v>
      </c>
      <c r="J160" s="31">
        <f>J161+J165+J171</f>
        <v>69.738768043829992</v>
      </c>
      <c r="K160" s="31">
        <f>K161+K165+K171</f>
        <v>69.03707081284</v>
      </c>
      <c r="L160" s="31">
        <f>L161+L165+L171</f>
        <v>67.928594214619991</v>
      </c>
      <c r="M160" s="31">
        <f>M161+M165+M171</f>
        <v>67.820305789279999</v>
      </c>
    </row>
    <row r="161" spans="1:13" s="21" customFormat="1" outlineLevel="3" collapsed="1" x14ac:dyDescent="0.25">
      <c r="A161" s="25" t="s">
        <v>13</v>
      </c>
      <c r="B161" s="24">
        <f>SUM(B162:B164)</f>
        <v>0</v>
      </c>
      <c r="C161" s="24">
        <f>SUM(C162:C164)</f>
        <v>0</v>
      </c>
      <c r="D161" s="24">
        <f>SUM(D162:D164)</f>
        <v>0</v>
      </c>
      <c r="E161" s="24">
        <f>SUM(E162:E164)</f>
        <v>0</v>
      </c>
      <c r="F161" s="24">
        <f>SUM(F162:F164)</f>
        <v>0</v>
      </c>
      <c r="G161" s="24">
        <f>SUM(G162:G164)</f>
        <v>0</v>
      </c>
      <c r="H161" s="24">
        <f>SUM(H162:H164)</f>
        <v>0</v>
      </c>
      <c r="I161" s="24">
        <f>SUM(I162:I164)</f>
        <v>0</v>
      </c>
      <c r="J161" s="24">
        <f>SUM(J162:J164)</f>
        <v>0</v>
      </c>
      <c r="K161" s="24">
        <f>SUM(K162:K164)</f>
        <v>0</v>
      </c>
      <c r="L161" s="24">
        <f>SUM(L162:L164)</f>
        <v>0</v>
      </c>
      <c r="M161" s="24">
        <f>SUM(M162:M164)</f>
        <v>0</v>
      </c>
    </row>
    <row r="162" spans="1:13" s="21" customFormat="1" hidden="1" outlineLevel="4" x14ac:dyDescent="0.25">
      <c r="A162" s="26" t="s">
        <v>7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1:13" s="21" customFormat="1" hidden="1" outlineLevel="4" x14ac:dyDescent="0.25">
      <c r="A163" s="26" t="s">
        <v>11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3" s="21" customFormat="1" hidden="1" outlineLevel="4" x14ac:dyDescent="0.25">
      <c r="A164" s="26" t="s">
        <v>8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3" s="21" customFormat="1" outlineLevel="3" collapsed="1" x14ac:dyDescent="0.25">
      <c r="A165" s="25" t="s">
        <v>14</v>
      </c>
      <c r="B165" s="24">
        <f>SUM(B166:B170)</f>
        <v>3.9549018067400001</v>
      </c>
      <c r="C165" s="24">
        <f>SUM(C166:C170)</f>
        <v>3.9549018067400001</v>
      </c>
      <c r="D165" s="24">
        <f>SUM(D166:D170)</f>
        <v>3.9549018071900002</v>
      </c>
      <c r="E165" s="24">
        <f>SUM(E166:E170)</f>
        <v>3.9549018076399998</v>
      </c>
      <c r="F165" s="24">
        <f>SUM(F166:F170)</f>
        <v>3.95499075164</v>
      </c>
      <c r="G165" s="24">
        <f>SUM(G166:G170)</f>
        <v>3.95499075164</v>
      </c>
      <c r="H165" s="24">
        <f>SUM(H166:H170)</f>
        <v>3.95499075164</v>
      </c>
      <c r="I165" s="24">
        <f>SUM(I166:I170)</f>
        <v>3.9365348720700002</v>
      </c>
      <c r="J165" s="24">
        <f>SUM(J166:J170)</f>
        <v>3.9180789924999999</v>
      </c>
      <c r="K165" s="24">
        <f>SUM(K166:K170)</f>
        <v>3.9078504325000001</v>
      </c>
      <c r="L165" s="24">
        <f>SUM(L166:L170)</f>
        <v>3.9078504325000001</v>
      </c>
      <c r="M165" s="24">
        <f>SUM(M166:M170)</f>
        <v>3.9029852632800002</v>
      </c>
    </row>
    <row r="166" spans="1:13" s="21" customFormat="1" hidden="1" outlineLevel="4" x14ac:dyDescent="0.25">
      <c r="A166" s="26" t="s">
        <v>15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s="21" customFormat="1" hidden="1" outlineLevel="4" x14ac:dyDescent="0.25">
      <c r="A167" s="26" t="s">
        <v>7</v>
      </c>
      <c r="B167" s="24">
        <v>0.72916058321999999</v>
      </c>
      <c r="C167" s="24">
        <v>0.72916058321999999</v>
      </c>
      <c r="D167" s="24">
        <v>0.72916058367000003</v>
      </c>
      <c r="E167" s="24">
        <v>0.72916058411999995</v>
      </c>
      <c r="F167" s="24">
        <v>0.72924952811999999</v>
      </c>
      <c r="G167" s="24">
        <v>0.72924952811999999</v>
      </c>
      <c r="H167" s="24">
        <v>0.72924952811999999</v>
      </c>
      <c r="I167" s="24">
        <v>0.71079364855000005</v>
      </c>
      <c r="J167" s="24">
        <v>0.69233776897999999</v>
      </c>
      <c r="K167" s="24">
        <v>0.68210920898000005</v>
      </c>
      <c r="L167" s="24">
        <v>0.68210920898000005</v>
      </c>
      <c r="M167" s="24">
        <v>0.67724403976000003</v>
      </c>
    </row>
    <row r="168" spans="1:13" s="21" customFormat="1" hidden="1" outlineLevel="4" x14ac:dyDescent="0.25">
      <c r="A168" s="26" t="s">
        <v>11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s="21" customFormat="1" hidden="1" outlineLevel="4" x14ac:dyDescent="0.25">
      <c r="A169" s="26" t="s">
        <v>12</v>
      </c>
      <c r="B169" s="24">
        <v>3.22574122352</v>
      </c>
      <c r="C169" s="24">
        <v>3.22574122352</v>
      </c>
      <c r="D169" s="24">
        <v>3.22574122352</v>
      </c>
      <c r="E169" s="24">
        <v>3.22574122352</v>
      </c>
      <c r="F169" s="24">
        <v>3.22574122352</v>
      </c>
      <c r="G169" s="24">
        <v>3.22574122352</v>
      </c>
      <c r="H169" s="24">
        <v>3.22574122352</v>
      </c>
      <c r="I169" s="24">
        <v>3.22574122352</v>
      </c>
      <c r="J169" s="24">
        <v>3.22574122352</v>
      </c>
      <c r="K169" s="24">
        <v>3.22574122352</v>
      </c>
      <c r="L169" s="24">
        <v>3.22574122352</v>
      </c>
      <c r="M169" s="24">
        <v>3.22574122352</v>
      </c>
    </row>
    <row r="170" spans="1:13" s="21" customFormat="1" hidden="1" outlineLevel="4" x14ac:dyDescent="0.25">
      <c r="A170" s="26" t="s">
        <v>8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s="21" customFormat="1" outlineLevel="3" collapsed="1" x14ac:dyDescent="0.25">
      <c r="A171" s="25" t="s">
        <v>16</v>
      </c>
      <c r="B171" s="24">
        <f>SUM(B172:B174)</f>
        <v>82.144753349330003</v>
      </c>
      <c r="C171" s="24">
        <f>SUM(C172:C174)</f>
        <v>79.874704977769994</v>
      </c>
      <c r="D171" s="24">
        <f>SUM(D172:D174)</f>
        <v>100.00951428036001</v>
      </c>
      <c r="E171" s="24">
        <f>SUM(E172:E174)</f>
        <v>73.280252541150006</v>
      </c>
      <c r="F171" s="24">
        <f>SUM(F172:F174)</f>
        <v>159.09006679561998</v>
      </c>
      <c r="G171" s="24">
        <f>SUM(G172:G174)</f>
        <v>68.707542540680009</v>
      </c>
      <c r="H171" s="24">
        <f>SUM(H172:H174)</f>
        <v>66.905487890819998</v>
      </c>
      <c r="I171" s="24">
        <f>SUM(I172:I174)</f>
        <v>66.585297770339992</v>
      </c>
      <c r="J171" s="24">
        <f>SUM(J172:J174)</f>
        <v>65.820689051329992</v>
      </c>
      <c r="K171" s="24">
        <f>SUM(K172:K174)</f>
        <v>65.129220380340001</v>
      </c>
      <c r="L171" s="24">
        <f>SUM(L172:L174)</f>
        <v>64.020743782119993</v>
      </c>
      <c r="M171" s="24">
        <f>SUM(M172:M174)</f>
        <v>63.917320525999997</v>
      </c>
    </row>
    <row r="172" spans="1:13" s="21" customFormat="1" hidden="1" outlineLevel="4" x14ac:dyDescent="0.25">
      <c r="A172" s="26" t="s">
        <v>7</v>
      </c>
      <c r="B172" s="24">
        <v>65.307629033530006</v>
      </c>
      <c r="C172" s="24">
        <v>64.945784210669999</v>
      </c>
      <c r="D172" s="24">
        <v>85.867629701680002</v>
      </c>
      <c r="E172" s="24">
        <v>60.44455212578</v>
      </c>
      <c r="F172" s="24">
        <v>147.90047716206999</v>
      </c>
      <c r="G172" s="24">
        <v>58.254392907780002</v>
      </c>
      <c r="H172" s="24">
        <v>56.452338257919997</v>
      </c>
      <c r="I172" s="24">
        <v>56.132148137439998</v>
      </c>
      <c r="J172" s="24">
        <v>55.367539418429999</v>
      </c>
      <c r="K172" s="24">
        <v>54.672008238799997</v>
      </c>
      <c r="L172" s="24">
        <v>53.838158238059997</v>
      </c>
      <c r="M172" s="24">
        <v>53.734734981940001</v>
      </c>
    </row>
    <row r="173" spans="1:13" s="21" customFormat="1" hidden="1" outlineLevel="4" x14ac:dyDescent="0.25">
      <c r="A173" s="26" t="s">
        <v>8</v>
      </c>
      <c r="B173" s="24">
        <v>16.837124315800001</v>
      </c>
      <c r="C173" s="24">
        <v>14.928920767099999</v>
      </c>
      <c r="D173" s="24">
        <v>14.141884578679999</v>
      </c>
      <c r="E173" s="24">
        <v>12.835700415370001</v>
      </c>
      <c r="F173" s="24">
        <v>11.18958963355</v>
      </c>
      <c r="G173" s="24">
        <v>10.453149632900001</v>
      </c>
      <c r="H173" s="24">
        <v>10.453149632900001</v>
      </c>
      <c r="I173" s="24">
        <v>10.453149632900001</v>
      </c>
      <c r="J173" s="24">
        <v>10.453149632900001</v>
      </c>
      <c r="K173" s="24">
        <v>10.457212141539999</v>
      </c>
      <c r="L173" s="24">
        <v>10.18258554406</v>
      </c>
      <c r="M173" s="24">
        <v>10.18258554406</v>
      </c>
    </row>
    <row r="174" spans="1:13" s="21" customFormat="1" hidden="1" outlineLevel="4" x14ac:dyDescent="0.25">
      <c r="A174" s="26" t="s">
        <v>17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s="21" customFormat="1" x14ac:dyDescent="0.25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</sheetData>
  <mergeCells count="2"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2024-06-03T07:53:05Z</cp:lastPrinted>
  <dcterms:created xsi:type="dcterms:W3CDTF">2024-06-03T07:49:14Z</dcterms:created>
  <dcterms:modified xsi:type="dcterms:W3CDTF">2024-06-03T07:53:35Z</dcterms:modified>
</cp:coreProperties>
</file>