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40\12040\Аналітичні довідки\Платежі на сайт\"/>
    </mc:Choice>
  </mc:AlternateContent>
  <bookViews>
    <workbookView xWindow="0" yWindow="0" windowWidth="28800" windowHeight="12300"/>
  </bookViews>
  <sheets>
    <sheet name="Аркуш1" sheetId="1" r:id="rId1"/>
  </sheets>
  <definedNames>
    <definedName name="_xlnm.Print_Area" localSheetId="0">Аркуш1!$A$1:$N$56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N44" i="1" l="1"/>
  <c r="K44" i="1"/>
  <c r="C44" i="1"/>
  <c r="I15" i="1"/>
  <c r="J44" i="1"/>
  <c r="B44" i="1"/>
  <c r="K6" i="1"/>
  <c r="G6" i="1"/>
  <c r="G5" i="1" s="1"/>
  <c r="C6" i="1"/>
  <c r="F44" i="1"/>
  <c r="G44" i="1"/>
  <c r="M15" i="1"/>
  <c r="E15" i="1"/>
  <c r="L44" i="1"/>
  <c r="H44" i="1"/>
  <c r="D44" i="1"/>
  <c r="K15" i="1"/>
  <c r="G15" i="1"/>
  <c r="C15" i="1"/>
  <c r="C5" i="1" s="1"/>
  <c r="K5" i="1"/>
  <c r="K4" i="1" s="1"/>
  <c r="K23" i="1"/>
  <c r="K22" i="1" s="1"/>
  <c r="G23" i="1"/>
  <c r="C23" i="1"/>
  <c r="N23" i="1"/>
  <c r="N22" i="1" s="1"/>
  <c r="J23" i="1"/>
  <c r="J22" i="1" s="1"/>
  <c r="F23" i="1"/>
  <c r="F22" i="1" s="1"/>
  <c r="B23" i="1"/>
  <c r="B22" i="1" s="1"/>
  <c r="L15" i="1"/>
  <c r="L5" i="1" s="1"/>
  <c r="H15" i="1"/>
  <c r="D15" i="1"/>
  <c r="N6" i="1"/>
  <c r="J6" i="1"/>
  <c r="F6" i="1"/>
  <c r="B6" i="1"/>
  <c r="M44" i="1"/>
  <c r="I44" i="1"/>
  <c r="I22" i="1" s="1"/>
  <c r="E44" i="1"/>
  <c r="M23" i="1"/>
  <c r="I23" i="1"/>
  <c r="E23" i="1"/>
  <c r="M6" i="1"/>
  <c r="I6" i="1"/>
  <c r="E6" i="1"/>
  <c r="E5" i="1" s="1"/>
  <c r="L23" i="1"/>
  <c r="L22" i="1" s="1"/>
  <c r="H23" i="1"/>
  <c r="D23" i="1"/>
  <c r="N15" i="1"/>
  <c r="J15" i="1"/>
  <c r="F15" i="1"/>
  <c r="B15" i="1"/>
  <c r="L6" i="1"/>
  <c r="H6" i="1"/>
  <c r="D6" i="1"/>
  <c r="D5" i="1" s="1"/>
  <c r="H22" i="1" l="1"/>
  <c r="D22" i="1"/>
  <c r="I5" i="1"/>
  <c r="M22" i="1"/>
  <c r="G22" i="1"/>
  <c r="G4" i="1" s="1"/>
  <c r="H5" i="1"/>
  <c r="H4" i="1" s="1"/>
  <c r="E22" i="1"/>
  <c r="E4" i="1" s="1"/>
  <c r="I4" i="1"/>
  <c r="M5" i="1"/>
  <c r="C22" i="1"/>
  <c r="C4" i="1" s="1"/>
  <c r="L4" i="1"/>
  <c r="F5" i="1"/>
  <c r="F4" i="1" s="1"/>
  <c r="J5" i="1"/>
  <c r="J4" i="1" s="1"/>
  <c r="N5" i="1"/>
  <c r="N4" i="1" s="1"/>
  <c r="B5" i="1"/>
  <c r="B4" i="1" s="1"/>
  <c r="D4" i="1"/>
  <c r="M4" i="1" l="1"/>
</calcChain>
</file>

<file path=xl/sharedStrings.xml><?xml version="1.0" encoding="utf-8"?>
<sst xmlns="http://schemas.openxmlformats.org/spreadsheetml/2006/main" count="68" uniqueCount="33">
  <si>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</si>
  <si>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</si>
  <si>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</si>
  <si>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</si>
  <si>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</si>
  <si>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</si>
  <si>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</si>
  <si>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</si>
  <si>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</si>
  <si>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</si>
  <si>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</si>
  <si>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</si>
  <si>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</si>
  <si>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</si>
  <si>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</si>
  <si>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</si>
  <si>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</si>
  <si>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</si>
  <si>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</si>
  <si>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</si>
  <si>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</si>
  <si>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</si>
  <si>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</si>
  <si>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</si>
  <si>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</si>
  <si>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</si>
  <si>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</si>
  <si>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</si>
  <si>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</si>
  <si>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</si>
  <si>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млрд грн</t>
  </si>
  <si>
    <t>Помісячні платежі за державним боргом у 2024  році  за діючими угодами станом на 01.07.2024*</t>
  </si>
  <si>
    <t>* без  врахування потенційної капіталізації відсотків за ОЗДП, що підлягають сплаті у дати купонних платежів за діючими угодами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</si>
</sst>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8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0" fontId="1" fillId="0" borderId="0" xfId="1"/>
    <xf numFmtId="49" fontId="2" fillId="0" borderId="0" xfId="1" applyNumberFormat="1" applyFont="1" applyAlignment="1">
      <alignment horizontal="center"/>
    </xf>
    <xf numFmtId="4" fontId="4" fillId="0" borderId="0" xfId="1" applyNumberFormat="1" applyFont="1" applyBorder="1" applyAlignment="1">
      <alignment horizontal="righ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6"/>
  <sheetViews>
    <sheetView tabSelected="1" workbookViewId="0">
      <selection activeCell="G18" sqref="G18"/>
    </sheetView>
  </sheetViews>
  <sheetFormatPr defaultRowHeight="15" outlineLevelRow="4" x14ac:dyDescent="0.25"/>
  <cols>
    <col min="1" max="1" width="23.85546875" style="1" bestFit="1" customWidth="1"/>
    <col min="2" max="14" width="8.28515625" style="2" bestFit="1" customWidth="1"/>
  </cols>
  <sheetData>
    <row r="1" spans="1:14" x14ac:dyDescent="0.25">
      <c r="A1" s="16" t="s">
        <v>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7" t="s">
        <v>30</v>
      </c>
      <c r="N2" s="17"/>
    </row>
    <row r="3" spans="1:14" s="7" customFormat="1" x14ac:dyDescent="0.25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</row>
    <row r="4" spans="1:14" s="10" customFormat="1" x14ac:dyDescent="0.25">
      <c r="A4" s="8" t="s">
        <v>12</v>
      </c>
      <c r="B4" s="9">
        <f t="shared" ref="B4:N4" si="0">B5+B22</f>
        <v>26.993398157430001</v>
      </c>
      <c r="C4" s="9">
        <f t="shared" si="0"/>
        <v>76.307360921620003</v>
      </c>
      <c r="D4" s="9">
        <f t="shared" si="0"/>
        <v>56.069471829459999</v>
      </c>
      <c r="E4" s="9">
        <f t="shared" si="0"/>
        <v>52.698892237099997</v>
      </c>
      <c r="F4" s="9">
        <f t="shared" si="0"/>
        <v>91.309944113719993</v>
      </c>
      <c r="G4" s="9">
        <f t="shared" si="0"/>
        <v>88.55294807141</v>
      </c>
      <c r="H4" s="9">
        <f t="shared" si="0"/>
        <v>32.622924075509999</v>
      </c>
      <c r="I4" s="9">
        <f t="shared" si="0"/>
        <v>79.667539565119995</v>
      </c>
      <c r="J4" s="9">
        <f t="shared" si="0"/>
        <v>215.25304098765</v>
      </c>
      <c r="K4" s="9">
        <f t="shared" si="0"/>
        <v>113.41309489859999</v>
      </c>
      <c r="L4" s="9">
        <f t="shared" si="0"/>
        <v>120.75676688234</v>
      </c>
      <c r="M4" s="9">
        <f t="shared" si="0"/>
        <v>62.9657903584</v>
      </c>
      <c r="N4" s="9">
        <f t="shared" si="0"/>
        <v>1016.6111720983599</v>
      </c>
    </row>
    <row r="5" spans="1:14" s="10" customFormat="1" outlineLevel="1" x14ac:dyDescent="0.25">
      <c r="A5" s="11" t="s">
        <v>13</v>
      </c>
      <c r="B5" s="12">
        <f t="shared" ref="B5:N5" si="1">B6+B15</f>
        <v>22.612377019190003</v>
      </c>
      <c r="C5" s="12">
        <f t="shared" si="1"/>
        <v>57.292926449500001</v>
      </c>
      <c r="D5" s="12">
        <f t="shared" si="1"/>
        <v>34.818994155010003</v>
      </c>
      <c r="E5" s="12">
        <f t="shared" si="1"/>
        <v>15.581624682640001</v>
      </c>
      <c r="F5" s="12">
        <f t="shared" si="1"/>
        <v>80.576760978899998</v>
      </c>
      <c r="G5" s="12">
        <f t="shared" si="1"/>
        <v>73.310402962840001</v>
      </c>
      <c r="H5" s="12">
        <f t="shared" si="1"/>
        <v>27.050932491540003</v>
      </c>
      <c r="I5" s="12">
        <f t="shared" si="1"/>
        <v>39.28936707535</v>
      </c>
      <c r="J5" s="12">
        <f t="shared" si="1"/>
        <v>38.758916225070003</v>
      </c>
      <c r="K5" s="12">
        <f t="shared" si="1"/>
        <v>91.384132007199995</v>
      </c>
      <c r="L5" s="12">
        <f t="shared" si="1"/>
        <v>67.271378317230003</v>
      </c>
      <c r="M5" s="12">
        <f t="shared" si="1"/>
        <v>44.242931768829997</v>
      </c>
      <c r="N5" s="12">
        <f t="shared" si="1"/>
        <v>592.19074413329997</v>
      </c>
    </row>
    <row r="6" spans="1:14" s="10" customFormat="1" outlineLevel="2" x14ac:dyDescent="0.25">
      <c r="A6" s="13" t="s">
        <v>14</v>
      </c>
      <c r="B6" s="14">
        <f t="shared" ref="B6:N6" si="2">B7+B9+B11</f>
        <v>6.5962486186900007</v>
      </c>
      <c r="C6" s="14">
        <f t="shared" si="2"/>
        <v>12.55410748357</v>
      </c>
      <c r="D6" s="14">
        <f t="shared" si="2"/>
        <v>7.0575658127100001</v>
      </c>
      <c r="E6" s="14">
        <f t="shared" si="2"/>
        <v>13.048561552020001</v>
      </c>
      <c r="F6" s="14">
        <f t="shared" si="2"/>
        <v>28.10038447993</v>
      </c>
      <c r="G6" s="14">
        <f t="shared" si="2"/>
        <v>28.982694860269998</v>
      </c>
      <c r="H6" s="14">
        <f t="shared" si="2"/>
        <v>16.8235490034</v>
      </c>
      <c r="I6" s="14">
        <f t="shared" si="2"/>
        <v>19.28936707535</v>
      </c>
      <c r="J6" s="14">
        <f t="shared" si="2"/>
        <v>12.213476495340002</v>
      </c>
      <c r="K6" s="14">
        <f t="shared" si="2"/>
        <v>18.937048473880001</v>
      </c>
      <c r="L6" s="14">
        <f t="shared" si="2"/>
        <v>24.946430331120002</v>
      </c>
      <c r="M6" s="14">
        <f t="shared" si="2"/>
        <v>19.042463638209998</v>
      </c>
      <c r="N6" s="14">
        <f t="shared" si="2"/>
        <v>207.59189782448999</v>
      </c>
    </row>
    <row r="7" spans="1:14" outlineLevel="3" collapsed="1" x14ac:dyDescent="0.2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3.6575000000000001E-5</v>
      </c>
      <c r="F7" s="3">
        <f t="shared" si="3"/>
        <v>0</v>
      </c>
      <c r="G7" s="3">
        <f t="shared" si="3"/>
        <v>0</v>
      </c>
      <c r="H7" s="3">
        <f t="shared" si="3"/>
        <v>2.8625000000000001E-5</v>
      </c>
      <c r="I7" s="3">
        <f t="shared" si="3"/>
        <v>0</v>
      </c>
      <c r="J7" s="3">
        <f t="shared" si="3"/>
        <v>0</v>
      </c>
      <c r="K7" s="3">
        <f t="shared" si="3"/>
        <v>5.0000000000000002E-5</v>
      </c>
      <c r="L7" s="3">
        <f t="shared" si="3"/>
        <v>0</v>
      </c>
      <c r="M7" s="3">
        <f t="shared" si="3"/>
        <v>1.1464999999999999E-4</v>
      </c>
      <c r="N7" s="3">
        <f t="shared" si="3"/>
        <v>2.2985E-4</v>
      </c>
    </row>
    <row r="8" spans="1:14" hidden="1" outlineLevel="4" x14ac:dyDescent="0.25">
      <c r="A8" s="5" t="s">
        <v>16</v>
      </c>
      <c r="B8" s="3"/>
      <c r="C8" s="3"/>
      <c r="D8" s="3"/>
      <c r="E8" s="3">
        <v>3.6575000000000001E-5</v>
      </c>
      <c r="F8" s="3"/>
      <c r="G8" s="3"/>
      <c r="H8" s="3">
        <v>2.8625000000000001E-5</v>
      </c>
      <c r="I8" s="3"/>
      <c r="J8" s="3"/>
      <c r="K8" s="3">
        <v>5.0000000000000002E-5</v>
      </c>
      <c r="L8" s="3"/>
      <c r="M8" s="3">
        <v>1.1464999999999999E-4</v>
      </c>
      <c r="N8" s="3">
        <v>2.2985E-4</v>
      </c>
    </row>
    <row r="9" spans="1:14" outlineLevel="3" collapsed="1" x14ac:dyDescent="0.25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0</v>
      </c>
      <c r="E9" s="3">
        <f t="shared" si="4"/>
        <v>1.972947467E-2</v>
      </c>
      <c r="F9" s="3">
        <f t="shared" si="4"/>
        <v>0</v>
      </c>
      <c r="G9" s="3">
        <f t="shared" si="4"/>
        <v>0</v>
      </c>
      <c r="H9" s="3">
        <f t="shared" si="4"/>
        <v>1.931844395E-2</v>
      </c>
      <c r="I9" s="3">
        <f t="shared" si="4"/>
        <v>0</v>
      </c>
      <c r="J9" s="3">
        <f t="shared" si="4"/>
        <v>1.9115186999999999E-2</v>
      </c>
      <c r="K9" s="3">
        <f t="shared" si="4"/>
        <v>0</v>
      </c>
      <c r="L9" s="3">
        <f t="shared" si="4"/>
        <v>0</v>
      </c>
      <c r="M9" s="3">
        <f t="shared" si="4"/>
        <v>1.869963946E-2</v>
      </c>
      <c r="N9" s="3">
        <f t="shared" si="4"/>
        <v>7.6862745080000003E-2</v>
      </c>
    </row>
    <row r="10" spans="1:14" hidden="1" outlineLevel="4" x14ac:dyDescent="0.25">
      <c r="A10" s="5" t="s">
        <v>16</v>
      </c>
      <c r="B10" s="3"/>
      <c r="C10" s="3"/>
      <c r="D10" s="3"/>
      <c r="E10" s="3">
        <v>1.972947467E-2</v>
      </c>
      <c r="F10" s="3"/>
      <c r="G10" s="3"/>
      <c r="H10" s="3">
        <v>1.931844395E-2</v>
      </c>
      <c r="I10" s="3"/>
      <c r="J10" s="3">
        <v>1.9115186999999999E-2</v>
      </c>
      <c r="K10" s="3"/>
      <c r="L10" s="3"/>
      <c r="M10" s="3">
        <v>1.869963946E-2</v>
      </c>
      <c r="N10" s="3">
        <v>7.6862745080000003E-2</v>
      </c>
    </row>
    <row r="11" spans="1:14" outlineLevel="3" collapsed="1" x14ac:dyDescent="0.25">
      <c r="A11" s="4" t="s">
        <v>18</v>
      </c>
      <c r="B11" s="3">
        <f t="shared" ref="B11:N11" si="5">SUM(B12:B14)</f>
        <v>6.5962486186900007</v>
      </c>
      <c r="C11" s="3">
        <f t="shared" si="5"/>
        <v>12.55410748357</v>
      </c>
      <c r="D11" s="3">
        <f t="shared" si="5"/>
        <v>7.0575658127100001</v>
      </c>
      <c r="E11" s="3">
        <f t="shared" si="5"/>
        <v>13.02879550235</v>
      </c>
      <c r="F11" s="3">
        <f t="shared" si="5"/>
        <v>28.10038447993</v>
      </c>
      <c r="G11" s="3">
        <f t="shared" si="5"/>
        <v>28.982694860269998</v>
      </c>
      <c r="H11" s="3">
        <f t="shared" si="5"/>
        <v>16.804201934449999</v>
      </c>
      <c r="I11" s="3">
        <f t="shared" si="5"/>
        <v>19.28936707535</v>
      </c>
      <c r="J11" s="3">
        <f t="shared" si="5"/>
        <v>12.194361308340001</v>
      </c>
      <c r="K11" s="3">
        <f t="shared" si="5"/>
        <v>18.936998473879999</v>
      </c>
      <c r="L11" s="3">
        <f t="shared" si="5"/>
        <v>24.946430331120002</v>
      </c>
      <c r="M11" s="3">
        <f t="shared" si="5"/>
        <v>19.023649348749998</v>
      </c>
      <c r="N11" s="3">
        <f t="shared" si="5"/>
        <v>207.51480522941</v>
      </c>
    </row>
    <row r="12" spans="1:14" hidden="1" outlineLevel="4" x14ac:dyDescent="0.25">
      <c r="A12" s="5" t="s">
        <v>19</v>
      </c>
      <c r="B12" s="3">
        <v>0.11063843292</v>
      </c>
      <c r="C12" s="3">
        <v>0.14129368815000001</v>
      </c>
      <c r="D12" s="3">
        <v>0.21844107095000001</v>
      </c>
      <c r="E12" s="3">
        <v>-2.3520665949999998E-2</v>
      </c>
      <c r="F12" s="3">
        <v>0.38408550845</v>
      </c>
      <c r="G12" s="3">
        <v>1.67648E-6</v>
      </c>
      <c r="H12" s="3">
        <v>0.1074529155</v>
      </c>
      <c r="I12" s="3"/>
      <c r="J12" s="3">
        <v>0.33259542929000002</v>
      </c>
      <c r="K12" s="3"/>
      <c r="L12" s="3">
        <v>0.12015464809</v>
      </c>
      <c r="M12" s="3"/>
      <c r="N12" s="3">
        <v>1.3911427038799999</v>
      </c>
    </row>
    <row r="13" spans="1:14" hidden="1" outlineLevel="4" x14ac:dyDescent="0.25">
      <c r="A13" s="5" t="s">
        <v>16</v>
      </c>
      <c r="B13" s="3">
        <v>6.2921627315900004</v>
      </c>
      <c r="C13" s="3">
        <v>11.969241793229999</v>
      </c>
      <c r="D13" s="3">
        <v>6.3412183895499998</v>
      </c>
      <c r="E13" s="3">
        <v>12.795237649320001</v>
      </c>
      <c r="F13" s="3">
        <v>27.716298971480001</v>
      </c>
      <c r="G13" s="3">
        <v>28.747669057629999</v>
      </c>
      <c r="H13" s="3">
        <v>15.970009450479999</v>
      </c>
      <c r="I13" s="3">
        <v>19.28936707535</v>
      </c>
      <c r="J13" s="3">
        <v>10.9121960695</v>
      </c>
      <c r="K13" s="3">
        <v>17.274418763450001</v>
      </c>
      <c r="L13" s="3">
        <v>24.266560469360002</v>
      </c>
      <c r="M13" s="3">
        <v>19.023649348749998</v>
      </c>
      <c r="N13" s="3">
        <v>200.59802976968999</v>
      </c>
    </row>
    <row r="14" spans="1:14" hidden="1" outlineLevel="4" x14ac:dyDescent="0.25">
      <c r="A14" s="5" t="s">
        <v>20</v>
      </c>
      <c r="B14" s="3">
        <v>0.19344745418000001</v>
      </c>
      <c r="C14" s="3">
        <v>0.44357200218999998</v>
      </c>
      <c r="D14" s="3">
        <v>0.49790635221000001</v>
      </c>
      <c r="E14" s="3">
        <v>0.25707851898</v>
      </c>
      <c r="F14" s="3"/>
      <c r="G14" s="3">
        <v>0.23502412616000001</v>
      </c>
      <c r="H14" s="3">
        <v>0.72673956846999999</v>
      </c>
      <c r="I14" s="3"/>
      <c r="J14" s="3">
        <v>0.94956980955000003</v>
      </c>
      <c r="K14" s="3">
        <v>1.66257971043</v>
      </c>
      <c r="L14" s="3">
        <v>0.55971521366999999</v>
      </c>
      <c r="M14" s="3"/>
      <c r="N14" s="3">
        <v>5.5256327558400002</v>
      </c>
    </row>
    <row r="15" spans="1:14" s="10" customFormat="1" outlineLevel="2" x14ac:dyDescent="0.25">
      <c r="A15" s="13" t="s">
        <v>21</v>
      </c>
      <c r="B15" s="14">
        <f t="shared" ref="B15:N15" si="6">B16+B18</f>
        <v>16.016128400500001</v>
      </c>
      <c r="C15" s="14">
        <f t="shared" si="6"/>
        <v>44.738818965930001</v>
      </c>
      <c r="D15" s="14">
        <f t="shared" si="6"/>
        <v>27.7614283423</v>
      </c>
      <c r="E15" s="14">
        <f t="shared" si="6"/>
        <v>2.53306313062</v>
      </c>
      <c r="F15" s="14">
        <f t="shared" si="6"/>
        <v>52.476376498969998</v>
      </c>
      <c r="G15" s="14">
        <f t="shared" si="6"/>
        <v>44.32770810257</v>
      </c>
      <c r="H15" s="14">
        <f t="shared" si="6"/>
        <v>10.227383488140001</v>
      </c>
      <c r="I15" s="14">
        <f t="shared" si="6"/>
        <v>20</v>
      </c>
      <c r="J15" s="14">
        <f t="shared" si="6"/>
        <v>26.545439729729999</v>
      </c>
      <c r="K15" s="14">
        <f t="shared" si="6"/>
        <v>72.447083533319997</v>
      </c>
      <c r="L15" s="14">
        <f t="shared" si="6"/>
        <v>42.324947986109997</v>
      </c>
      <c r="M15" s="14">
        <f t="shared" si="6"/>
        <v>25.200468130619999</v>
      </c>
      <c r="N15" s="14">
        <f t="shared" si="6"/>
        <v>384.59884630880998</v>
      </c>
    </row>
    <row r="16" spans="1:14" outlineLevel="3" collapsed="1" x14ac:dyDescent="0.25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0</v>
      </c>
      <c r="E16" s="3">
        <f t="shared" si="7"/>
        <v>3.3063130619999999E-2</v>
      </c>
      <c r="F16" s="3">
        <f t="shared" si="7"/>
        <v>0</v>
      </c>
      <c r="G16" s="3">
        <f t="shared" si="7"/>
        <v>0</v>
      </c>
      <c r="H16" s="3">
        <f t="shared" si="7"/>
        <v>3.3063130619999999E-2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16</v>
      </c>
      <c r="B17" s="3"/>
      <c r="C17" s="3"/>
      <c r="D17" s="3"/>
      <c r="E17" s="3">
        <v>3.3063130619999999E-2</v>
      </c>
      <c r="F17" s="3"/>
      <c r="G17" s="3"/>
      <c r="H17" s="3">
        <v>3.3063130619999999E-2</v>
      </c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5">
      <c r="A18" s="4" t="s">
        <v>18</v>
      </c>
      <c r="B18" s="3">
        <f t="shared" ref="B18:N18" si="8">SUM(B19:B21)</f>
        <v>16.016128400500001</v>
      </c>
      <c r="C18" s="3">
        <f t="shared" si="8"/>
        <v>44.738818965930001</v>
      </c>
      <c r="D18" s="3">
        <f t="shared" si="8"/>
        <v>27.7614283423</v>
      </c>
      <c r="E18" s="3">
        <f t="shared" si="8"/>
        <v>2.5</v>
      </c>
      <c r="F18" s="3">
        <f t="shared" si="8"/>
        <v>52.476376498969998</v>
      </c>
      <c r="G18" s="3">
        <f t="shared" si="8"/>
        <v>44.32770810257</v>
      </c>
      <c r="H18" s="3">
        <f t="shared" si="8"/>
        <v>10.194320357520001</v>
      </c>
      <c r="I18" s="3">
        <f t="shared" si="8"/>
        <v>20</v>
      </c>
      <c r="J18" s="3">
        <f t="shared" si="8"/>
        <v>26.512376599109999</v>
      </c>
      <c r="K18" s="3">
        <f t="shared" si="8"/>
        <v>72.447083533319997</v>
      </c>
      <c r="L18" s="3">
        <f t="shared" si="8"/>
        <v>42.324947986109997</v>
      </c>
      <c r="M18" s="3">
        <f t="shared" si="8"/>
        <v>25.167404999999999</v>
      </c>
      <c r="N18" s="3">
        <f t="shared" si="8"/>
        <v>384.46659378633001</v>
      </c>
    </row>
    <row r="19" spans="1:14" hidden="1" outlineLevel="4" x14ac:dyDescent="0.25">
      <c r="A19" s="5" t="s">
        <v>19</v>
      </c>
      <c r="B19" s="3">
        <v>10.5194018565</v>
      </c>
      <c r="C19" s="3">
        <v>12.32246581593</v>
      </c>
      <c r="D19" s="3"/>
      <c r="E19" s="3"/>
      <c r="F19" s="3">
        <v>11.880311401889999</v>
      </c>
      <c r="G19" s="3"/>
      <c r="H19" s="3"/>
      <c r="I19" s="3"/>
      <c r="J19" s="3">
        <v>3.3885196447000001</v>
      </c>
      <c r="K19" s="3"/>
      <c r="L19" s="3"/>
      <c r="M19" s="3"/>
      <c r="N19" s="3">
        <v>38.11069871902</v>
      </c>
    </row>
    <row r="20" spans="1:14" hidden="1" outlineLevel="4" x14ac:dyDescent="0.25">
      <c r="A20" s="5" t="s">
        <v>16</v>
      </c>
      <c r="B20" s="3">
        <v>2.5</v>
      </c>
      <c r="C20" s="3">
        <v>15.019474911470001</v>
      </c>
      <c r="D20" s="3">
        <v>17.902747561569999</v>
      </c>
      <c r="E20" s="3">
        <v>2.5</v>
      </c>
      <c r="F20" s="3">
        <v>40.59606509708</v>
      </c>
      <c r="G20" s="3">
        <v>32.061030401700002</v>
      </c>
      <c r="H20" s="3">
        <v>10.194320357520001</v>
      </c>
      <c r="I20" s="3">
        <v>20</v>
      </c>
      <c r="J20" s="3">
        <v>9.241233695</v>
      </c>
      <c r="K20" s="3">
        <v>43.377176734199999</v>
      </c>
      <c r="L20" s="3">
        <v>29.834663173039999</v>
      </c>
      <c r="M20" s="3">
        <v>25.167404999999999</v>
      </c>
      <c r="N20" s="3">
        <v>248.39411693157999</v>
      </c>
    </row>
    <row r="21" spans="1:14" hidden="1" outlineLevel="4" x14ac:dyDescent="0.25">
      <c r="A21" s="5" t="s">
        <v>20</v>
      </c>
      <c r="B21" s="3">
        <v>2.9967265439999999</v>
      </c>
      <c r="C21" s="3">
        <v>17.39687823853</v>
      </c>
      <c r="D21" s="3">
        <v>9.8586807807299994</v>
      </c>
      <c r="E21" s="3"/>
      <c r="F21" s="3"/>
      <c r="G21" s="3">
        <v>12.26667770087</v>
      </c>
      <c r="H21" s="3"/>
      <c r="I21" s="3"/>
      <c r="J21" s="3">
        <v>13.88262325941</v>
      </c>
      <c r="K21" s="3">
        <v>29.069906799120002</v>
      </c>
      <c r="L21" s="3">
        <v>12.49028481307</v>
      </c>
      <c r="M21" s="3"/>
      <c r="N21" s="3">
        <v>97.96177813573</v>
      </c>
    </row>
    <row r="22" spans="1:14" s="10" customFormat="1" outlineLevel="1" x14ac:dyDescent="0.25">
      <c r="A22" s="11" t="s">
        <v>22</v>
      </c>
      <c r="B22" s="12">
        <f t="shared" ref="B22:N22" si="9">B23+B44</f>
        <v>4.3810211382399995</v>
      </c>
      <c r="C22" s="12">
        <f t="shared" si="9"/>
        <v>19.014434472120001</v>
      </c>
      <c r="D22" s="12">
        <f t="shared" si="9"/>
        <v>21.25047767445</v>
      </c>
      <c r="E22" s="12">
        <f t="shared" si="9"/>
        <v>37.11726755446</v>
      </c>
      <c r="F22" s="12">
        <f t="shared" si="9"/>
        <v>10.733183134820001</v>
      </c>
      <c r="G22" s="12">
        <f t="shared" si="9"/>
        <v>15.242545108570001</v>
      </c>
      <c r="H22" s="12">
        <f t="shared" si="9"/>
        <v>5.5719915839700001</v>
      </c>
      <c r="I22" s="12">
        <f t="shared" si="9"/>
        <v>40.378172489770002</v>
      </c>
      <c r="J22" s="12">
        <f t="shared" si="9"/>
        <v>176.49412476257999</v>
      </c>
      <c r="K22" s="12">
        <f t="shared" si="9"/>
        <v>22.028962891399999</v>
      </c>
      <c r="L22" s="12">
        <f t="shared" si="9"/>
        <v>53.48538856511</v>
      </c>
      <c r="M22" s="12">
        <f t="shared" si="9"/>
        <v>18.722858589570002</v>
      </c>
      <c r="N22" s="12">
        <f t="shared" si="9"/>
        <v>424.42042796506001</v>
      </c>
    </row>
    <row r="23" spans="1:14" s="10" customFormat="1" outlineLevel="2" x14ac:dyDescent="0.25">
      <c r="A23" s="13" t="s">
        <v>14</v>
      </c>
      <c r="B23" s="14">
        <f t="shared" ref="B23:N23" si="10">B24+B30+B34+B40</f>
        <v>2.9004532704799999</v>
      </c>
      <c r="C23" s="14">
        <f t="shared" si="10"/>
        <v>13.5125317156</v>
      </c>
      <c r="D23" s="14">
        <f t="shared" si="10"/>
        <v>1.4118453806</v>
      </c>
      <c r="E23" s="14">
        <f t="shared" si="10"/>
        <v>8.2789295566800014</v>
      </c>
      <c r="F23" s="14">
        <f t="shared" si="10"/>
        <v>8.2168635643800005</v>
      </c>
      <c r="G23" s="14">
        <f t="shared" si="10"/>
        <v>2.12039501247</v>
      </c>
      <c r="H23" s="14">
        <f t="shared" si="10"/>
        <v>3.6023134523600002</v>
      </c>
      <c r="I23" s="14">
        <f t="shared" si="10"/>
        <v>34.370456374870002</v>
      </c>
      <c r="J23" s="14">
        <f t="shared" si="10"/>
        <v>114.20713726042999</v>
      </c>
      <c r="K23" s="14">
        <f t="shared" si="10"/>
        <v>11.21864828585</v>
      </c>
      <c r="L23" s="14">
        <f t="shared" si="10"/>
        <v>45.607199105649997</v>
      </c>
      <c r="M23" s="14">
        <f t="shared" si="10"/>
        <v>3.20461968545</v>
      </c>
      <c r="N23" s="14">
        <f t="shared" si="10"/>
        <v>248.65139266482001</v>
      </c>
    </row>
    <row r="24" spans="1:14" outlineLevel="3" collapsed="1" x14ac:dyDescent="0.25">
      <c r="A24" s="4" t="s">
        <v>15</v>
      </c>
      <c r="B24" s="3">
        <f t="shared" ref="B24:N24" si="11">SUM(B25:B29)</f>
        <v>8.2834874700000005E-2</v>
      </c>
      <c r="C24" s="3">
        <f t="shared" si="11"/>
        <v>5.7184195000000001E-4</v>
      </c>
      <c r="D24" s="3">
        <f t="shared" si="11"/>
        <v>7.8792116989999994E-2</v>
      </c>
      <c r="E24" s="3">
        <f t="shared" si="11"/>
        <v>2.673757E-4</v>
      </c>
      <c r="F24" s="3">
        <f t="shared" si="11"/>
        <v>1.18022739E-3</v>
      </c>
      <c r="G24" s="3">
        <f t="shared" si="11"/>
        <v>2.0810503139999999E-2</v>
      </c>
      <c r="H24" s="3">
        <f t="shared" si="11"/>
        <v>9.5590095040000003E-2</v>
      </c>
      <c r="I24" s="3">
        <f t="shared" si="11"/>
        <v>9.98692421318</v>
      </c>
      <c r="J24" s="3">
        <f t="shared" si="11"/>
        <v>3.0600025039999999E-2</v>
      </c>
      <c r="K24" s="3">
        <f t="shared" si="11"/>
        <v>5.0751772439999995E-2</v>
      </c>
      <c r="L24" s="3">
        <f t="shared" si="11"/>
        <v>3.911985632E-2</v>
      </c>
      <c r="M24" s="3">
        <f t="shared" si="11"/>
        <v>0.38834112040000002</v>
      </c>
      <c r="N24" s="3">
        <f t="shared" si="11"/>
        <v>10.775784022290001</v>
      </c>
    </row>
    <row r="25" spans="1:14" hidden="1" outlineLevel="4" x14ac:dyDescent="0.25">
      <c r="A25" s="5" t="s">
        <v>19</v>
      </c>
      <c r="B25" s="3">
        <v>2.5552312999999998E-4</v>
      </c>
      <c r="C25" s="3">
        <v>5.7177126000000004E-4</v>
      </c>
      <c r="D25" s="3">
        <v>2.542823E-3</v>
      </c>
      <c r="E25" s="3">
        <v>2.673757E-4</v>
      </c>
      <c r="F25" s="3">
        <v>3.8157837000000002E-4</v>
      </c>
      <c r="G25" s="3">
        <v>1.19319721E-3</v>
      </c>
      <c r="H25" s="3">
        <v>5.0889374999999999E-4</v>
      </c>
      <c r="I25" s="3">
        <v>3.9580624999999999E-4</v>
      </c>
      <c r="J25" s="3">
        <v>1.8094000000000001E-3</v>
      </c>
      <c r="K25" s="3">
        <v>2.9634375E-4</v>
      </c>
      <c r="L25" s="3">
        <v>4.1488125E-4</v>
      </c>
      <c r="M25" s="3">
        <v>1.8966E-3</v>
      </c>
      <c r="N25" s="3">
        <v>1.0534193670000001E-2</v>
      </c>
    </row>
    <row r="26" spans="1:14" hidden="1" outlineLevel="4" x14ac:dyDescent="0.25">
      <c r="A26" s="5" t="s">
        <v>23</v>
      </c>
      <c r="B26" s="3"/>
      <c r="C26" s="3"/>
      <c r="D26" s="3">
        <v>4.7549990610000002E-2</v>
      </c>
      <c r="E26" s="3"/>
      <c r="F26" s="3"/>
      <c r="G26" s="3"/>
      <c r="H26" s="3"/>
      <c r="I26" s="3"/>
      <c r="J26" s="3"/>
      <c r="K26" s="3"/>
      <c r="L26" s="3"/>
      <c r="M26" s="3"/>
      <c r="N26" s="3">
        <v>4.7549990610000002E-2</v>
      </c>
    </row>
    <row r="27" spans="1:14" hidden="1" outlineLevel="4" x14ac:dyDescent="0.25">
      <c r="A27" s="5" t="s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1.877025E-3</v>
      </c>
      <c r="N27" s="3">
        <v>1.877025E-3</v>
      </c>
    </row>
    <row r="28" spans="1:14" hidden="1" outlineLevel="4" x14ac:dyDescent="0.25">
      <c r="A28" s="5" t="s">
        <v>16</v>
      </c>
      <c r="B28" s="3"/>
      <c r="C28" s="3"/>
      <c r="D28" s="3"/>
      <c r="E28" s="3"/>
      <c r="F28" s="3">
        <v>5.8321600000000004E-6</v>
      </c>
      <c r="G28" s="3"/>
      <c r="H28" s="3"/>
      <c r="I28" s="3"/>
      <c r="J28" s="3"/>
      <c r="K28" s="3"/>
      <c r="L28" s="3"/>
      <c r="M28" s="3"/>
      <c r="N28" s="3">
        <v>5.8321600000000004E-6</v>
      </c>
    </row>
    <row r="29" spans="1:14" hidden="1" outlineLevel="4" x14ac:dyDescent="0.25">
      <c r="A29" s="5" t="s">
        <v>20</v>
      </c>
      <c r="B29" s="3">
        <v>8.2579351570000001E-2</v>
      </c>
      <c r="C29" s="3">
        <v>7.0690000000000006E-8</v>
      </c>
      <c r="D29" s="3">
        <v>2.8699303379999999E-2</v>
      </c>
      <c r="E29" s="3"/>
      <c r="F29" s="3">
        <v>7.9281686000000004E-4</v>
      </c>
      <c r="G29" s="3">
        <v>1.9617305929999999E-2</v>
      </c>
      <c r="H29" s="3">
        <v>9.508120129E-2</v>
      </c>
      <c r="I29" s="3">
        <v>9.9865284069300007</v>
      </c>
      <c r="J29" s="3">
        <v>2.879062504E-2</v>
      </c>
      <c r="K29" s="3">
        <v>5.0455428689999998E-2</v>
      </c>
      <c r="L29" s="3">
        <v>3.8704975070000001E-2</v>
      </c>
      <c r="M29" s="3">
        <v>0.38456749540000001</v>
      </c>
      <c r="N29" s="3">
        <v>10.715816980850001</v>
      </c>
    </row>
    <row r="30" spans="1:14" outlineLevel="3" collapsed="1" x14ac:dyDescent="0.25">
      <c r="A30" s="4" t="s">
        <v>25</v>
      </c>
      <c r="B30" s="3">
        <f t="shared" ref="B30:N30" si="12">SUM(B31:B33)</f>
        <v>1.0897752490000001E-2</v>
      </c>
      <c r="C30" s="3">
        <f t="shared" si="12"/>
        <v>0.30479090869999997</v>
      </c>
      <c r="D30" s="3">
        <f t="shared" si="12"/>
        <v>0.12144227813</v>
      </c>
      <c r="E30" s="3">
        <f t="shared" si="12"/>
        <v>2.6821859800000001E-3</v>
      </c>
      <c r="F30" s="3">
        <f t="shared" si="12"/>
        <v>5.4201217509999997E-2</v>
      </c>
      <c r="G30" s="3">
        <f t="shared" si="12"/>
        <v>0.25465153562999998</v>
      </c>
      <c r="H30" s="3">
        <f t="shared" si="12"/>
        <v>0</v>
      </c>
      <c r="I30" s="3">
        <f t="shared" si="12"/>
        <v>7.9242915178299995</v>
      </c>
      <c r="J30" s="3">
        <f t="shared" si="12"/>
        <v>112.97159854077999</v>
      </c>
      <c r="K30" s="3">
        <f t="shared" si="12"/>
        <v>5.186015636E-2</v>
      </c>
      <c r="L30" s="3">
        <f t="shared" si="12"/>
        <v>32.799198448589998</v>
      </c>
      <c r="M30" s="3">
        <f t="shared" si="12"/>
        <v>0.32541063862000003</v>
      </c>
      <c r="N30" s="3">
        <f t="shared" si="12"/>
        <v>154.82102518062001</v>
      </c>
    </row>
    <row r="31" spans="1:14" hidden="1" outlineLevel="4" x14ac:dyDescent="0.25">
      <c r="A31" s="5" t="s">
        <v>19</v>
      </c>
      <c r="B31" s="3">
        <v>1.0897752490000001E-2</v>
      </c>
      <c r="C31" s="3">
        <v>0.30479090869999997</v>
      </c>
      <c r="D31" s="3">
        <v>0.1211328725</v>
      </c>
      <c r="E31" s="3">
        <v>2.6821859800000001E-3</v>
      </c>
      <c r="F31" s="3">
        <v>5.4201217509999997E-2</v>
      </c>
      <c r="G31" s="3">
        <v>0.25433126499999997</v>
      </c>
      <c r="H31" s="3"/>
      <c r="I31" s="3">
        <v>0.29639409935</v>
      </c>
      <c r="J31" s="3">
        <v>1.6015439845499999</v>
      </c>
      <c r="K31" s="3">
        <v>5.186015636E-2</v>
      </c>
      <c r="L31" s="3">
        <v>0.19443775721000001</v>
      </c>
      <c r="M31" s="3">
        <v>0.32505720112000003</v>
      </c>
      <c r="N31" s="3">
        <v>3.2173294007700002</v>
      </c>
    </row>
    <row r="32" spans="1:14" hidden="1" outlineLevel="4" x14ac:dyDescent="0.25">
      <c r="A32" s="5" t="s">
        <v>23</v>
      </c>
      <c r="B32" s="3"/>
      <c r="C32" s="3"/>
      <c r="D32" s="3">
        <v>3.0940562999999999E-4</v>
      </c>
      <c r="E32" s="3"/>
      <c r="F32" s="3"/>
      <c r="G32" s="3">
        <v>3.2027063000000003E-4</v>
      </c>
      <c r="H32" s="3"/>
      <c r="I32" s="3"/>
      <c r="J32" s="3">
        <v>0.23485873240999999</v>
      </c>
      <c r="K32" s="3"/>
      <c r="L32" s="3"/>
      <c r="M32" s="3">
        <v>3.5343750000000002E-4</v>
      </c>
      <c r="N32" s="3">
        <v>0.23584184617000001</v>
      </c>
    </row>
    <row r="33" spans="1:14" hidden="1" outlineLevel="4" x14ac:dyDescent="0.25">
      <c r="A33" s="5" t="s">
        <v>20</v>
      </c>
      <c r="B33" s="3"/>
      <c r="C33" s="3"/>
      <c r="D33" s="3"/>
      <c r="E33" s="3"/>
      <c r="F33" s="3"/>
      <c r="G33" s="3"/>
      <c r="H33" s="3"/>
      <c r="I33" s="3">
        <v>7.6278974184799999</v>
      </c>
      <c r="J33" s="3">
        <v>111.13519582382</v>
      </c>
      <c r="K33" s="3"/>
      <c r="L33" s="3">
        <v>32.604760691380001</v>
      </c>
      <c r="M33" s="3"/>
      <c r="N33" s="3">
        <v>151.36785393368001</v>
      </c>
    </row>
    <row r="34" spans="1:14" outlineLevel="3" collapsed="1" x14ac:dyDescent="0.25">
      <c r="A34" s="4" t="s">
        <v>26</v>
      </c>
      <c r="B34" s="3">
        <f t="shared" ref="B34:N34" si="13">SUM(B35:B39)</f>
        <v>4.1184929010000003E-2</v>
      </c>
      <c r="C34" s="3">
        <f t="shared" si="13"/>
        <v>7.0689999999999996E-7</v>
      </c>
      <c r="D34" s="3">
        <f t="shared" si="13"/>
        <v>9.4677748099999993E-3</v>
      </c>
      <c r="E34" s="3">
        <f t="shared" si="13"/>
        <v>7.4120000000000005E-8</v>
      </c>
      <c r="F34" s="3">
        <f t="shared" si="13"/>
        <v>3.0745000000000002E-7</v>
      </c>
      <c r="G34" s="3">
        <f t="shared" si="13"/>
        <v>4.7167583999999999E-3</v>
      </c>
      <c r="H34" s="3">
        <f t="shared" si="13"/>
        <v>1.179306E-5</v>
      </c>
      <c r="I34" s="3">
        <f t="shared" si="13"/>
        <v>0</v>
      </c>
      <c r="J34" s="3">
        <f t="shared" si="13"/>
        <v>0.12297128252</v>
      </c>
      <c r="K34" s="3">
        <f t="shared" si="13"/>
        <v>0.27360375233000001</v>
      </c>
      <c r="L34" s="3">
        <f t="shared" si="13"/>
        <v>0.19984528463000001</v>
      </c>
      <c r="M34" s="3">
        <f t="shared" si="13"/>
        <v>0.29377793397000002</v>
      </c>
      <c r="N34" s="3">
        <f t="shared" si="13"/>
        <v>0.94558059719999998</v>
      </c>
    </row>
    <row r="35" spans="1:14" hidden="1" outlineLevel="4" x14ac:dyDescent="0.25">
      <c r="A35" s="5" t="s">
        <v>27</v>
      </c>
      <c r="B35" s="3"/>
      <c r="C35" s="3"/>
      <c r="D35" s="3"/>
      <c r="E35" s="3"/>
      <c r="F35" s="3"/>
      <c r="G35" s="3">
        <v>0</v>
      </c>
      <c r="H35" s="3"/>
      <c r="I35" s="3"/>
      <c r="J35" s="3"/>
      <c r="K35" s="3"/>
      <c r="L35" s="3"/>
      <c r="M35" s="3">
        <v>0.26042591963</v>
      </c>
      <c r="N35" s="3">
        <v>0.26042591963</v>
      </c>
    </row>
    <row r="36" spans="1:14" hidden="1" outlineLevel="4" x14ac:dyDescent="0.25">
      <c r="A36" s="5" t="s">
        <v>19</v>
      </c>
      <c r="B36" s="3">
        <v>4.1184929010000003E-2</v>
      </c>
      <c r="C36" s="3">
        <v>7.0689999999999996E-7</v>
      </c>
      <c r="D36" s="3">
        <v>9.4677748099999993E-3</v>
      </c>
      <c r="E36" s="3">
        <v>7.4120000000000005E-8</v>
      </c>
      <c r="F36" s="3">
        <v>3.0745000000000002E-7</v>
      </c>
      <c r="G36" s="3">
        <v>4.7167583999999999E-3</v>
      </c>
      <c r="H36" s="3"/>
      <c r="I36" s="3"/>
      <c r="J36" s="3">
        <v>9.0823275090000002E-2</v>
      </c>
      <c r="K36" s="3"/>
      <c r="L36" s="3">
        <v>2.880090091E-2</v>
      </c>
      <c r="M36" s="3">
        <v>9.1510850399999996E-3</v>
      </c>
      <c r="N36" s="3">
        <v>0.18414581173</v>
      </c>
    </row>
    <row r="37" spans="1:14" hidden="1" outlineLevel="4" x14ac:dyDescent="0.25">
      <c r="A37" s="5" t="s">
        <v>23</v>
      </c>
      <c r="B37" s="3"/>
      <c r="C37" s="3"/>
      <c r="D37" s="3"/>
      <c r="E37" s="3"/>
      <c r="F37" s="3"/>
      <c r="G37" s="3">
        <v>0</v>
      </c>
      <c r="H37" s="3"/>
      <c r="I37" s="3"/>
      <c r="J37" s="3"/>
      <c r="K37" s="3"/>
      <c r="L37" s="3"/>
      <c r="M37" s="3">
        <v>3.5049277299999998E-3</v>
      </c>
      <c r="N37" s="3">
        <v>3.5049277299999998E-3</v>
      </c>
    </row>
    <row r="38" spans="1:14" hidden="1" outlineLevel="4" x14ac:dyDescent="0.25">
      <c r="A38" s="5" t="s">
        <v>24</v>
      </c>
      <c r="B38" s="3">
        <v>0</v>
      </c>
      <c r="C38" s="3"/>
      <c r="D38" s="3">
        <v>0</v>
      </c>
      <c r="E38" s="3"/>
      <c r="F38" s="3">
        <v>0</v>
      </c>
      <c r="G38" s="3">
        <v>0</v>
      </c>
      <c r="H38" s="3">
        <v>1.179306E-5</v>
      </c>
      <c r="I38" s="3"/>
      <c r="J38" s="3">
        <v>3.214800743E-2</v>
      </c>
      <c r="K38" s="3"/>
      <c r="L38" s="3">
        <v>0.17104438372</v>
      </c>
      <c r="M38" s="3">
        <v>2.0696001570000001E-2</v>
      </c>
      <c r="N38" s="3">
        <v>0.22390018578000001</v>
      </c>
    </row>
    <row r="39" spans="1:14" hidden="1" outlineLevel="4" x14ac:dyDescent="0.25">
      <c r="A39" s="5" t="s">
        <v>20</v>
      </c>
      <c r="B39" s="3"/>
      <c r="C39" s="3"/>
      <c r="D39" s="3"/>
      <c r="E39" s="3">
        <v>0</v>
      </c>
      <c r="F39" s="3"/>
      <c r="G39" s="3"/>
      <c r="H39" s="3"/>
      <c r="I39" s="3"/>
      <c r="J39" s="3"/>
      <c r="K39" s="3">
        <v>0.27360375233000001</v>
      </c>
      <c r="L39" s="3"/>
      <c r="M39" s="3"/>
      <c r="N39" s="3">
        <v>0.27360375233000001</v>
      </c>
    </row>
    <row r="40" spans="1:14" outlineLevel="3" collapsed="1" x14ac:dyDescent="0.25">
      <c r="A40" s="4" t="s">
        <v>28</v>
      </c>
      <c r="B40" s="3">
        <f t="shared" ref="B40:N40" si="14">SUM(B41:B43)</f>
        <v>2.7655357142799999</v>
      </c>
      <c r="C40" s="3">
        <f t="shared" si="14"/>
        <v>13.20716825805</v>
      </c>
      <c r="D40" s="3">
        <f t="shared" si="14"/>
        <v>1.2021432106700001</v>
      </c>
      <c r="E40" s="3">
        <f t="shared" si="14"/>
        <v>8.2759799208800011</v>
      </c>
      <c r="F40" s="3">
        <f t="shared" si="14"/>
        <v>8.1614818120300008</v>
      </c>
      <c r="G40" s="3">
        <f t="shared" si="14"/>
        <v>1.8402162152999999</v>
      </c>
      <c r="H40" s="3">
        <f t="shared" si="14"/>
        <v>3.5067115642600002</v>
      </c>
      <c r="I40" s="3">
        <f t="shared" si="14"/>
        <v>16.459240643859999</v>
      </c>
      <c r="J40" s="3">
        <f t="shared" si="14"/>
        <v>1.08196741209</v>
      </c>
      <c r="K40" s="3">
        <f t="shared" si="14"/>
        <v>10.842432604719999</v>
      </c>
      <c r="L40" s="3">
        <f t="shared" si="14"/>
        <v>12.569035516109999</v>
      </c>
      <c r="M40" s="3">
        <f t="shared" si="14"/>
        <v>2.19708999246</v>
      </c>
      <c r="N40" s="3">
        <f t="shared" si="14"/>
        <v>82.109002864709993</v>
      </c>
    </row>
    <row r="41" spans="1:14" hidden="1" outlineLevel="4" x14ac:dyDescent="0.25">
      <c r="A41" s="5" t="s">
        <v>19</v>
      </c>
      <c r="B41" s="3">
        <v>0</v>
      </c>
      <c r="C41" s="3">
        <v>1.4807559158300001</v>
      </c>
      <c r="D41" s="3">
        <v>0.44177462949000001</v>
      </c>
      <c r="E41" s="3">
        <v>1.9623569723800001</v>
      </c>
      <c r="F41" s="3">
        <v>1.20747789445</v>
      </c>
      <c r="G41" s="3">
        <v>0.93175801287000004</v>
      </c>
      <c r="H41" s="3">
        <v>0.27141000047000002</v>
      </c>
      <c r="I41" s="3">
        <v>2.4961619057000002</v>
      </c>
      <c r="J41" s="3">
        <v>0.39884490685000001</v>
      </c>
      <c r="K41" s="3">
        <v>2.41476416693</v>
      </c>
      <c r="L41" s="3">
        <v>4.5623584609799996</v>
      </c>
      <c r="M41" s="3">
        <v>1.00931729785</v>
      </c>
      <c r="N41" s="3">
        <v>17.1769801638</v>
      </c>
    </row>
    <row r="42" spans="1:14" hidden="1" outlineLevel="4" x14ac:dyDescent="0.25">
      <c r="A42" s="5" t="s">
        <v>20</v>
      </c>
      <c r="B42" s="3">
        <v>1.15305571428</v>
      </c>
      <c r="C42" s="3">
        <v>5.4276884371299996</v>
      </c>
      <c r="D42" s="3">
        <v>0.76036858117999995</v>
      </c>
      <c r="E42" s="3">
        <v>4.5208704291500004</v>
      </c>
      <c r="F42" s="3">
        <v>0.31168999673999997</v>
      </c>
      <c r="G42" s="3">
        <v>0.90845820242999997</v>
      </c>
      <c r="H42" s="3">
        <v>1.2244464897</v>
      </c>
      <c r="I42" s="3">
        <v>6.4059728406299996</v>
      </c>
      <c r="J42" s="3">
        <v>0.68312250523999996</v>
      </c>
      <c r="K42" s="3">
        <v>6.3097500164999998</v>
      </c>
      <c r="L42" s="3">
        <v>0.36873100541999998</v>
      </c>
      <c r="M42" s="3">
        <v>1.18777269461</v>
      </c>
      <c r="N42" s="3">
        <v>29.261926913010001</v>
      </c>
    </row>
    <row r="43" spans="1:14" hidden="1" outlineLevel="4" x14ac:dyDescent="0.25">
      <c r="A43" s="5" t="s">
        <v>29</v>
      </c>
      <c r="B43" s="3">
        <v>1.6124799999999999</v>
      </c>
      <c r="C43" s="3">
        <v>6.2987239050900001</v>
      </c>
      <c r="D43" s="3"/>
      <c r="E43" s="3">
        <v>1.79275251935</v>
      </c>
      <c r="F43" s="3">
        <v>6.6423139208400004</v>
      </c>
      <c r="G43" s="3"/>
      <c r="H43" s="3">
        <v>2.0108550740900002</v>
      </c>
      <c r="I43" s="3">
        <v>7.5571058975299996</v>
      </c>
      <c r="J43" s="3"/>
      <c r="K43" s="3">
        <v>2.1179184212900002</v>
      </c>
      <c r="L43" s="3">
        <v>7.63794604971</v>
      </c>
      <c r="M43" s="3"/>
      <c r="N43" s="3">
        <v>35.670095787900003</v>
      </c>
    </row>
    <row r="44" spans="1:14" s="10" customFormat="1" outlineLevel="2" x14ac:dyDescent="0.25">
      <c r="A44" s="13" t="s">
        <v>21</v>
      </c>
      <c r="B44" s="14">
        <f t="shared" ref="B44:N44" si="15">B45+B48+B52</f>
        <v>1.48056786776</v>
      </c>
      <c r="C44" s="14">
        <f t="shared" si="15"/>
        <v>5.5019027565199998</v>
      </c>
      <c r="D44" s="14">
        <f t="shared" si="15"/>
        <v>19.838632293850001</v>
      </c>
      <c r="E44" s="14">
        <f t="shared" si="15"/>
        <v>28.838337997780002</v>
      </c>
      <c r="F44" s="14">
        <f t="shared" si="15"/>
        <v>2.5163195704399999</v>
      </c>
      <c r="G44" s="14">
        <f t="shared" si="15"/>
        <v>13.1221500961</v>
      </c>
      <c r="H44" s="14">
        <f t="shared" si="15"/>
        <v>1.96967813161</v>
      </c>
      <c r="I44" s="14">
        <f t="shared" si="15"/>
        <v>6.0077161149</v>
      </c>
      <c r="J44" s="14">
        <f t="shared" si="15"/>
        <v>62.286987502149998</v>
      </c>
      <c r="K44" s="14">
        <f t="shared" si="15"/>
        <v>10.810314605549999</v>
      </c>
      <c r="L44" s="14">
        <f t="shared" si="15"/>
        <v>7.8781894594599997</v>
      </c>
      <c r="M44" s="14">
        <f t="shared" si="15"/>
        <v>15.51823890412</v>
      </c>
      <c r="N44" s="14">
        <f t="shared" si="15"/>
        <v>175.76903530024001</v>
      </c>
    </row>
    <row r="45" spans="1:14" outlineLevel="3" collapsed="1" x14ac:dyDescent="0.25">
      <c r="A45" s="4" t="s">
        <v>25</v>
      </c>
      <c r="B45" s="3">
        <f t="shared" ref="B45:N45" si="16">SUM(B46:B47)</f>
        <v>0</v>
      </c>
      <c r="C45" s="3">
        <f t="shared" si="16"/>
        <v>1.2798243605699999</v>
      </c>
      <c r="D45" s="3">
        <f t="shared" si="16"/>
        <v>0.53899446275999996</v>
      </c>
      <c r="E45" s="3">
        <f t="shared" si="16"/>
        <v>0.30850255444000002</v>
      </c>
      <c r="F45" s="3">
        <f t="shared" si="16"/>
        <v>0.27825622257999999</v>
      </c>
      <c r="G45" s="3">
        <f t="shared" si="16"/>
        <v>1.5287983082100001</v>
      </c>
      <c r="H45" s="3">
        <f t="shared" si="16"/>
        <v>0</v>
      </c>
      <c r="I45" s="3">
        <f t="shared" si="16"/>
        <v>1.4069566136</v>
      </c>
      <c r="J45" s="3">
        <f t="shared" si="16"/>
        <v>40.787944157129999</v>
      </c>
      <c r="K45" s="3">
        <f t="shared" si="16"/>
        <v>7.1122500145799998</v>
      </c>
      <c r="L45" s="3">
        <f t="shared" si="16"/>
        <v>5.0990332669900003</v>
      </c>
      <c r="M45" s="3">
        <f t="shared" si="16"/>
        <v>1.57655648431</v>
      </c>
      <c r="N45" s="3">
        <f t="shared" si="16"/>
        <v>59.917116445169995</v>
      </c>
    </row>
    <row r="46" spans="1:14" hidden="1" outlineLevel="4" x14ac:dyDescent="0.25">
      <c r="A46" s="5" t="s">
        <v>19</v>
      </c>
      <c r="B46" s="3"/>
      <c r="C46" s="3">
        <v>1.2798243605699999</v>
      </c>
      <c r="D46" s="3">
        <v>0.53899446275999996</v>
      </c>
      <c r="E46" s="3">
        <v>0.30850255444000002</v>
      </c>
      <c r="F46" s="3">
        <v>0.27825622257999999</v>
      </c>
      <c r="G46" s="3">
        <v>1.5287983082100001</v>
      </c>
      <c r="H46" s="3"/>
      <c r="I46" s="3">
        <v>1.4069566136</v>
      </c>
      <c r="J46" s="3">
        <v>2.9252530908700001</v>
      </c>
      <c r="K46" s="3">
        <v>7.1122500145799998</v>
      </c>
      <c r="L46" s="3">
        <v>5.0990332669900003</v>
      </c>
      <c r="M46" s="3">
        <v>1.57655648431</v>
      </c>
      <c r="N46" s="3">
        <v>22.05442537891</v>
      </c>
    </row>
    <row r="47" spans="1:14" hidden="1" outlineLevel="4" x14ac:dyDescent="0.25">
      <c r="A47" s="5" t="s">
        <v>20</v>
      </c>
      <c r="B47" s="3"/>
      <c r="C47" s="3"/>
      <c r="D47" s="3"/>
      <c r="E47" s="3"/>
      <c r="F47" s="3"/>
      <c r="G47" s="3"/>
      <c r="H47" s="3"/>
      <c r="I47" s="3"/>
      <c r="J47" s="3">
        <v>37.862691066259998</v>
      </c>
      <c r="K47" s="3"/>
      <c r="L47" s="3"/>
      <c r="M47" s="3"/>
      <c r="N47" s="3">
        <v>37.862691066259998</v>
      </c>
    </row>
    <row r="48" spans="1:14" outlineLevel="3" collapsed="1" x14ac:dyDescent="0.25">
      <c r="A48" s="4" t="s">
        <v>26</v>
      </c>
      <c r="B48" s="3">
        <f t="shared" ref="B48:N48" si="17">SUM(B49:B51)</f>
        <v>0</v>
      </c>
      <c r="C48" s="3">
        <f t="shared" si="17"/>
        <v>0</v>
      </c>
      <c r="D48" s="3">
        <f t="shared" si="17"/>
        <v>0.14859312763999999</v>
      </c>
      <c r="E48" s="3">
        <f t="shared" si="17"/>
        <v>0</v>
      </c>
      <c r="F48" s="3">
        <f t="shared" si="17"/>
        <v>0</v>
      </c>
      <c r="G48" s="3">
        <f t="shared" si="17"/>
        <v>6.8829800410000003E-2</v>
      </c>
      <c r="H48" s="3">
        <f t="shared" si="17"/>
        <v>0</v>
      </c>
      <c r="I48" s="3">
        <f t="shared" si="17"/>
        <v>0</v>
      </c>
      <c r="J48" s="3">
        <f t="shared" si="17"/>
        <v>0.43474280639999996</v>
      </c>
      <c r="K48" s="3">
        <f t="shared" si="17"/>
        <v>0</v>
      </c>
      <c r="L48" s="3">
        <f t="shared" si="17"/>
        <v>0</v>
      </c>
      <c r="M48" s="3">
        <f t="shared" si="17"/>
        <v>0.9280518446399999</v>
      </c>
      <c r="N48" s="3">
        <f t="shared" si="17"/>
        <v>1.5802175790900002</v>
      </c>
    </row>
    <row r="49" spans="1:14" hidden="1" outlineLevel="4" x14ac:dyDescent="0.25">
      <c r="A49" s="5" t="s">
        <v>19</v>
      </c>
      <c r="B49" s="3"/>
      <c r="C49" s="3"/>
      <c r="D49" s="3">
        <v>0.14859312763999999</v>
      </c>
      <c r="E49" s="3"/>
      <c r="F49" s="3"/>
      <c r="G49" s="3">
        <v>6.8829800410000003E-2</v>
      </c>
      <c r="H49" s="3"/>
      <c r="I49" s="3"/>
      <c r="J49" s="3">
        <v>0.24149473605999999</v>
      </c>
      <c r="K49" s="3"/>
      <c r="L49" s="3"/>
      <c r="M49" s="3">
        <v>7.5094570860000001E-2</v>
      </c>
      <c r="N49" s="3">
        <v>0.53401223497000005</v>
      </c>
    </row>
    <row r="50" spans="1:14" hidden="1" outlineLevel="4" x14ac:dyDescent="0.25">
      <c r="A50" s="5" t="s">
        <v>23</v>
      </c>
      <c r="B50" s="3"/>
      <c r="C50" s="3"/>
      <c r="D50" s="3"/>
      <c r="E50" s="3"/>
      <c r="F50" s="3"/>
      <c r="G50" s="3">
        <v>0</v>
      </c>
      <c r="H50" s="3"/>
      <c r="I50" s="3"/>
      <c r="J50" s="3"/>
      <c r="K50" s="3"/>
      <c r="L50" s="3"/>
      <c r="M50" s="3">
        <v>0.14842257233</v>
      </c>
      <c r="N50" s="3">
        <v>0.14842257233</v>
      </c>
    </row>
    <row r="51" spans="1:14" hidden="1" outlineLevel="4" x14ac:dyDescent="0.25">
      <c r="A51" s="5" t="s">
        <v>24</v>
      </c>
      <c r="B51" s="3">
        <v>0</v>
      </c>
      <c r="C51" s="3"/>
      <c r="D51" s="3">
        <v>0</v>
      </c>
      <c r="E51" s="3"/>
      <c r="F51" s="3"/>
      <c r="G51" s="3">
        <v>0</v>
      </c>
      <c r="H51" s="3"/>
      <c r="I51" s="3"/>
      <c r="J51" s="3">
        <v>0.19324807033999999</v>
      </c>
      <c r="K51" s="3"/>
      <c r="L51" s="3"/>
      <c r="M51" s="3">
        <v>0.70453470144999997</v>
      </c>
      <c r="N51" s="3">
        <v>0.89778277178999999</v>
      </c>
    </row>
    <row r="52" spans="1:14" outlineLevel="3" collapsed="1" x14ac:dyDescent="0.25">
      <c r="A52" s="4" t="s">
        <v>28</v>
      </c>
      <c r="B52" s="3">
        <f t="shared" ref="B52:N52" si="18">SUM(B53:B55)</f>
        <v>1.48056786776</v>
      </c>
      <c r="C52" s="3">
        <f t="shared" si="18"/>
        <v>4.2220783959499997</v>
      </c>
      <c r="D52" s="3">
        <f t="shared" si="18"/>
        <v>19.151044703450001</v>
      </c>
      <c r="E52" s="3">
        <f t="shared" si="18"/>
        <v>28.529835443340001</v>
      </c>
      <c r="F52" s="3">
        <f t="shared" si="18"/>
        <v>2.2380633478599998</v>
      </c>
      <c r="G52" s="3">
        <f t="shared" si="18"/>
        <v>11.52452198748</v>
      </c>
      <c r="H52" s="3">
        <f t="shared" si="18"/>
        <v>1.96967813161</v>
      </c>
      <c r="I52" s="3">
        <f t="shared" si="18"/>
        <v>4.6007595012999998</v>
      </c>
      <c r="J52" s="3">
        <f t="shared" si="18"/>
        <v>21.06430053862</v>
      </c>
      <c r="K52" s="3">
        <f t="shared" si="18"/>
        <v>3.6980645909700001</v>
      </c>
      <c r="L52" s="3">
        <f t="shared" si="18"/>
        <v>2.7791561924699999</v>
      </c>
      <c r="M52" s="3">
        <f t="shared" si="18"/>
        <v>13.01363057517</v>
      </c>
      <c r="N52" s="3">
        <f t="shared" si="18"/>
        <v>114.27170127598001</v>
      </c>
    </row>
    <row r="53" spans="1:14" hidden="1" outlineLevel="4" x14ac:dyDescent="0.25">
      <c r="A53" s="5" t="s">
        <v>19</v>
      </c>
      <c r="B53" s="3"/>
      <c r="C53" s="3">
        <v>0.46816332216000001</v>
      </c>
      <c r="D53" s="3">
        <v>8.7416228339999999E-2</v>
      </c>
      <c r="E53" s="3">
        <v>25.829347452970001</v>
      </c>
      <c r="F53" s="3">
        <v>1.7031036698699999</v>
      </c>
      <c r="G53" s="3">
        <v>0.17913599196999999</v>
      </c>
      <c r="H53" s="3"/>
      <c r="I53" s="3">
        <v>0.55576261701999996</v>
      </c>
      <c r="J53" s="3">
        <v>0.13704648758999999</v>
      </c>
      <c r="K53" s="3">
        <v>0.69605796423999999</v>
      </c>
      <c r="L53" s="3">
        <v>2.1871157302599999</v>
      </c>
      <c r="M53" s="3">
        <v>0.51202839840000003</v>
      </c>
      <c r="N53" s="3">
        <v>32.35517786282</v>
      </c>
    </row>
    <row r="54" spans="1:14" hidden="1" outlineLevel="4" x14ac:dyDescent="0.25">
      <c r="A54" s="5" t="s">
        <v>20</v>
      </c>
      <c r="B54" s="3">
        <v>1.48056786776</v>
      </c>
      <c r="C54" s="3">
        <v>3.75391507379</v>
      </c>
      <c r="D54" s="3">
        <v>1.3733249401100001</v>
      </c>
      <c r="E54" s="3">
        <v>2.7004879903700001</v>
      </c>
      <c r="F54" s="3">
        <v>0.53495967798999999</v>
      </c>
      <c r="G54" s="3">
        <v>1.32814224551</v>
      </c>
      <c r="H54" s="3">
        <v>1.96967813161</v>
      </c>
      <c r="I54" s="3">
        <v>4.0449968842799997</v>
      </c>
      <c r="J54" s="3">
        <v>1.48242386685</v>
      </c>
      <c r="K54" s="3">
        <v>3.0020066267300001</v>
      </c>
      <c r="L54" s="3">
        <v>0.59204046220999995</v>
      </c>
      <c r="M54" s="3">
        <v>1.4906646541999999</v>
      </c>
      <c r="N54" s="3">
        <v>23.753208421410001</v>
      </c>
    </row>
    <row r="55" spans="1:14" hidden="1" outlineLevel="4" x14ac:dyDescent="0.25">
      <c r="A55" s="5" t="s">
        <v>29</v>
      </c>
      <c r="B55" s="3"/>
      <c r="C55" s="3"/>
      <c r="D55" s="3">
        <v>17.690303535000002</v>
      </c>
      <c r="E55" s="3"/>
      <c r="F55" s="3"/>
      <c r="G55" s="3">
        <v>10.01724375</v>
      </c>
      <c r="H55" s="3"/>
      <c r="I55" s="3"/>
      <c r="J55" s="3">
        <v>19.444830184179999</v>
      </c>
      <c r="K55" s="3"/>
      <c r="L55" s="3"/>
      <c r="M55" s="3">
        <v>11.01093752257</v>
      </c>
      <c r="N55" s="3">
        <v>58.163314991749999</v>
      </c>
    </row>
    <row r="56" spans="1:14" x14ac:dyDescent="0.25">
      <c r="A56" s="1" t="s">
        <v>32</v>
      </c>
    </row>
  </sheetData>
  <mergeCells count="2">
    <mergeCell ref="A1:N1"/>
    <mergeCell ref="M2:N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Марчук Наталія Петрівна</cp:lastModifiedBy>
  <cp:lastPrinted>2024-07-01T15:13:37Z</cp:lastPrinted>
  <dcterms:created xsi:type="dcterms:W3CDTF">2024-07-01T15:02:50Z</dcterms:created>
  <dcterms:modified xsi:type="dcterms:W3CDTF">2024-07-01T15:13:40Z</dcterms:modified>
</cp:coreProperties>
</file>