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6B19C6D8-E22C-5043-BAC3-E2E8463741ED}" xr6:coauthVersionLast="47" xr6:coauthVersionMax="47" xr10:uidLastSave="{00000000-0000-0000-0000-000000000000}"/>
  <bookViews>
    <workbookView xWindow="0" yWindow="500" windowWidth="24980" windowHeight="14260" xr2:uid="{00000000-000D-0000-FFFF-FFFF00000000}"/>
  </bookViews>
  <sheets>
    <sheet name="2023-2048" sheetId="1" r:id="rId1"/>
  </sheets>
  <definedNames>
    <definedName name="_xlnm.Print_Area" localSheetId="0">'2023-2048'!$A$1:$M$168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4" i="1" l="1"/>
  <c r="L164" i="1"/>
  <c r="K164" i="1"/>
  <c r="J164" i="1"/>
  <c r="I164" i="1"/>
  <c r="H164" i="1"/>
  <c r="G164" i="1"/>
  <c r="F164" i="1"/>
  <c r="E164" i="1"/>
  <c r="D164" i="1"/>
  <c r="C164" i="1"/>
  <c r="B164" i="1"/>
  <c r="M158" i="1"/>
  <c r="L158" i="1"/>
  <c r="L154" i="1" s="1"/>
  <c r="K158" i="1"/>
  <c r="J158" i="1"/>
  <c r="I158" i="1"/>
  <c r="H158" i="1"/>
  <c r="G158" i="1"/>
  <c r="F158" i="1"/>
  <c r="E158" i="1"/>
  <c r="D158" i="1"/>
  <c r="C158" i="1"/>
  <c r="B158" i="1"/>
  <c r="M155" i="1"/>
  <c r="L155" i="1"/>
  <c r="K155" i="1"/>
  <c r="J155" i="1"/>
  <c r="I155" i="1"/>
  <c r="H155" i="1"/>
  <c r="G155" i="1"/>
  <c r="G154" i="1" s="1"/>
  <c r="F155" i="1"/>
  <c r="E155" i="1"/>
  <c r="D155" i="1"/>
  <c r="C155" i="1"/>
  <c r="B155" i="1"/>
  <c r="B154" i="1" s="1"/>
  <c r="M154" i="1"/>
  <c r="E154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35" i="1"/>
  <c r="M134" i="1" s="1"/>
  <c r="L135" i="1"/>
  <c r="L134" i="1" s="1"/>
  <c r="K135" i="1"/>
  <c r="J135" i="1"/>
  <c r="I135" i="1"/>
  <c r="H135" i="1"/>
  <c r="G135" i="1"/>
  <c r="F135" i="1"/>
  <c r="E135" i="1"/>
  <c r="E134" i="1" s="1"/>
  <c r="D135" i="1"/>
  <c r="D134" i="1" s="1"/>
  <c r="C135" i="1"/>
  <c r="B135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M127" i="1"/>
  <c r="M126" i="1" s="1"/>
  <c r="L127" i="1"/>
  <c r="L126" i="1" s="1"/>
  <c r="K127" i="1"/>
  <c r="J127" i="1"/>
  <c r="I127" i="1"/>
  <c r="H127" i="1"/>
  <c r="G127" i="1"/>
  <c r="F127" i="1"/>
  <c r="E127" i="1"/>
  <c r="E126" i="1" s="1"/>
  <c r="D127" i="1"/>
  <c r="D126" i="1" s="1"/>
  <c r="C127" i="1"/>
  <c r="B127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8" i="1"/>
  <c r="L118" i="1"/>
  <c r="K118" i="1"/>
  <c r="K117" i="1" s="1"/>
  <c r="J118" i="1"/>
  <c r="I118" i="1"/>
  <c r="H118" i="1"/>
  <c r="G118" i="1"/>
  <c r="G117" i="1" s="1"/>
  <c r="F118" i="1"/>
  <c r="F117" i="1" s="1"/>
  <c r="E118" i="1"/>
  <c r="D118" i="1"/>
  <c r="C118" i="1"/>
  <c r="B118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0" i="1"/>
  <c r="M99" i="1" s="1"/>
  <c r="L100" i="1"/>
  <c r="L99" i="1" s="1"/>
  <c r="K100" i="1"/>
  <c r="J100" i="1"/>
  <c r="I100" i="1"/>
  <c r="H100" i="1"/>
  <c r="G100" i="1"/>
  <c r="F100" i="1"/>
  <c r="E100" i="1"/>
  <c r="E99" i="1" s="1"/>
  <c r="D100" i="1"/>
  <c r="D99" i="1" s="1"/>
  <c r="C100" i="1"/>
  <c r="B100" i="1"/>
  <c r="M95" i="1"/>
  <c r="L95" i="1"/>
  <c r="K95" i="1"/>
  <c r="J95" i="1"/>
  <c r="I95" i="1"/>
  <c r="H95" i="1"/>
  <c r="G95" i="1"/>
  <c r="F95" i="1"/>
  <c r="E95" i="1"/>
  <c r="D95" i="1"/>
  <c r="C95" i="1"/>
  <c r="B95" i="1"/>
  <c r="M89" i="1"/>
  <c r="L89" i="1"/>
  <c r="K89" i="1"/>
  <c r="J89" i="1"/>
  <c r="I89" i="1"/>
  <c r="H89" i="1"/>
  <c r="G89" i="1"/>
  <c r="F89" i="1"/>
  <c r="E89" i="1"/>
  <c r="D89" i="1"/>
  <c r="C89" i="1"/>
  <c r="B89" i="1"/>
  <c r="M86" i="1"/>
  <c r="L86" i="1"/>
  <c r="K86" i="1"/>
  <c r="J86" i="1"/>
  <c r="I86" i="1"/>
  <c r="H86" i="1"/>
  <c r="G86" i="1"/>
  <c r="F86" i="1"/>
  <c r="E86" i="1"/>
  <c r="D86" i="1"/>
  <c r="C86" i="1"/>
  <c r="B86" i="1"/>
  <c r="M80" i="1"/>
  <c r="M79" i="1" s="1"/>
  <c r="L80" i="1"/>
  <c r="K80" i="1"/>
  <c r="J80" i="1"/>
  <c r="I80" i="1"/>
  <c r="H80" i="1"/>
  <c r="G80" i="1"/>
  <c r="G79" i="1" s="1"/>
  <c r="F80" i="1"/>
  <c r="F79" i="1" s="1"/>
  <c r="E80" i="1"/>
  <c r="E79" i="1" s="1"/>
  <c r="D80" i="1"/>
  <c r="C80" i="1"/>
  <c r="B80" i="1"/>
  <c r="M74" i="1"/>
  <c r="L74" i="1"/>
  <c r="K74" i="1"/>
  <c r="J74" i="1"/>
  <c r="I74" i="1"/>
  <c r="H74" i="1"/>
  <c r="G74" i="1"/>
  <c r="F74" i="1"/>
  <c r="E74" i="1"/>
  <c r="D74" i="1"/>
  <c r="C74" i="1"/>
  <c r="B74" i="1"/>
  <c r="M72" i="1"/>
  <c r="M71" i="1" s="1"/>
  <c r="L72" i="1"/>
  <c r="K72" i="1"/>
  <c r="J72" i="1"/>
  <c r="I72" i="1"/>
  <c r="H72" i="1"/>
  <c r="H71" i="1" s="1"/>
  <c r="G72" i="1"/>
  <c r="F72" i="1"/>
  <c r="F71" i="1" s="1"/>
  <c r="E72" i="1"/>
  <c r="E71" i="1" s="1"/>
  <c r="D72" i="1"/>
  <c r="C72" i="1"/>
  <c r="B72" i="1"/>
  <c r="M67" i="1"/>
  <c r="L67" i="1"/>
  <c r="K67" i="1"/>
  <c r="J67" i="1"/>
  <c r="I67" i="1"/>
  <c r="H67" i="1"/>
  <c r="G67" i="1"/>
  <c r="F67" i="1"/>
  <c r="E67" i="1"/>
  <c r="D67" i="1"/>
  <c r="C67" i="1"/>
  <c r="B67" i="1"/>
  <c r="M65" i="1"/>
  <c r="L65" i="1"/>
  <c r="K65" i="1"/>
  <c r="J65" i="1"/>
  <c r="I65" i="1"/>
  <c r="H65" i="1"/>
  <c r="G65" i="1"/>
  <c r="F65" i="1"/>
  <c r="E65" i="1"/>
  <c r="D65" i="1"/>
  <c r="C65" i="1"/>
  <c r="B65" i="1"/>
  <c r="M63" i="1"/>
  <c r="L63" i="1"/>
  <c r="L62" i="1" s="1"/>
  <c r="K63" i="1"/>
  <c r="K62" i="1" s="1"/>
  <c r="J63" i="1"/>
  <c r="J62" i="1" s="1"/>
  <c r="I63" i="1"/>
  <c r="I62" i="1" s="1"/>
  <c r="H63" i="1"/>
  <c r="G63" i="1"/>
  <c r="F63" i="1"/>
  <c r="E63" i="1"/>
  <c r="D63" i="1"/>
  <c r="D62" i="1" s="1"/>
  <c r="C63" i="1"/>
  <c r="C62" i="1" s="1"/>
  <c r="B63" i="1"/>
  <c r="B62" i="1" s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3" i="1"/>
  <c r="C33" i="1"/>
  <c r="D33" i="1"/>
  <c r="E33" i="1"/>
  <c r="F33" i="1"/>
  <c r="G33" i="1"/>
  <c r="H33" i="1"/>
  <c r="I33" i="1"/>
  <c r="J33" i="1"/>
  <c r="K33" i="1"/>
  <c r="B39" i="1"/>
  <c r="C39" i="1"/>
  <c r="D39" i="1"/>
  <c r="E39" i="1"/>
  <c r="F39" i="1"/>
  <c r="G39" i="1"/>
  <c r="H39" i="1"/>
  <c r="I39" i="1"/>
  <c r="J39" i="1"/>
  <c r="K39" i="1"/>
  <c r="B44" i="1"/>
  <c r="C44" i="1"/>
  <c r="D44" i="1"/>
  <c r="E44" i="1"/>
  <c r="F44" i="1"/>
  <c r="G44" i="1"/>
  <c r="H44" i="1"/>
  <c r="I44" i="1"/>
  <c r="J44" i="1"/>
  <c r="K44" i="1"/>
  <c r="B47" i="1"/>
  <c r="C47" i="1"/>
  <c r="D47" i="1"/>
  <c r="E47" i="1"/>
  <c r="F47" i="1"/>
  <c r="G47" i="1"/>
  <c r="H47" i="1"/>
  <c r="I47" i="1"/>
  <c r="J47" i="1"/>
  <c r="K47" i="1"/>
  <c r="B53" i="1"/>
  <c r="C53" i="1"/>
  <c r="D53" i="1"/>
  <c r="E53" i="1"/>
  <c r="F53" i="1"/>
  <c r="G53" i="1"/>
  <c r="H53" i="1"/>
  <c r="I53" i="1"/>
  <c r="J53" i="1"/>
  <c r="K53" i="1"/>
  <c r="F62" i="1" l="1"/>
  <c r="J71" i="1"/>
  <c r="B79" i="1"/>
  <c r="H99" i="1"/>
  <c r="G134" i="1"/>
  <c r="H62" i="1"/>
  <c r="H61" i="1" s="1"/>
  <c r="D71" i="1"/>
  <c r="D61" i="1" s="1"/>
  <c r="L71" i="1"/>
  <c r="L61" i="1" s="1"/>
  <c r="I126" i="1"/>
  <c r="I134" i="1"/>
  <c r="E133" i="1"/>
  <c r="M133" i="1"/>
  <c r="E62" i="1"/>
  <c r="M62" i="1"/>
  <c r="I71" i="1"/>
  <c r="I79" i="1"/>
  <c r="B117" i="1"/>
  <c r="J117" i="1"/>
  <c r="C154" i="1"/>
  <c r="K154" i="1"/>
  <c r="B71" i="1"/>
  <c r="B61" i="1" s="1"/>
  <c r="J79" i="1"/>
  <c r="C117" i="1"/>
  <c r="G62" i="1"/>
  <c r="C71" i="1"/>
  <c r="C61" i="1" s="1"/>
  <c r="K71" i="1"/>
  <c r="C79" i="1"/>
  <c r="K79" i="1"/>
  <c r="I99" i="1"/>
  <c r="H126" i="1"/>
  <c r="H134" i="1"/>
  <c r="G133" i="1"/>
  <c r="J154" i="1"/>
  <c r="L133" i="1"/>
  <c r="F126" i="1"/>
  <c r="F116" i="1" s="1"/>
  <c r="J126" i="1"/>
  <c r="C126" i="1"/>
  <c r="G126" i="1"/>
  <c r="G116" i="1" s="1"/>
  <c r="K126" i="1"/>
  <c r="K116" i="1" s="1"/>
  <c r="B134" i="1"/>
  <c r="B133" i="1" s="1"/>
  <c r="F134" i="1"/>
  <c r="J134" i="1"/>
  <c r="H15" i="1"/>
  <c r="D15" i="1"/>
  <c r="D154" i="1"/>
  <c r="D133" i="1" s="1"/>
  <c r="H154" i="1"/>
  <c r="H133" i="1" s="1"/>
  <c r="B126" i="1"/>
  <c r="B116" i="1" s="1"/>
  <c r="C134" i="1"/>
  <c r="C133" i="1" s="1"/>
  <c r="K134" i="1"/>
  <c r="I154" i="1"/>
  <c r="I133" i="1" s="1"/>
  <c r="G71" i="1"/>
  <c r="K61" i="1"/>
  <c r="F61" i="1"/>
  <c r="I15" i="1"/>
  <c r="K15" i="1"/>
  <c r="G15" i="1"/>
  <c r="J61" i="1"/>
  <c r="E78" i="1"/>
  <c r="M78" i="1"/>
  <c r="D79" i="1"/>
  <c r="D78" i="1" s="1"/>
  <c r="H79" i="1"/>
  <c r="H78" i="1" s="1"/>
  <c r="L79" i="1"/>
  <c r="L78" i="1" s="1"/>
  <c r="B99" i="1"/>
  <c r="B78" i="1" s="1"/>
  <c r="F99" i="1"/>
  <c r="F78" i="1" s="1"/>
  <c r="J99" i="1"/>
  <c r="D117" i="1"/>
  <c r="D116" i="1" s="1"/>
  <c r="H117" i="1"/>
  <c r="L117" i="1"/>
  <c r="L116" i="1" s="1"/>
  <c r="L115" i="1" s="1"/>
  <c r="C15" i="1"/>
  <c r="I78" i="1"/>
  <c r="C99" i="1"/>
  <c r="C78" i="1" s="1"/>
  <c r="G99" i="1"/>
  <c r="G78" i="1" s="1"/>
  <c r="K99" i="1"/>
  <c r="K78" i="1" s="1"/>
  <c r="E117" i="1"/>
  <c r="E116" i="1" s="1"/>
  <c r="I117" i="1"/>
  <c r="I116" i="1" s="1"/>
  <c r="M117" i="1"/>
  <c r="M116" i="1" s="1"/>
  <c r="M115" i="1" s="1"/>
  <c r="F154" i="1"/>
  <c r="F133" i="1" s="1"/>
  <c r="K133" i="1"/>
  <c r="E61" i="1"/>
  <c r="I61" i="1"/>
  <c r="M61" i="1"/>
  <c r="H6" i="1"/>
  <c r="F43" i="1"/>
  <c r="J15" i="1"/>
  <c r="F15" i="1"/>
  <c r="B15" i="1"/>
  <c r="G43" i="1"/>
  <c r="E15" i="1"/>
  <c r="I6" i="1"/>
  <c r="E6" i="1"/>
  <c r="D6" i="1"/>
  <c r="I23" i="1"/>
  <c r="E23" i="1"/>
  <c r="J6" i="1"/>
  <c r="F6" i="1"/>
  <c r="B6" i="1"/>
  <c r="K43" i="1"/>
  <c r="C43" i="1"/>
  <c r="J43" i="1"/>
  <c r="B43" i="1"/>
  <c r="K6" i="1"/>
  <c r="C6" i="1"/>
  <c r="I43" i="1"/>
  <c r="E43" i="1"/>
  <c r="K23" i="1"/>
  <c r="G23" i="1"/>
  <c r="C23" i="1"/>
  <c r="G6" i="1"/>
  <c r="H43" i="1"/>
  <c r="D43" i="1"/>
  <c r="H23" i="1"/>
  <c r="D23" i="1"/>
  <c r="J23" i="1"/>
  <c r="F23" i="1"/>
  <c r="B23" i="1"/>
  <c r="C60" i="1" l="1"/>
  <c r="G115" i="1"/>
  <c r="C116" i="1"/>
  <c r="J116" i="1"/>
  <c r="H116" i="1"/>
  <c r="E115" i="1"/>
  <c r="J133" i="1"/>
  <c r="J115" i="1" s="1"/>
  <c r="G61" i="1"/>
  <c r="G60" i="1" s="1"/>
  <c r="J78" i="1"/>
  <c r="F60" i="1"/>
  <c r="I5" i="1"/>
  <c r="H60" i="1"/>
  <c r="D60" i="1"/>
  <c r="I115" i="1"/>
  <c r="H115" i="1"/>
  <c r="B22" i="1"/>
  <c r="H5" i="1"/>
  <c r="K115" i="1"/>
  <c r="F115" i="1"/>
  <c r="K5" i="1"/>
  <c r="J60" i="1"/>
  <c r="C115" i="1"/>
  <c r="M60" i="1"/>
  <c r="D5" i="1"/>
  <c r="E22" i="1"/>
  <c r="B60" i="1"/>
  <c r="K60" i="1"/>
  <c r="C5" i="1"/>
  <c r="D115" i="1"/>
  <c r="I60" i="1"/>
  <c r="E60" i="1"/>
  <c r="G5" i="1"/>
  <c r="L60" i="1"/>
  <c r="B115" i="1"/>
  <c r="G22" i="1"/>
  <c r="D22" i="1"/>
  <c r="D4" i="1" s="1"/>
  <c r="B5" i="1"/>
  <c r="J5" i="1"/>
  <c r="K22" i="1"/>
  <c r="F5" i="1"/>
  <c r="H22" i="1"/>
  <c r="F22" i="1"/>
  <c r="E5" i="1"/>
  <c r="C22" i="1"/>
  <c r="C4" i="1" s="1"/>
  <c r="J22" i="1"/>
  <c r="I22" i="1"/>
  <c r="I4" i="1" l="1"/>
  <c r="B4" i="1"/>
  <c r="K4" i="1"/>
  <c r="H4" i="1"/>
  <c r="E4" i="1"/>
  <c r="G4" i="1"/>
  <c r="F4" i="1"/>
  <c r="J4" i="1"/>
</calcChain>
</file>

<file path=xl/sharedStrings.xml><?xml version="1.0" encoding="utf-8"?>
<sst xmlns="http://schemas.openxmlformats.org/spreadsheetml/2006/main" count="170" uniqueCount="25">
  <si>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</si>
  <si>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</si>
  <si>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</si>
  <si>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</si>
  <si>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</si>
  <si>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</si>
  <si>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</si>
  <si>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</si>
  <si>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</si>
  <si>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</si>
  <si>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</si>
  <si>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</si>
  <si>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</si>
  <si>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</si>
  <si>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</si>
  <si>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</si>
  <si>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</si>
  <si>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</si>
  <si>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І кв</t>
  </si>
  <si>
    <t>ІІ кв</t>
  </si>
  <si>
    <t>ІІІ кв</t>
  </si>
  <si>
    <t>ІV кв</t>
  </si>
  <si>
    <t>млрд грн</t>
  </si>
  <si>
    <t>Прогнозні платежі за державним боргом у 2023-2048 роках за діючими угодами станом на 01.09.2023*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</si>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</sst>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49" fontId="2" fillId="2" borderId="2" xfId="0" applyNumberFormat="1" applyFont="1" applyFill="1" applyBorder="1" applyAlignment="1">
      <alignment horizontal="left" indent="1"/>
    </xf>
    <xf numFmtId="4" fontId="2" fillId="2" borderId="2" xfId="0" applyNumberFormat="1" applyFont="1" applyFill="1" applyBorder="1"/>
    <xf numFmtId="49" fontId="2" fillId="3" borderId="2" xfId="0" applyNumberFormat="1" applyFont="1" applyFill="1" applyBorder="1" applyAlignment="1">
      <alignment horizontal="left" indent="2"/>
    </xf>
    <xf numFmtId="4" fontId="2" fillId="3" borderId="2" xfId="0" applyNumberFormat="1" applyFont="1" applyFill="1" applyBorder="1"/>
    <xf numFmtId="49" fontId="2" fillId="0" borderId="2" xfId="1" applyNumberFormat="1" applyFont="1" applyBorder="1" applyAlignment="1">
      <alignment horizontal="center" vertical="center" wrapText="1"/>
    </xf>
    <xf numFmtId="49" fontId="4" fillId="0" borderId="0" xfId="2" applyNumberFormat="1"/>
    <xf numFmtId="4" fontId="4" fillId="0" borderId="0" xfId="2" applyNumberFormat="1"/>
    <xf numFmtId="49" fontId="3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  <xf numFmtId="4" fontId="2" fillId="0" borderId="1" xfId="2" applyNumberFormat="1" applyFont="1" applyBorder="1" applyAlignment="1">
      <alignment horizontal="right"/>
    </xf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8"/>
  <sheetViews>
    <sheetView tabSelected="1" workbookViewId="0">
      <selection activeCell="A114" sqref="A114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ht="16" x14ac:dyDescent="0.2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35" x14ac:dyDescent="0.2">
      <c r="A2" s="16"/>
      <c r="B2" s="17"/>
      <c r="C2" s="17"/>
      <c r="D2" s="17"/>
      <c r="E2" s="17"/>
      <c r="F2" s="17"/>
      <c r="G2" s="17"/>
      <c r="H2" s="17"/>
      <c r="I2" s="17"/>
      <c r="J2" s="21" t="s">
        <v>22</v>
      </c>
      <c r="K2" s="21"/>
    </row>
    <row r="3" spans="1:35" s="7" customFormat="1" ht="16" x14ac:dyDescent="0.2">
      <c r="A3" s="6"/>
      <c r="B3" s="15" t="s">
        <v>18</v>
      </c>
      <c r="C3" s="15" t="s">
        <v>19</v>
      </c>
      <c r="D3" s="15" t="s">
        <v>20</v>
      </c>
      <c r="E3" s="15" t="s">
        <v>21</v>
      </c>
      <c r="F3" s="6">
        <v>2023</v>
      </c>
      <c r="G3" s="15" t="s">
        <v>18</v>
      </c>
      <c r="H3" s="15" t="s">
        <v>19</v>
      </c>
      <c r="I3" s="15" t="s">
        <v>20</v>
      </c>
      <c r="J3" s="15" t="s">
        <v>21</v>
      </c>
      <c r="K3" s="6">
        <v>2024</v>
      </c>
    </row>
    <row r="4" spans="1:35" s="10" customFormat="1" x14ac:dyDescent="0.2">
      <c r="A4" s="8" t="s">
        <v>0</v>
      </c>
      <c r="B4" s="9">
        <f t="shared" ref="B4:K4" si="0">B5+B22</f>
        <v>122.00689714764</v>
      </c>
      <c r="C4" s="9">
        <f t="shared" si="0"/>
        <v>240.92277581110002</v>
      </c>
      <c r="D4" s="9">
        <f t="shared" si="0"/>
        <v>162.98761734561003</v>
      </c>
      <c r="E4" s="9">
        <f t="shared" si="0"/>
        <v>182.61975969484001</v>
      </c>
      <c r="F4" s="9">
        <f t="shared" si="0"/>
        <v>708.53704999919</v>
      </c>
      <c r="G4" s="9">
        <f t="shared" si="0"/>
        <v>169.97001422128</v>
      </c>
      <c r="H4" s="9">
        <f t="shared" si="0"/>
        <v>223.80979540141999</v>
      </c>
      <c r="I4" s="9">
        <f t="shared" si="0"/>
        <v>278.61276438779998</v>
      </c>
      <c r="J4" s="9">
        <f t="shared" si="0"/>
        <v>219.66348919426997</v>
      </c>
      <c r="K4" s="9">
        <f t="shared" si="0"/>
        <v>892.05606320477</v>
      </c>
    </row>
    <row r="5" spans="1:35" s="10" customFormat="1" outlineLevel="1" x14ac:dyDescent="0.2">
      <c r="A5" s="11" t="s">
        <v>1</v>
      </c>
      <c r="B5" s="12">
        <f t="shared" ref="B5:K5" si="1">B6+B15</f>
        <v>96.835439195879999</v>
      </c>
      <c r="C5" s="12">
        <f t="shared" si="1"/>
        <v>221.54783820765002</v>
      </c>
      <c r="D5" s="12">
        <f t="shared" si="1"/>
        <v>122.75238197013002</v>
      </c>
      <c r="E5" s="12">
        <f t="shared" si="1"/>
        <v>143.62938390882002</v>
      </c>
      <c r="F5" s="12">
        <f t="shared" si="1"/>
        <v>584.76504328247995</v>
      </c>
      <c r="G5" s="12">
        <f t="shared" si="1"/>
        <v>117.07268968693998</v>
      </c>
      <c r="H5" s="12">
        <f t="shared" si="1"/>
        <v>158.37584156790999</v>
      </c>
      <c r="I5" s="12">
        <f t="shared" si="1"/>
        <v>75.414434717830005</v>
      </c>
      <c r="J5" s="12">
        <f t="shared" si="1"/>
        <v>135.29326390668999</v>
      </c>
      <c r="K5" s="12">
        <f t="shared" si="1"/>
        <v>486.15622987936996</v>
      </c>
    </row>
    <row r="6" spans="1:35" s="10" customFormat="1" outlineLevel="2" collapsed="1" x14ac:dyDescent="0.2">
      <c r="A6" s="13" t="s">
        <v>2</v>
      </c>
      <c r="B6" s="14">
        <f t="shared" ref="B6:K6" si="2">B7+B9+B11</f>
        <v>15.43411475607</v>
      </c>
      <c r="C6" s="14">
        <f t="shared" si="2"/>
        <v>81.216254147720008</v>
      </c>
      <c r="D6" s="14">
        <f t="shared" si="2"/>
        <v>42.990848514279996</v>
      </c>
      <c r="E6" s="14">
        <f t="shared" si="2"/>
        <v>71.372687482930019</v>
      </c>
      <c r="F6" s="14">
        <f t="shared" si="2"/>
        <v>211.01390490099999</v>
      </c>
      <c r="G6" s="14">
        <f t="shared" si="2"/>
        <v>24.394300665150002</v>
      </c>
      <c r="H6" s="14">
        <f t="shared" si="2"/>
        <v>78.214100839629992</v>
      </c>
      <c r="I6" s="14">
        <f t="shared" si="2"/>
        <v>39.634472697789995</v>
      </c>
      <c r="J6" s="14">
        <f t="shared" si="2"/>
        <v>61.781418096039999</v>
      </c>
      <c r="K6" s="14">
        <f t="shared" si="2"/>
        <v>204.02429229861002</v>
      </c>
    </row>
    <row r="7" spans="1:35" hidden="1" outlineLevel="3" x14ac:dyDescent="0.2">
      <c r="A7" s="4" t="s">
        <v>3</v>
      </c>
      <c r="B7" s="3">
        <f t="shared" ref="B7:K7" si="3">SUM(B8:B8)</f>
        <v>0</v>
      </c>
      <c r="C7" s="3">
        <f t="shared" si="3"/>
        <v>4.6499999999999999E-5</v>
      </c>
      <c r="D7" s="3">
        <f t="shared" si="3"/>
        <v>3.4975000000000003E-5</v>
      </c>
      <c r="E7" s="3">
        <f t="shared" si="3"/>
        <v>1E-4</v>
      </c>
      <c r="F7" s="3">
        <f t="shared" si="3"/>
        <v>1.8147500000000001E-4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4</v>
      </c>
      <c r="B8" s="3"/>
      <c r="C8" s="3">
        <v>4.6499999999999999E-5</v>
      </c>
      <c r="D8" s="3">
        <v>3.4975000000000003E-5</v>
      </c>
      <c r="E8" s="3">
        <v>1E-4</v>
      </c>
      <c r="F8" s="3">
        <v>1.8147500000000001E-4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idden="1" outlineLevel="3" x14ac:dyDescent="0.2">
      <c r="A9" s="4" t="s">
        <v>5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0</v>
      </c>
      <c r="E9" s="3">
        <f t="shared" si="4"/>
        <v>4.1251916950000002E-2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4</v>
      </c>
      <c r="B10" s="3">
        <v>2.1196637170000001E-2</v>
      </c>
      <c r="C10" s="3">
        <v>2.101999853E-2</v>
      </c>
      <c r="D10" s="3"/>
      <c r="E10" s="3">
        <v>4.1251916950000002E-2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idden="1" outlineLevel="3" x14ac:dyDescent="0.2">
      <c r="A11" s="4" t="s">
        <v>6</v>
      </c>
      <c r="B11" s="3">
        <f t="shared" ref="B11:K11" si="5">SUM(B12:B14)</f>
        <v>15.4129181189</v>
      </c>
      <c r="C11" s="3">
        <f t="shared" si="5"/>
        <v>81.195187649190004</v>
      </c>
      <c r="D11" s="3">
        <f t="shared" si="5"/>
        <v>42.990813539279998</v>
      </c>
      <c r="E11" s="3">
        <f t="shared" si="5"/>
        <v>71.331335565980012</v>
      </c>
      <c r="F11" s="3">
        <f t="shared" si="5"/>
        <v>210.93025487334998</v>
      </c>
      <c r="G11" s="3">
        <f t="shared" si="5"/>
        <v>24.374571190480001</v>
      </c>
      <c r="H11" s="3">
        <f t="shared" si="5"/>
        <v>78.194782395679994</v>
      </c>
      <c r="I11" s="3">
        <f t="shared" si="5"/>
        <v>39.615357510789998</v>
      </c>
      <c r="J11" s="3">
        <f t="shared" si="5"/>
        <v>61.76246095658</v>
      </c>
      <c r="K11" s="3">
        <f t="shared" si="5"/>
        <v>203.94717205353001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7</v>
      </c>
      <c r="B12" s="3">
        <v>0.12324674699</v>
      </c>
      <c r="C12" s="3">
        <v>0.27323289770999998</v>
      </c>
      <c r="D12" s="3">
        <v>0.15400699207999999</v>
      </c>
      <c r="E12" s="3"/>
      <c r="F12" s="3">
        <v>0.55048663677999998</v>
      </c>
      <c r="G12" s="3">
        <v>0.47343446052999999</v>
      </c>
      <c r="H12" s="3">
        <v>0.37586782168999999</v>
      </c>
      <c r="I12" s="3"/>
      <c r="J12" s="3"/>
      <c r="K12" s="3">
        <v>0.84930228222000004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4</v>
      </c>
      <c r="B13" s="3">
        <v>14.70099079401</v>
      </c>
      <c r="C13" s="3">
        <v>79.957244754230004</v>
      </c>
      <c r="D13" s="3">
        <v>42.266674866919999</v>
      </c>
      <c r="E13" s="3">
        <v>70.503259699050005</v>
      </c>
      <c r="F13" s="3">
        <v>207.42817011420999</v>
      </c>
      <c r="G13" s="3">
        <v>22.750188705159999</v>
      </c>
      <c r="H13" s="3">
        <v>77.274805397370002</v>
      </c>
      <c r="I13" s="3">
        <v>39.615357510789998</v>
      </c>
      <c r="J13" s="3">
        <v>61.76246095658</v>
      </c>
      <c r="K13" s="3">
        <v>201.40281256989999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8</v>
      </c>
      <c r="B14" s="3">
        <v>0.58868057789999995</v>
      </c>
      <c r="C14" s="3">
        <v>0.96470999724999995</v>
      </c>
      <c r="D14" s="3">
        <v>0.57013168028000005</v>
      </c>
      <c r="E14" s="3">
        <v>0.82807586693000002</v>
      </c>
      <c r="F14" s="3">
        <v>2.9515981223600001</v>
      </c>
      <c r="G14" s="3">
        <v>1.1509480247899999</v>
      </c>
      <c r="H14" s="3">
        <v>0.54410917662000002</v>
      </c>
      <c r="I14" s="3"/>
      <c r="J14" s="3"/>
      <c r="K14" s="3">
        <v>1.69505720141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collapsed="1" x14ac:dyDescent="0.2">
      <c r="A15" s="13" t="s">
        <v>9</v>
      </c>
      <c r="B15" s="14">
        <f t="shared" ref="B15:K15" si="6">B16+B18</f>
        <v>81.401324439809997</v>
      </c>
      <c r="C15" s="14">
        <f t="shared" si="6"/>
        <v>140.33158405993001</v>
      </c>
      <c r="D15" s="14">
        <f t="shared" si="6"/>
        <v>79.761533455850014</v>
      </c>
      <c r="E15" s="14">
        <f t="shared" si="6"/>
        <v>72.256696425889999</v>
      </c>
      <c r="F15" s="14">
        <f t="shared" si="6"/>
        <v>373.75113838147996</v>
      </c>
      <c r="G15" s="14">
        <f t="shared" si="6"/>
        <v>92.678389021789982</v>
      </c>
      <c r="H15" s="14">
        <f t="shared" si="6"/>
        <v>80.161740728279995</v>
      </c>
      <c r="I15" s="14">
        <f t="shared" si="6"/>
        <v>35.779962020040003</v>
      </c>
      <c r="J15" s="14">
        <f t="shared" si="6"/>
        <v>73.511845810649987</v>
      </c>
      <c r="K15" s="14">
        <f t="shared" si="6"/>
        <v>282.13193758075994</v>
      </c>
    </row>
    <row r="16" spans="1:35" hidden="1" outlineLevel="3" x14ac:dyDescent="0.2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0</v>
      </c>
      <c r="E16" s="3">
        <f t="shared" si="7"/>
        <v>6.6126261239999998E-2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4</v>
      </c>
      <c r="B17" s="3">
        <v>3.3063130619999999E-2</v>
      </c>
      <c r="C17" s="3">
        <v>3.3063130619999999E-2</v>
      </c>
      <c r="D17" s="3"/>
      <c r="E17" s="3">
        <v>6.6126261239999998E-2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idden="1" outlineLevel="3" x14ac:dyDescent="0.2">
      <c r="A18" s="4" t="s">
        <v>6</v>
      </c>
      <c r="B18" s="3">
        <f t="shared" ref="B18:K18" si="8">SUM(B19:B21)</f>
        <v>81.368261309190004</v>
      </c>
      <c r="C18" s="3">
        <f t="shared" si="8"/>
        <v>140.29852092931</v>
      </c>
      <c r="D18" s="3">
        <f t="shared" si="8"/>
        <v>79.761533455850014</v>
      </c>
      <c r="E18" s="3">
        <f t="shared" si="8"/>
        <v>72.190570164649998</v>
      </c>
      <c r="F18" s="3">
        <f t="shared" si="8"/>
        <v>373.61888585899999</v>
      </c>
      <c r="G18" s="3">
        <f t="shared" si="8"/>
        <v>92.645325891169989</v>
      </c>
      <c r="H18" s="3">
        <f t="shared" si="8"/>
        <v>80.128677597660001</v>
      </c>
      <c r="I18" s="3">
        <f t="shared" si="8"/>
        <v>35.746898889420002</v>
      </c>
      <c r="J18" s="3">
        <f t="shared" si="8"/>
        <v>73.478782680029994</v>
      </c>
      <c r="K18" s="3">
        <f t="shared" si="8"/>
        <v>281.99968505827997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7</v>
      </c>
      <c r="B19" s="3"/>
      <c r="C19" s="3">
        <v>20.947493507600001</v>
      </c>
      <c r="D19" s="3">
        <v>2.3010752564599999</v>
      </c>
      <c r="E19" s="3"/>
      <c r="F19" s="3">
        <v>23.24856876406</v>
      </c>
      <c r="G19" s="3">
        <v>24.736943784400001</v>
      </c>
      <c r="H19" s="3">
        <v>12.517036497359999</v>
      </c>
      <c r="I19" s="3"/>
      <c r="J19" s="3"/>
      <c r="K19" s="3">
        <v>37.253980281760001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4</v>
      </c>
      <c r="B20" s="3">
        <v>53.987887745190001</v>
      </c>
      <c r="C20" s="3">
        <v>82.264430437390004</v>
      </c>
      <c r="D20" s="3">
        <v>52.251283588470002</v>
      </c>
      <c r="E20" s="3">
        <v>37.390898287100001</v>
      </c>
      <c r="F20" s="3">
        <v>225.89450005814999</v>
      </c>
      <c r="G20" s="3">
        <v>35.422525690599997</v>
      </c>
      <c r="H20" s="3">
        <v>55.084155692080003</v>
      </c>
      <c r="I20" s="3">
        <v>35.746898889420002</v>
      </c>
      <c r="J20" s="3">
        <v>73.478782680029994</v>
      </c>
      <c r="K20" s="3">
        <v>199.73236295212999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8</v>
      </c>
      <c r="B21" s="3">
        <v>27.380373563999999</v>
      </c>
      <c r="C21" s="3">
        <v>37.086596984320003</v>
      </c>
      <c r="D21" s="3">
        <v>25.209174610920002</v>
      </c>
      <c r="E21" s="3">
        <v>34.799671877549997</v>
      </c>
      <c r="F21" s="3">
        <v>124.47581703679</v>
      </c>
      <c r="G21" s="3">
        <v>32.485856416170002</v>
      </c>
      <c r="H21" s="3">
        <v>12.52748540822</v>
      </c>
      <c r="I21" s="3"/>
      <c r="J21" s="3"/>
      <c r="K21" s="3">
        <v>45.013341824389997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">
      <c r="A22" s="11" t="s">
        <v>10</v>
      </c>
      <c r="B22" s="12">
        <f t="shared" ref="B22:K22" si="9">B23+B43</f>
        <v>25.171457951760001</v>
      </c>
      <c r="C22" s="12">
        <f t="shared" si="9"/>
        <v>19.37493760345</v>
      </c>
      <c r="D22" s="12">
        <f t="shared" si="9"/>
        <v>40.235235375480002</v>
      </c>
      <c r="E22" s="12">
        <f t="shared" si="9"/>
        <v>38.990375786020003</v>
      </c>
      <c r="F22" s="12">
        <f t="shared" si="9"/>
        <v>123.77200671671</v>
      </c>
      <c r="G22" s="12">
        <f t="shared" si="9"/>
        <v>52.897324534340001</v>
      </c>
      <c r="H22" s="12">
        <f t="shared" si="9"/>
        <v>65.433953833510003</v>
      </c>
      <c r="I22" s="12">
        <f t="shared" si="9"/>
        <v>203.19832966997001</v>
      </c>
      <c r="J22" s="12">
        <f t="shared" si="9"/>
        <v>84.370225287579999</v>
      </c>
      <c r="K22" s="12">
        <f t="shared" si="9"/>
        <v>405.89983332539998</v>
      </c>
    </row>
    <row r="23" spans="1:35" s="10" customFormat="1" outlineLevel="2" collapsed="1" x14ac:dyDescent="0.2">
      <c r="A23" s="13" t="s">
        <v>2</v>
      </c>
      <c r="B23" s="14">
        <f t="shared" ref="B23:K23" si="10">B24+B30+B33+B39</f>
        <v>8.7225198315400014</v>
      </c>
      <c r="C23" s="14">
        <f t="shared" si="10"/>
        <v>11.463889152050001</v>
      </c>
      <c r="D23" s="14">
        <f t="shared" si="10"/>
        <v>14.50380907413</v>
      </c>
      <c r="E23" s="14">
        <f t="shared" si="10"/>
        <v>18.875827906670004</v>
      </c>
      <c r="F23" s="14">
        <f t="shared" si="10"/>
        <v>53.56604596439</v>
      </c>
      <c r="G23" s="14">
        <f t="shared" si="10"/>
        <v>23.11731826155</v>
      </c>
      <c r="H23" s="14">
        <f t="shared" si="10"/>
        <v>15.836299558850001</v>
      </c>
      <c r="I23" s="14">
        <f t="shared" si="10"/>
        <v>132.88059433045001</v>
      </c>
      <c r="J23" s="14">
        <f t="shared" si="10"/>
        <v>50.326718271239997</v>
      </c>
      <c r="K23" s="14">
        <f t="shared" si="10"/>
        <v>222.16093042209002</v>
      </c>
    </row>
    <row r="24" spans="1:35" hidden="1" outlineLevel="3" x14ac:dyDescent="0.2">
      <c r="A24" s="4" t="s">
        <v>3</v>
      </c>
      <c r="B24" s="3">
        <f t="shared" ref="B24:K24" si="11">SUM(B25:B29)</f>
        <v>3.0285699249999999E-2</v>
      </c>
      <c r="C24" s="3">
        <f t="shared" si="11"/>
        <v>3.9777952589999999E-2</v>
      </c>
      <c r="D24" s="3">
        <f t="shared" si="11"/>
        <v>0.27748302217000004</v>
      </c>
      <c r="E24" s="3">
        <f t="shared" si="11"/>
        <v>0.35939782903</v>
      </c>
      <c r="F24" s="3">
        <f t="shared" si="11"/>
        <v>0.70694450304000001</v>
      </c>
      <c r="G24" s="3">
        <f t="shared" si="11"/>
        <v>4.4659924150000002E-2</v>
      </c>
      <c r="H24" s="3">
        <f t="shared" si="11"/>
        <v>4.0595059959999999E-2</v>
      </c>
      <c r="I24" s="3">
        <f t="shared" si="11"/>
        <v>5.290505995E-2</v>
      </c>
      <c r="J24" s="3">
        <f t="shared" si="11"/>
        <v>0.48848746317000002</v>
      </c>
      <c r="K24" s="3">
        <f t="shared" si="11"/>
        <v>0.62664750723000007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7</v>
      </c>
      <c r="B25" s="3">
        <v>3.14320057E-3</v>
      </c>
      <c r="C25" s="3">
        <v>5.4734266000000002E-3</v>
      </c>
      <c r="D25" s="3">
        <v>2.4135926200000001E-3</v>
      </c>
      <c r="E25" s="3">
        <v>2.6532000000000001E-3</v>
      </c>
      <c r="F25" s="3">
        <v>1.368341979E-2</v>
      </c>
      <c r="G25" s="3">
        <v>2.7075599999999999E-3</v>
      </c>
      <c r="H25" s="3">
        <v>2.7075599999999999E-3</v>
      </c>
      <c r="I25" s="3">
        <v>2.7075599999999999E-3</v>
      </c>
      <c r="J25" s="3">
        <v>2.7075599999999999E-3</v>
      </c>
      <c r="K25" s="3">
        <v>1.083024E-2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11</v>
      </c>
      <c r="B26" s="3"/>
      <c r="C26" s="3">
        <v>3.0227952499999999E-3</v>
      </c>
      <c r="D26" s="3"/>
      <c r="E26" s="3"/>
      <c r="F26" s="3">
        <v>3.0227952499999999E-3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12</v>
      </c>
      <c r="B27" s="3">
        <v>7.0493E-7</v>
      </c>
      <c r="C27" s="3"/>
      <c r="D27" s="3"/>
      <c r="E27" s="3">
        <v>1.2864E-3</v>
      </c>
      <c r="F27" s="3">
        <v>1.28710493E-3</v>
      </c>
      <c r="G27" s="3">
        <v>9.2007359999999997E-4</v>
      </c>
      <c r="H27" s="3"/>
      <c r="I27" s="3"/>
      <c r="J27" s="3"/>
      <c r="K27" s="3">
        <v>9.2007359999999997E-4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4</v>
      </c>
      <c r="B28" s="3"/>
      <c r="C28" s="3">
        <v>6.7760400000000003E-6</v>
      </c>
      <c r="D28" s="3">
        <v>4.2E-7</v>
      </c>
      <c r="E28" s="3">
        <v>0</v>
      </c>
      <c r="F28" s="3">
        <v>7.1960399999999996E-6</v>
      </c>
      <c r="G28" s="3"/>
      <c r="H28" s="3">
        <v>6.4999999999999996E-6</v>
      </c>
      <c r="I28" s="3"/>
      <c r="J28" s="3">
        <v>0</v>
      </c>
      <c r="K28" s="3">
        <v>6.4999999999999996E-6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8</v>
      </c>
      <c r="B29" s="3">
        <v>2.714179375E-2</v>
      </c>
      <c r="C29" s="3">
        <v>3.1274954700000003E-2</v>
      </c>
      <c r="D29" s="3">
        <v>0.27506900955000002</v>
      </c>
      <c r="E29" s="3">
        <v>0.35545822903000002</v>
      </c>
      <c r="F29" s="3">
        <v>0.68894398703000004</v>
      </c>
      <c r="G29" s="3">
        <v>4.1032290550000003E-2</v>
      </c>
      <c r="H29" s="3">
        <v>3.7880999960000002E-2</v>
      </c>
      <c r="I29" s="3">
        <v>5.0197499950000002E-2</v>
      </c>
      <c r="J29" s="3">
        <v>0.48577990317000003</v>
      </c>
      <c r="K29" s="3">
        <v>0.61489069363000004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3" x14ac:dyDescent="0.2">
      <c r="A30" s="4" t="s">
        <v>13</v>
      </c>
      <c r="B30" s="3">
        <f t="shared" ref="B30:K30" si="12">SUM(B31:B32)</f>
        <v>0.39045560620000003</v>
      </c>
      <c r="C30" s="3">
        <f t="shared" si="12"/>
        <v>0.32808102109999998</v>
      </c>
      <c r="D30" s="3">
        <f t="shared" si="12"/>
        <v>0.41093176014999999</v>
      </c>
      <c r="E30" s="3">
        <f t="shared" si="12"/>
        <v>0.35995391381000003</v>
      </c>
      <c r="F30" s="3">
        <f t="shared" si="12"/>
        <v>1.4894223012600001</v>
      </c>
      <c r="G30" s="3">
        <f t="shared" si="12"/>
        <v>1.8184482122400001</v>
      </c>
      <c r="H30" s="3">
        <f t="shared" si="12"/>
        <v>0.34136150788000003</v>
      </c>
      <c r="I30" s="3">
        <f t="shared" si="12"/>
        <v>114.47452374616</v>
      </c>
      <c r="J30" s="3">
        <f t="shared" si="12"/>
        <v>31.59456936406</v>
      </c>
      <c r="K30" s="3">
        <f t="shared" si="12"/>
        <v>148.22890283034002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7</v>
      </c>
      <c r="B31" s="3">
        <v>0.39045560620000003</v>
      </c>
      <c r="C31" s="3">
        <v>0.32808102109999998</v>
      </c>
      <c r="D31" s="3">
        <v>0.41093176014999999</v>
      </c>
      <c r="E31" s="3">
        <v>0.35995391381000003</v>
      </c>
      <c r="F31" s="3">
        <v>1.4894223012600001</v>
      </c>
      <c r="G31" s="3">
        <v>0.42212971385999998</v>
      </c>
      <c r="H31" s="3">
        <v>0.34136150788000003</v>
      </c>
      <c r="I31" s="3">
        <v>1.8388330086</v>
      </c>
      <c r="J31" s="3">
        <v>0.56383170229000001</v>
      </c>
      <c r="K31" s="3">
        <v>3.1661559326300002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8</v>
      </c>
      <c r="B32" s="3"/>
      <c r="C32" s="3"/>
      <c r="D32" s="3"/>
      <c r="E32" s="3"/>
      <c r="F32" s="3"/>
      <c r="G32" s="3">
        <v>1.3963184983800001</v>
      </c>
      <c r="H32" s="3"/>
      <c r="I32" s="3">
        <v>112.63569073756</v>
      </c>
      <c r="J32" s="3">
        <v>31.030737661770001</v>
      </c>
      <c r="K32" s="3">
        <v>145.06274689771001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3" x14ac:dyDescent="0.2">
      <c r="A33" s="4" t="s">
        <v>14</v>
      </c>
      <c r="B33" s="3">
        <f t="shared" ref="B33:K33" si="13">SUM(B34:B38)</f>
        <v>8.4721094000000004E-3</v>
      </c>
      <c r="C33" s="3">
        <f t="shared" si="13"/>
        <v>1.8706841469999999E-2</v>
      </c>
      <c r="D33" s="3">
        <f t="shared" si="13"/>
        <v>7.64054335E-3</v>
      </c>
      <c r="E33" s="3">
        <f t="shared" si="13"/>
        <v>0.12307519423</v>
      </c>
      <c r="F33" s="3">
        <f t="shared" si="13"/>
        <v>0.15789468844999999</v>
      </c>
      <c r="G33" s="3">
        <f t="shared" si="13"/>
        <v>0.11455952246000001</v>
      </c>
      <c r="H33" s="3">
        <f t="shared" si="13"/>
        <v>1.09854734685</v>
      </c>
      <c r="I33" s="3">
        <f t="shared" si="13"/>
        <v>0.11262327608</v>
      </c>
      <c r="J33" s="3">
        <f t="shared" si="13"/>
        <v>1.09284569133</v>
      </c>
      <c r="K33" s="3">
        <f t="shared" si="13"/>
        <v>2.4185758367199996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15</v>
      </c>
      <c r="B34" s="3"/>
      <c r="C34" s="3"/>
      <c r="D34" s="3"/>
      <c r="E34" s="3"/>
      <c r="F34" s="3"/>
      <c r="G34" s="3"/>
      <c r="H34" s="3">
        <v>0.26794987358</v>
      </c>
      <c r="I34" s="3"/>
      <c r="J34" s="3">
        <v>0.26794987358</v>
      </c>
      <c r="K34" s="3">
        <v>0.53589974716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7</v>
      </c>
      <c r="B35" s="3">
        <v>8.4721094000000004E-3</v>
      </c>
      <c r="C35" s="3">
        <v>1.8706841469999999E-2</v>
      </c>
      <c r="D35" s="3">
        <v>7.64054335E-3</v>
      </c>
      <c r="E35" s="3">
        <v>0.12307519423</v>
      </c>
      <c r="F35" s="3">
        <v>0.15789468844999999</v>
      </c>
      <c r="G35" s="3">
        <v>8.2722220489999998E-2</v>
      </c>
      <c r="H35" s="3">
        <v>0.39110199284000002</v>
      </c>
      <c r="I35" s="3">
        <v>8.1835555520000006E-2</v>
      </c>
      <c r="J35" s="3">
        <v>0.38560537256999999</v>
      </c>
      <c r="K35" s="3">
        <v>0.94126514141999995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11</v>
      </c>
      <c r="B36" s="3"/>
      <c r="C36" s="3">
        <v>0</v>
      </c>
      <c r="D36" s="3"/>
      <c r="E36" s="3">
        <v>0</v>
      </c>
      <c r="F36" s="3">
        <v>0</v>
      </c>
      <c r="G36" s="3"/>
      <c r="H36" s="3">
        <v>4.4476331299999998E-3</v>
      </c>
      <c r="I36" s="3"/>
      <c r="J36" s="3">
        <v>3.3357248500000001E-3</v>
      </c>
      <c r="K36" s="3">
        <v>7.7833579799999998E-3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12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3.1837301970000002E-2</v>
      </c>
      <c r="H37" s="3">
        <v>0.17465255281</v>
      </c>
      <c r="I37" s="3">
        <v>3.0787720559999999E-2</v>
      </c>
      <c r="J37" s="3">
        <v>0.17555942584000001</v>
      </c>
      <c r="K37" s="3">
        <v>0.41283700118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">
      <c r="A38" s="5" t="s">
        <v>8</v>
      </c>
      <c r="B38" s="3"/>
      <c r="C38" s="3"/>
      <c r="D38" s="3"/>
      <c r="E38" s="3"/>
      <c r="F38" s="3"/>
      <c r="G38" s="3"/>
      <c r="H38" s="3">
        <v>0.26039529448999998</v>
      </c>
      <c r="I38" s="3"/>
      <c r="J38" s="3">
        <v>0.26039529448999998</v>
      </c>
      <c r="K38" s="3">
        <v>0.52079058897999997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3" x14ac:dyDescent="0.2">
      <c r="A39" s="4" t="s">
        <v>16</v>
      </c>
      <c r="B39" s="3">
        <f t="shared" ref="B39:K39" si="14">SUM(B40:B42)</f>
        <v>8.293306416690001</v>
      </c>
      <c r="C39" s="3">
        <f t="shared" si="14"/>
        <v>11.07732333689</v>
      </c>
      <c r="D39" s="3">
        <f t="shared" si="14"/>
        <v>13.80775374846</v>
      </c>
      <c r="E39" s="3">
        <f t="shared" si="14"/>
        <v>18.033400969600002</v>
      </c>
      <c r="F39" s="3">
        <f t="shared" si="14"/>
        <v>51.211784471640001</v>
      </c>
      <c r="G39" s="3">
        <f t="shared" si="14"/>
        <v>21.139650602700002</v>
      </c>
      <c r="H39" s="3">
        <f t="shared" si="14"/>
        <v>14.355795644160001</v>
      </c>
      <c r="I39" s="3">
        <f t="shared" si="14"/>
        <v>18.240542248259999</v>
      </c>
      <c r="J39" s="3">
        <f t="shared" si="14"/>
        <v>17.15081575268</v>
      </c>
      <c r="K39" s="3">
        <f t="shared" si="14"/>
        <v>70.886804247800001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7</v>
      </c>
      <c r="B40" s="3">
        <v>0.55224899236000002</v>
      </c>
      <c r="C40" s="3">
        <v>2.7684790653300002</v>
      </c>
      <c r="D40" s="3">
        <v>2.2941160009799999</v>
      </c>
      <c r="E40" s="3">
        <v>6.7328488163099998</v>
      </c>
      <c r="F40" s="3">
        <v>12.34769287498</v>
      </c>
      <c r="G40" s="3">
        <v>6.4316463442399998</v>
      </c>
      <c r="H40" s="3">
        <v>3.63817633238</v>
      </c>
      <c r="I40" s="3">
        <v>3.1466922606500001</v>
      </c>
      <c r="J40" s="3">
        <v>6.7149840561899996</v>
      </c>
      <c r="K40" s="3">
        <v>19.93149899346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8</v>
      </c>
      <c r="B41" s="3">
        <v>3.4171709240900001</v>
      </c>
      <c r="C41" s="3">
        <v>2.5376104237199999</v>
      </c>
      <c r="D41" s="3">
        <v>4.1624256111699998</v>
      </c>
      <c r="E41" s="3">
        <v>2.7692848844700002</v>
      </c>
      <c r="F41" s="3">
        <v>12.886491843450001</v>
      </c>
      <c r="G41" s="3">
        <v>6.1007662386800003</v>
      </c>
      <c r="H41" s="3">
        <v>2.7137517705</v>
      </c>
      <c r="I41" s="3">
        <v>6.0850360921400002</v>
      </c>
      <c r="J41" s="3">
        <v>2.5777474052299998</v>
      </c>
      <c r="K41" s="3">
        <v>17.477301506549999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">
      <c r="A42" s="5" t="s">
        <v>17</v>
      </c>
      <c r="B42" s="3">
        <v>4.3238865002400004</v>
      </c>
      <c r="C42" s="3">
        <v>5.7712338478399996</v>
      </c>
      <c r="D42" s="3">
        <v>7.35121213631</v>
      </c>
      <c r="E42" s="3">
        <v>8.5312672688200006</v>
      </c>
      <c r="F42" s="3">
        <v>25.977599753210001</v>
      </c>
      <c r="G42" s="3">
        <v>8.6072380197800005</v>
      </c>
      <c r="H42" s="3">
        <v>8.00386754128</v>
      </c>
      <c r="I42" s="3">
        <v>9.0088138954700003</v>
      </c>
      <c r="J42" s="3">
        <v>7.85808429126</v>
      </c>
      <c r="K42" s="3">
        <v>33.478003747789998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0" customFormat="1" outlineLevel="2" collapsed="1" x14ac:dyDescent="0.2">
      <c r="A43" s="13" t="s">
        <v>9</v>
      </c>
      <c r="B43" s="14">
        <f t="shared" ref="B43:K43" si="15">B44+B47+B53</f>
        <v>16.448938120219999</v>
      </c>
      <c r="C43" s="14">
        <f t="shared" si="15"/>
        <v>7.9110484513999992</v>
      </c>
      <c r="D43" s="14">
        <f t="shared" si="15"/>
        <v>25.731426301349998</v>
      </c>
      <c r="E43" s="14">
        <f t="shared" si="15"/>
        <v>20.114547879349999</v>
      </c>
      <c r="F43" s="14">
        <f t="shared" si="15"/>
        <v>70.205960752319996</v>
      </c>
      <c r="G43" s="14">
        <f t="shared" si="15"/>
        <v>29.780006272790001</v>
      </c>
      <c r="H43" s="14">
        <f t="shared" si="15"/>
        <v>49.597654274660009</v>
      </c>
      <c r="I43" s="14">
        <f t="shared" si="15"/>
        <v>70.317735339519999</v>
      </c>
      <c r="J43" s="14">
        <f t="shared" si="15"/>
        <v>34.043507016340001</v>
      </c>
      <c r="K43" s="14">
        <f t="shared" si="15"/>
        <v>183.73890290330999</v>
      </c>
    </row>
    <row r="44" spans="1:35" hidden="1" outlineLevel="3" x14ac:dyDescent="0.2">
      <c r="A44" s="4" t="s">
        <v>13</v>
      </c>
      <c r="B44" s="3">
        <f t="shared" ref="B44:K44" si="16">SUM(B45:B46)</f>
        <v>1.8693848595</v>
      </c>
      <c r="C44" s="3">
        <f t="shared" si="16"/>
        <v>1.6217448829300001</v>
      </c>
      <c r="D44" s="3">
        <f t="shared" si="16"/>
        <v>1.75270344075</v>
      </c>
      <c r="E44" s="3">
        <f t="shared" si="16"/>
        <v>2.0682643187899998</v>
      </c>
      <c r="F44" s="3">
        <f t="shared" si="16"/>
        <v>7.3120975019700003</v>
      </c>
      <c r="G44" s="3">
        <f t="shared" si="16"/>
        <v>2.1607588277700001</v>
      </c>
      <c r="H44" s="3">
        <f t="shared" si="16"/>
        <v>1.98832718571</v>
      </c>
      <c r="I44" s="3">
        <f t="shared" si="16"/>
        <v>42.273240782439998</v>
      </c>
      <c r="J44" s="3">
        <f t="shared" si="16"/>
        <v>13.299490775400001</v>
      </c>
      <c r="K44" s="3">
        <f t="shared" si="16"/>
        <v>59.721817571320003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7</v>
      </c>
      <c r="B45" s="3">
        <v>1.8693848595</v>
      </c>
      <c r="C45" s="3">
        <v>1.6217448829300001</v>
      </c>
      <c r="D45" s="3">
        <v>1.75270344075</v>
      </c>
      <c r="E45" s="3">
        <v>2.0682643187899998</v>
      </c>
      <c r="F45" s="3">
        <v>7.3120975019700003</v>
      </c>
      <c r="G45" s="3">
        <v>2.1607588277700001</v>
      </c>
      <c r="H45" s="3">
        <v>1.98832718571</v>
      </c>
      <c r="I45" s="3">
        <v>4.50178522625</v>
      </c>
      <c r="J45" s="3">
        <v>13.299490775400001</v>
      </c>
      <c r="K45" s="3">
        <v>21.950362015130001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">
      <c r="A46" s="5" t="s">
        <v>8</v>
      </c>
      <c r="B46" s="3"/>
      <c r="C46" s="3"/>
      <c r="D46" s="3"/>
      <c r="E46" s="3"/>
      <c r="F46" s="3"/>
      <c r="G46" s="3"/>
      <c r="H46" s="3"/>
      <c r="I46" s="3">
        <v>37.771455556189999</v>
      </c>
      <c r="J46" s="3"/>
      <c r="K46" s="3">
        <v>37.771455556189999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3" x14ac:dyDescent="0.2">
      <c r="A47" s="4" t="s">
        <v>14</v>
      </c>
      <c r="B47" s="3">
        <f t="shared" ref="B47:K47" si="17">SUM(B48:B52)</f>
        <v>0.11159428993000001</v>
      </c>
      <c r="C47" s="3">
        <f t="shared" si="17"/>
        <v>6.2413621459999999E-2</v>
      </c>
      <c r="D47" s="3">
        <f t="shared" si="17"/>
        <v>0.14981158833</v>
      </c>
      <c r="E47" s="3">
        <f t="shared" si="17"/>
        <v>0.10069036517</v>
      </c>
      <c r="F47" s="3">
        <f t="shared" si="17"/>
        <v>0.42450986488999998</v>
      </c>
      <c r="G47" s="3">
        <f t="shared" si="17"/>
        <v>0.44955044760999996</v>
      </c>
      <c r="H47" s="3">
        <f t="shared" si="17"/>
        <v>1.7057019529399999</v>
      </c>
      <c r="I47" s="3">
        <f t="shared" si="17"/>
        <v>0.51637238031999999</v>
      </c>
      <c r="J47" s="3">
        <f t="shared" si="17"/>
        <v>1.7064902071399999</v>
      </c>
      <c r="K47" s="3">
        <f t="shared" si="17"/>
        <v>4.3781149880100001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15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7</v>
      </c>
      <c r="B49" s="3">
        <v>0.11159428993000001</v>
      </c>
      <c r="C49" s="3">
        <v>6.2413621459999999E-2</v>
      </c>
      <c r="D49" s="3">
        <v>0.14981158833</v>
      </c>
      <c r="E49" s="3">
        <v>0.10069036517</v>
      </c>
      <c r="F49" s="3">
        <v>0.42450986488999998</v>
      </c>
      <c r="G49" s="3">
        <v>0.26447933229999998</v>
      </c>
      <c r="H49" s="3">
        <v>0.92074283664000001</v>
      </c>
      <c r="I49" s="3">
        <v>0.33130126501000001</v>
      </c>
      <c r="J49" s="3">
        <v>0.92153109083999996</v>
      </c>
      <c r="K49" s="3">
        <v>2.4380545247900001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11</v>
      </c>
      <c r="B50" s="3"/>
      <c r="C50" s="3">
        <v>0</v>
      </c>
      <c r="D50" s="3"/>
      <c r="E50" s="3">
        <v>0</v>
      </c>
      <c r="F50" s="3">
        <v>0</v>
      </c>
      <c r="G50" s="3"/>
      <c r="H50" s="3">
        <v>0.14125734425</v>
      </c>
      <c r="I50" s="3"/>
      <c r="J50" s="3">
        <v>0.14125734425</v>
      </c>
      <c r="K50" s="3">
        <v>0.2825146885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5" t="s">
        <v>12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0.18507111531000001</v>
      </c>
      <c r="H51" s="3">
        <v>0.64370177205000001</v>
      </c>
      <c r="I51" s="3">
        <v>0.18507111531000001</v>
      </c>
      <c r="J51" s="3">
        <v>0.64370177205000001</v>
      </c>
      <c r="K51" s="3">
        <v>1.65754577472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3" x14ac:dyDescent="0.2">
      <c r="A53" s="4" t="s">
        <v>16</v>
      </c>
      <c r="B53" s="3">
        <f t="shared" ref="B53:K53" si="18">SUM(B54:B56)</f>
        <v>14.467958970790001</v>
      </c>
      <c r="C53" s="3">
        <f t="shared" si="18"/>
        <v>6.2268899470099992</v>
      </c>
      <c r="D53" s="3">
        <f t="shared" si="18"/>
        <v>23.828911272269998</v>
      </c>
      <c r="E53" s="3">
        <f t="shared" si="18"/>
        <v>17.94559319539</v>
      </c>
      <c r="F53" s="3">
        <f t="shared" si="18"/>
        <v>62.469353385459996</v>
      </c>
      <c r="G53" s="3">
        <f t="shared" si="18"/>
        <v>27.16969699741</v>
      </c>
      <c r="H53" s="3">
        <f t="shared" si="18"/>
        <v>45.903625136010007</v>
      </c>
      <c r="I53" s="3">
        <f t="shared" si="18"/>
        <v>27.52812217676</v>
      </c>
      <c r="J53" s="3">
        <f t="shared" si="18"/>
        <v>19.037526033799999</v>
      </c>
      <c r="K53" s="3">
        <f t="shared" si="18"/>
        <v>119.63897034397999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7</v>
      </c>
      <c r="B54" s="3">
        <v>0.49353902040999997</v>
      </c>
      <c r="C54" s="3">
        <v>2.08124687344</v>
      </c>
      <c r="D54" s="3">
        <v>0.60588466449</v>
      </c>
      <c r="E54" s="3">
        <v>2.9283627031599999</v>
      </c>
      <c r="F54" s="3">
        <v>6.1090332614999996</v>
      </c>
      <c r="G54" s="3">
        <v>0.64823826586</v>
      </c>
      <c r="H54" s="3">
        <v>30.42411155421</v>
      </c>
      <c r="I54" s="3">
        <v>0.72047158304000003</v>
      </c>
      <c r="J54" s="3">
        <v>3.54623867373</v>
      </c>
      <c r="K54" s="3">
        <v>35.339060076839999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">
      <c r="A55" s="5" t="s">
        <v>8</v>
      </c>
      <c r="B55" s="3">
        <v>6.1133496762900004</v>
      </c>
      <c r="C55" s="3">
        <v>4.1456430735699996</v>
      </c>
      <c r="D55" s="3">
        <v>6.08880451972</v>
      </c>
      <c r="E55" s="3">
        <v>4.8416054960999997</v>
      </c>
      <c r="F55" s="3">
        <v>21.189402765680001</v>
      </c>
      <c r="G55" s="3">
        <v>7.1234836163199997</v>
      </c>
      <c r="H55" s="3">
        <v>5.00013859396</v>
      </c>
      <c r="I55" s="3">
        <v>7.4096754784899996</v>
      </c>
      <c r="J55" s="3">
        <v>5.0119123722300003</v>
      </c>
      <c r="K55" s="3">
        <v>24.545210060999999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">
      <c r="A56" s="5" t="s">
        <v>17</v>
      </c>
      <c r="B56" s="3">
        <v>7.8610702740900003</v>
      </c>
      <c r="C56" s="3"/>
      <c r="D56" s="3">
        <v>17.13422208806</v>
      </c>
      <c r="E56" s="3">
        <v>10.175624996130001</v>
      </c>
      <c r="F56" s="3">
        <v>35.170917358280001</v>
      </c>
      <c r="G56" s="3">
        <v>19.39797511523</v>
      </c>
      <c r="H56" s="3">
        <v>10.47937498784</v>
      </c>
      <c r="I56" s="3">
        <v>19.39797511523</v>
      </c>
      <c r="J56" s="3">
        <v>10.47937498784</v>
      </c>
      <c r="K56" s="3">
        <v>59.754700206140001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9" t="s">
        <v>24</v>
      </c>
      <c r="B57" s="19"/>
      <c r="C57" s="19"/>
      <c r="D57" s="19"/>
      <c r="E57" s="19"/>
      <c r="F57" s="19"/>
      <c r="G57" s="19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8"/>
      <c r="B58" s="18"/>
      <c r="C58" s="18"/>
      <c r="D58" s="18"/>
      <c r="E58" s="18"/>
      <c r="F58" s="18"/>
      <c r="G58" s="1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s="7" customFormat="1" x14ac:dyDescent="0.2">
      <c r="A59" s="6"/>
      <c r="B59" s="6">
        <v>2025</v>
      </c>
      <c r="C59" s="6">
        <v>2026</v>
      </c>
      <c r="D59" s="6">
        <v>2027</v>
      </c>
      <c r="E59" s="6">
        <v>2028</v>
      </c>
      <c r="F59" s="6">
        <v>2029</v>
      </c>
      <c r="G59" s="6">
        <v>2030</v>
      </c>
      <c r="H59" s="6">
        <v>2031</v>
      </c>
      <c r="I59" s="6">
        <v>2032</v>
      </c>
      <c r="J59" s="6">
        <v>2033</v>
      </c>
      <c r="K59" s="6">
        <v>2034</v>
      </c>
      <c r="L59" s="6">
        <v>2035</v>
      </c>
      <c r="M59" s="6">
        <v>2036</v>
      </c>
    </row>
    <row r="60" spans="1:35" s="10" customFormat="1" x14ac:dyDescent="0.2">
      <c r="A60" s="8" t="s">
        <v>0</v>
      </c>
      <c r="B60" s="9">
        <f t="shared" ref="B60:M60" si="19">B61+B78</f>
        <v>674.51255107361999</v>
      </c>
      <c r="C60" s="9">
        <f t="shared" si="19"/>
        <v>550.76832230169998</v>
      </c>
      <c r="D60" s="9">
        <f t="shared" si="19"/>
        <v>490.5461173576</v>
      </c>
      <c r="E60" s="9">
        <f t="shared" si="19"/>
        <v>441.69950917734002</v>
      </c>
      <c r="F60" s="9">
        <f t="shared" si="19"/>
        <v>397.41798017503004</v>
      </c>
      <c r="G60" s="9">
        <f t="shared" si="19"/>
        <v>366.56860581786998</v>
      </c>
      <c r="H60" s="9">
        <f t="shared" si="19"/>
        <v>391.64754625258001</v>
      </c>
      <c r="I60" s="9">
        <f t="shared" si="19"/>
        <v>354.36251056458997</v>
      </c>
      <c r="J60" s="9">
        <f t="shared" si="19"/>
        <v>304.87495759443004</v>
      </c>
      <c r="K60" s="9">
        <f t="shared" si="19"/>
        <v>282.54861039474997</v>
      </c>
      <c r="L60" s="9">
        <f t="shared" si="19"/>
        <v>367.37667350822994</v>
      </c>
      <c r="M60" s="9">
        <f t="shared" si="19"/>
        <v>238.35505739625</v>
      </c>
    </row>
    <row r="61" spans="1:35" s="10" customFormat="1" outlineLevel="1" x14ac:dyDescent="0.2">
      <c r="A61" s="11" t="s">
        <v>1</v>
      </c>
      <c r="B61" s="12">
        <f t="shared" ref="B61:M61" si="20">B62+B71</f>
        <v>332.49112739957002</v>
      </c>
      <c r="C61" s="12">
        <f t="shared" si="20"/>
        <v>193.36537966313</v>
      </c>
      <c r="D61" s="12">
        <f t="shared" si="20"/>
        <v>166.53165013097998</v>
      </c>
      <c r="E61" s="12">
        <f t="shared" si="20"/>
        <v>119.67705893674</v>
      </c>
      <c r="F61" s="12">
        <f t="shared" si="20"/>
        <v>104.00114144902999</v>
      </c>
      <c r="G61" s="12">
        <f t="shared" si="20"/>
        <v>111.45219199887001</v>
      </c>
      <c r="H61" s="12">
        <f t="shared" si="20"/>
        <v>129.26762627186</v>
      </c>
      <c r="I61" s="12">
        <f t="shared" si="20"/>
        <v>111.53857205796999</v>
      </c>
      <c r="J61" s="12">
        <f t="shared" si="20"/>
        <v>118.34267106220001</v>
      </c>
      <c r="K61" s="12">
        <f t="shared" si="20"/>
        <v>98.412929494769998</v>
      </c>
      <c r="L61" s="12">
        <f t="shared" si="20"/>
        <v>118.44443945557001</v>
      </c>
      <c r="M61" s="12">
        <f t="shared" si="20"/>
        <v>130.14698284780999</v>
      </c>
    </row>
    <row r="62" spans="1:35" s="10" customFormat="1" outlineLevel="2" collapsed="1" x14ac:dyDescent="0.2">
      <c r="A62" s="13" t="s">
        <v>2</v>
      </c>
      <c r="B62" s="14">
        <f t="shared" ref="B62:M62" si="21">B63+B65+B67</f>
        <v>156.05129745879</v>
      </c>
      <c r="C62" s="14">
        <f t="shared" si="21"/>
        <v>114.07103155588</v>
      </c>
      <c r="D62" s="14">
        <f t="shared" si="21"/>
        <v>98.863599435189997</v>
      </c>
      <c r="E62" s="14">
        <f t="shared" si="21"/>
        <v>88.414126414259997</v>
      </c>
      <c r="F62" s="14">
        <f t="shared" si="21"/>
        <v>79.488208926549987</v>
      </c>
      <c r="G62" s="14">
        <f t="shared" si="21"/>
        <v>74.402138476390007</v>
      </c>
      <c r="H62" s="14">
        <f t="shared" si="21"/>
        <v>71.076575760270003</v>
      </c>
      <c r="I62" s="14">
        <f t="shared" si="21"/>
        <v>66.507620535489991</v>
      </c>
      <c r="J62" s="14">
        <f t="shared" si="21"/>
        <v>65.362554539720009</v>
      </c>
      <c r="K62" s="14">
        <f t="shared" si="21"/>
        <v>56.182932972290004</v>
      </c>
      <c r="L62" s="14">
        <f t="shared" si="21"/>
        <v>54.37444293259</v>
      </c>
      <c r="M62" s="14">
        <f t="shared" si="21"/>
        <v>46.225938847809999</v>
      </c>
    </row>
    <row r="63" spans="1:35" hidden="1" outlineLevel="3" x14ac:dyDescent="0.2">
      <c r="A63" s="4" t="s">
        <v>3</v>
      </c>
      <c r="B63" s="3">
        <f t="shared" ref="B63:M63" si="22">SUM(B64:B64)</f>
        <v>0</v>
      </c>
      <c r="C63" s="3">
        <f t="shared" si="22"/>
        <v>0</v>
      </c>
      <c r="D63" s="3">
        <f t="shared" si="22"/>
        <v>0</v>
      </c>
      <c r="E63" s="3">
        <f t="shared" si="22"/>
        <v>0</v>
      </c>
      <c r="F63" s="3">
        <f t="shared" si="22"/>
        <v>0</v>
      </c>
      <c r="G63" s="3">
        <f t="shared" si="22"/>
        <v>0</v>
      </c>
      <c r="H63" s="3">
        <f t="shared" si="22"/>
        <v>0</v>
      </c>
      <c r="I63" s="3">
        <f t="shared" si="22"/>
        <v>0</v>
      </c>
      <c r="J63" s="3">
        <f t="shared" si="22"/>
        <v>0</v>
      </c>
      <c r="K63" s="3">
        <f t="shared" si="22"/>
        <v>0</v>
      </c>
      <c r="L63" s="3">
        <f t="shared" si="22"/>
        <v>0</v>
      </c>
      <c r="M63" s="3">
        <f t="shared" si="22"/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2">
      <c r="A64" s="5" t="s">
        <v>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13" customFormat="1" hidden="1" outlineLevel="3" x14ac:dyDescent="0.2">
      <c r="A65" s="4" t="s">
        <v>5</v>
      </c>
      <c r="B65" s="3">
        <f t="shared" ref="B65:M65" si="23">SUM(B66:B66)</f>
        <v>7.0243300420000002E-2</v>
      </c>
      <c r="C65" s="3">
        <f t="shared" si="23"/>
        <v>6.3630674289999994E-2</v>
      </c>
      <c r="D65" s="3">
        <f t="shared" si="23"/>
        <v>5.7018048170000002E-2</v>
      </c>
      <c r="E65" s="3">
        <f t="shared" si="23"/>
        <v>5.0412240580000003E-2</v>
      </c>
      <c r="F65" s="3">
        <f t="shared" si="23"/>
        <v>4.3792795910000001E-2</v>
      </c>
      <c r="G65" s="3">
        <f t="shared" si="23"/>
        <v>3.7180169780000001E-2</v>
      </c>
      <c r="H65" s="3">
        <f t="shared" si="23"/>
        <v>3.0567543660000002E-2</v>
      </c>
      <c r="I65" s="3">
        <f t="shared" si="23"/>
        <v>2.3961736080000001E-2</v>
      </c>
      <c r="J65" s="3">
        <f t="shared" si="23"/>
        <v>1.7342291409999998E-2</v>
      </c>
      <c r="K65" s="3">
        <f t="shared" si="23"/>
        <v>1.072966528E-2</v>
      </c>
      <c r="L65" s="3">
        <f t="shared" si="23"/>
        <v>4.1170391799999996E-3</v>
      </c>
      <c r="M65" s="3">
        <f t="shared" si="23"/>
        <v>0</v>
      </c>
    </row>
    <row r="66" spans="1:13" customFormat="1" hidden="1" outlineLevel="4" x14ac:dyDescent="0.2">
      <c r="A66" s="5" t="s">
        <v>4</v>
      </c>
      <c r="B66" s="3">
        <v>7.0243300420000002E-2</v>
      </c>
      <c r="C66" s="3">
        <v>6.3630674289999994E-2</v>
      </c>
      <c r="D66" s="3">
        <v>5.7018048170000002E-2</v>
      </c>
      <c r="E66" s="3">
        <v>5.0412240580000003E-2</v>
      </c>
      <c r="F66" s="3">
        <v>4.3792795910000001E-2</v>
      </c>
      <c r="G66" s="3">
        <v>3.7180169780000001E-2</v>
      </c>
      <c r="H66" s="3">
        <v>3.0567543660000002E-2</v>
      </c>
      <c r="I66" s="3">
        <v>2.3961736080000001E-2</v>
      </c>
      <c r="J66" s="3">
        <v>1.7342291409999998E-2</v>
      </c>
      <c r="K66" s="3">
        <v>1.072966528E-2</v>
      </c>
      <c r="L66" s="3">
        <v>4.1170391799999996E-3</v>
      </c>
      <c r="M66" s="3"/>
    </row>
    <row r="67" spans="1:13" customFormat="1" hidden="1" outlineLevel="3" x14ac:dyDescent="0.2">
      <c r="A67" s="4" t="s">
        <v>6</v>
      </c>
      <c r="B67" s="3">
        <f t="shared" ref="B67:M67" si="24">SUM(B68:B70)</f>
        <v>155.98105415837</v>
      </c>
      <c r="C67" s="3">
        <f t="shared" si="24"/>
        <v>114.00740088159</v>
      </c>
      <c r="D67" s="3">
        <f t="shared" si="24"/>
        <v>98.806581387020003</v>
      </c>
      <c r="E67" s="3">
        <f t="shared" si="24"/>
        <v>88.363714173679995</v>
      </c>
      <c r="F67" s="3">
        <f t="shared" si="24"/>
        <v>79.444416130639993</v>
      </c>
      <c r="G67" s="3">
        <f t="shared" si="24"/>
        <v>74.364958306610006</v>
      </c>
      <c r="H67" s="3">
        <f t="shared" si="24"/>
        <v>71.046008216610005</v>
      </c>
      <c r="I67" s="3">
        <f t="shared" si="24"/>
        <v>66.483658799409994</v>
      </c>
      <c r="J67" s="3">
        <f t="shared" si="24"/>
        <v>65.345212248310006</v>
      </c>
      <c r="K67" s="3">
        <f t="shared" si="24"/>
        <v>56.172203307010001</v>
      </c>
      <c r="L67" s="3">
        <f t="shared" si="24"/>
        <v>54.370325893409998</v>
      </c>
      <c r="M67" s="3">
        <f t="shared" si="24"/>
        <v>46.225938847809999</v>
      </c>
    </row>
    <row r="68" spans="1:13" customFormat="1" hidden="1" outlineLevel="4" x14ac:dyDescent="0.2">
      <c r="A68" s="5" t="s">
        <v>7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customFormat="1" hidden="1" outlineLevel="4" x14ac:dyDescent="0.2">
      <c r="A69" s="5" t="s">
        <v>4</v>
      </c>
      <c r="B69" s="3">
        <v>155.98105415837</v>
      </c>
      <c r="C69" s="3">
        <v>114.00740088159</v>
      </c>
      <c r="D69" s="3">
        <v>98.806581387020003</v>
      </c>
      <c r="E69" s="3">
        <v>88.363714173679995</v>
      </c>
      <c r="F69" s="3">
        <v>79.444416130639993</v>
      </c>
      <c r="G69" s="3">
        <v>74.364958306610006</v>
      </c>
      <c r="H69" s="3">
        <v>71.046008216610005</v>
      </c>
      <c r="I69" s="3">
        <v>66.483658799409994</v>
      </c>
      <c r="J69" s="3">
        <v>65.345212248310006</v>
      </c>
      <c r="K69" s="3">
        <v>56.172203307010001</v>
      </c>
      <c r="L69" s="3">
        <v>54.370325893409998</v>
      </c>
      <c r="M69" s="3">
        <v>46.225938847809999</v>
      </c>
    </row>
    <row r="70" spans="1:13" customFormat="1" hidden="1" outlineLevel="4" x14ac:dyDescent="0.2">
      <c r="A70" s="5" t="s">
        <v>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s="10" customFormat="1" outlineLevel="2" collapsed="1" x14ac:dyDescent="0.2">
      <c r="A71" s="13" t="s">
        <v>9</v>
      </c>
      <c r="B71" s="14">
        <f t="shared" ref="B71:M71" si="25">B72+B74</f>
        <v>176.43982994078002</v>
      </c>
      <c r="C71" s="14">
        <f t="shared" si="25"/>
        <v>79.294348107250002</v>
      </c>
      <c r="D71" s="14">
        <f t="shared" si="25"/>
        <v>67.668050695790001</v>
      </c>
      <c r="E71" s="14">
        <f t="shared" si="25"/>
        <v>31.262932522480003</v>
      </c>
      <c r="F71" s="14">
        <f t="shared" si="25"/>
        <v>24.512932522480003</v>
      </c>
      <c r="G71" s="14">
        <f t="shared" si="25"/>
        <v>37.050053522479999</v>
      </c>
      <c r="H71" s="14">
        <f t="shared" si="25"/>
        <v>58.191050511589999</v>
      </c>
      <c r="I71" s="14">
        <f t="shared" si="25"/>
        <v>45.030951522480002</v>
      </c>
      <c r="J71" s="14">
        <f t="shared" si="25"/>
        <v>52.980116522480003</v>
      </c>
      <c r="K71" s="14">
        <f t="shared" si="25"/>
        <v>42.22999652248</v>
      </c>
      <c r="L71" s="14">
        <f t="shared" si="25"/>
        <v>64.069996522980006</v>
      </c>
      <c r="M71" s="14">
        <f t="shared" si="25"/>
        <v>83.921043999999995</v>
      </c>
    </row>
    <row r="72" spans="1:13" customFormat="1" hidden="1" outlineLevel="3" x14ac:dyDescent="0.2">
      <c r="A72" s="4" t="s">
        <v>5</v>
      </c>
      <c r="B72" s="3">
        <f t="shared" ref="B72:M72" si="26">SUM(B73:B73)</f>
        <v>0.13225252248</v>
      </c>
      <c r="C72" s="3">
        <f t="shared" si="26"/>
        <v>0.13225252248</v>
      </c>
      <c r="D72" s="3">
        <f t="shared" si="26"/>
        <v>0.13225252248</v>
      </c>
      <c r="E72" s="3">
        <f t="shared" si="26"/>
        <v>0.13225252248</v>
      </c>
      <c r="F72" s="3">
        <f t="shared" si="26"/>
        <v>0.13225252248</v>
      </c>
      <c r="G72" s="3">
        <f t="shared" si="26"/>
        <v>0.13225252248</v>
      </c>
      <c r="H72" s="3">
        <f t="shared" si="26"/>
        <v>0.13225252248</v>
      </c>
      <c r="I72" s="3">
        <f t="shared" si="26"/>
        <v>0.13225252248</v>
      </c>
      <c r="J72" s="3">
        <f t="shared" si="26"/>
        <v>0.13225252248</v>
      </c>
      <c r="K72" s="3">
        <f t="shared" si="26"/>
        <v>0.13225252248</v>
      </c>
      <c r="L72" s="3">
        <f t="shared" si="26"/>
        <v>0.13225252298000001</v>
      </c>
      <c r="M72" s="3">
        <f t="shared" si="26"/>
        <v>0</v>
      </c>
    </row>
    <row r="73" spans="1:13" customFormat="1" hidden="1" outlineLevel="4" x14ac:dyDescent="0.2">
      <c r="A73" s="5" t="s">
        <v>4</v>
      </c>
      <c r="B73" s="3">
        <v>0.13225252248</v>
      </c>
      <c r="C73" s="3">
        <v>0.13225252248</v>
      </c>
      <c r="D73" s="3">
        <v>0.13225252248</v>
      </c>
      <c r="E73" s="3">
        <v>0.13225252248</v>
      </c>
      <c r="F73" s="3">
        <v>0.13225252248</v>
      </c>
      <c r="G73" s="3">
        <v>0.13225252248</v>
      </c>
      <c r="H73" s="3">
        <v>0.13225252248</v>
      </c>
      <c r="I73" s="3">
        <v>0.13225252248</v>
      </c>
      <c r="J73" s="3">
        <v>0.13225252248</v>
      </c>
      <c r="K73" s="3">
        <v>0.13225252248</v>
      </c>
      <c r="L73" s="3">
        <v>0.13225252298000001</v>
      </c>
      <c r="M73" s="3"/>
    </row>
    <row r="74" spans="1:13" customFormat="1" hidden="1" outlineLevel="3" x14ac:dyDescent="0.2">
      <c r="A74" s="4" t="s">
        <v>6</v>
      </c>
      <c r="B74" s="3">
        <f t="shared" ref="B74:M74" si="27">SUM(B75:B77)</f>
        <v>176.30757741830001</v>
      </c>
      <c r="C74" s="3">
        <f t="shared" si="27"/>
        <v>79.16209558477</v>
      </c>
      <c r="D74" s="3">
        <f t="shared" si="27"/>
        <v>67.535798173309999</v>
      </c>
      <c r="E74" s="3">
        <f t="shared" si="27"/>
        <v>31.130680000000002</v>
      </c>
      <c r="F74" s="3">
        <f t="shared" si="27"/>
        <v>24.380680000000002</v>
      </c>
      <c r="G74" s="3">
        <f t="shared" si="27"/>
        <v>36.917800999999997</v>
      </c>
      <c r="H74" s="3">
        <f t="shared" si="27"/>
        <v>58.058797989109998</v>
      </c>
      <c r="I74" s="3">
        <f t="shared" si="27"/>
        <v>44.898699000000001</v>
      </c>
      <c r="J74" s="3">
        <f t="shared" si="27"/>
        <v>52.847864000000001</v>
      </c>
      <c r="K74" s="3">
        <f t="shared" si="27"/>
        <v>42.097743999999999</v>
      </c>
      <c r="L74" s="3">
        <f t="shared" si="27"/>
        <v>63.937744000000002</v>
      </c>
      <c r="M74" s="3">
        <f t="shared" si="27"/>
        <v>83.921043999999995</v>
      </c>
    </row>
    <row r="75" spans="1:13" customFormat="1" hidden="1" outlineLevel="4" x14ac:dyDescent="0.2">
      <c r="A75" s="5" t="s">
        <v>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customFormat="1" hidden="1" outlineLevel="4" x14ac:dyDescent="0.2">
      <c r="A76" s="5" t="s">
        <v>4</v>
      </c>
      <c r="B76" s="3">
        <v>176.30757741830001</v>
      </c>
      <c r="C76" s="3">
        <v>79.16209558477</v>
      </c>
      <c r="D76" s="3">
        <v>67.535798173309999</v>
      </c>
      <c r="E76" s="3">
        <v>31.130680000000002</v>
      </c>
      <c r="F76" s="3">
        <v>24.380680000000002</v>
      </c>
      <c r="G76" s="3">
        <v>36.917800999999997</v>
      </c>
      <c r="H76" s="3">
        <v>58.058797989109998</v>
      </c>
      <c r="I76" s="3">
        <v>44.898699000000001</v>
      </c>
      <c r="J76" s="3">
        <v>52.847864000000001</v>
      </c>
      <c r="K76" s="3">
        <v>42.097743999999999</v>
      </c>
      <c r="L76" s="3">
        <v>63.937744000000002</v>
      </c>
      <c r="M76" s="3">
        <v>83.921043999999995</v>
      </c>
    </row>
    <row r="77" spans="1:13" customFormat="1" hidden="1" outlineLevel="4" x14ac:dyDescent="0.2">
      <c r="A77" s="5" t="s">
        <v>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s="10" customFormat="1" outlineLevel="1" x14ac:dyDescent="0.2">
      <c r="A78" s="11" t="s">
        <v>10</v>
      </c>
      <c r="B78" s="12">
        <f t="shared" ref="B78:M78" si="28">B79+B99</f>
        <v>342.02142367404997</v>
      </c>
      <c r="C78" s="12">
        <f t="shared" si="28"/>
        <v>357.40294263857004</v>
      </c>
      <c r="D78" s="12">
        <f t="shared" si="28"/>
        <v>324.01446722662001</v>
      </c>
      <c r="E78" s="12">
        <f t="shared" si="28"/>
        <v>322.02245024059999</v>
      </c>
      <c r="F78" s="12">
        <f t="shared" si="28"/>
        <v>293.41683872600004</v>
      </c>
      <c r="G78" s="12">
        <f t="shared" si="28"/>
        <v>255.116413819</v>
      </c>
      <c r="H78" s="12">
        <f t="shared" si="28"/>
        <v>262.37991998071999</v>
      </c>
      <c r="I78" s="12">
        <f t="shared" si="28"/>
        <v>242.82393850661998</v>
      </c>
      <c r="J78" s="12">
        <f t="shared" si="28"/>
        <v>186.53228653223002</v>
      </c>
      <c r="K78" s="12">
        <f t="shared" si="28"/>
        <v>184.13568089998</v>
      </c>
      <c r="L78" s="12">
        <f t="shared" si="28"/>
        <v>248.93223405265996</v>
      </c>
      <c r="M78" s="12">
        <f t="shared" si="28"/>
        <v>108.20807454844001</v>
      </c>
    </row>
    <row r="79" spans="1:13" s="10" customFormat="1" outlineLevel="2" collapsed="1" x14ac:dyDescent="0.2">
      <c r="A79" s="13" t="s">
        <v>2</v>
      </c>
      <c r="B79" s="14">
        <f t="shared" ref="B79:M79" si="29">B80+B86+B89+B95</f>
        <v>149.87647661537</v>
      </c>
      <c r="C79" s="14">
        <f t="shared" si="29"/>
        <v>120.29876215367</v>
      </c>
      <c r="D79" s="14">
        <f t="shared" si="29"/>
        <v>112.97645962992999</v>
      </c>
      <c r="E79" s="14">
        <f t="shared" si="29"/>
        <v>98.181714098680004</v>
      </c>
      <c r="F79" s="14">
        <f t="shared" si="29"/>
        <v>86.176425559110015</v>
      </c>
      <c r="G79" s="14">
        <f t="shared" si="29"/>
        <v>76.110915761629997</v>
      </c>
      <c r="H79" s="14">
        <f t="shared" si="29"/>
        <v>55.220103037139999</v>
      </c>
      <c r="I79" s="14">
        <f t="shared" si="29"/>
        <v>47.187437685060004</v>
      </c>
      <c r="J79" s="14">
        <f t="shared" si="29"/>
        <v>40.48674462572</v>
      </c>
      <c r="K79" s="14">
        <f t="shared" si="29"/>
        <v>34.188146927430004</v>
      </c>
      <c r="L79" s="14">
        <f t="shared" si="29"/>
        <v>25.747573793320001</v>
      </c>
      <c r="M79" s="14">
        <f t="shared" si="29"/>
        <v>20.87866035938</v>
      </c>
    </row>
    <row r="80" spans="1:13" customFormat="1" hidden="1" outlineLevel="3" x14ac:dyDescent="0.2">
      <c r="A80" s="4" t="s">
        <v>3</v>
      </c>
      <c r="B80" s="3">
        <f t="shared" ref="B80:M80" si="30">SUM(B81:B85)</f>
        <v>0.27207950010999998</v>
      </c>
      <c r="C80" s="3">
        <f t="shared" si="30"/>
        <v>0.17690849966</v>
      </c>
      <c r="D80" s="3">
        <f t="shared" si="30"/>
        <v>0.1247256999</v>
      </c>
      <c r="E80" s="3">
        <f t="shared" si="30"/>
        <v>0.12471919989999999</v>
      </c>
      <c r="F80" s="3">
        <f t="shared" si="30"/>
        <v>0.12069546489999999</v>
      </c>
      <c r="G80" s="3">
        <f t="shared" si="30"/>
        <v>0.11837099983</v>
      </c>
      <c r="H80" s="3">
        <f t="shared" si="30"/>
        <v>0.11837099983</v>
      </c>
      <c r="I80" s="3">
        <f t="shared" si="30"/>
        <v>0.11837099983</v>
      </c>
      <c r="J80" s="3">
        <f t="shared" si="30"/>
        <v>0.11837099983</v>
      </c>
      <c r="K80" s="3">
        <f t="shared" si="30"/>
        <v>0.11837099983</v>
      </c>
      <c r="L80" s="3">
        <f t="shared" si="30"/>
        <v>0.11583899983</v>
      </c>
      <c r="M80" s="3">
        <f t="shared" si="30"/>
        <v>0.11583899983</v>
      </c>
    </row>
    <row r="81" spans="1:13" customFormat="1" hidden="1" outlineLevel="4" x14ac:dyDescent="0.2">
      <c r="A81" s="5" t="s">
        <v>7</v>
      </c>
      <c r="B81" s="3">
        <v>4.8504999999999998E-3</v>
      </c>
      <c r="C81" s="3">
        <v>4.6870000000000002E-3</v>
      </c>
      <c r="D81" s="3">
        <v>4.6652000000000004E-3</v>
      </c>
      <c r="E81" s="3">
        <v>4.6652000000000004E-3</v>
      </c>
      <c r="F81" s="3">
        <v>6.4146500000000003E-4</v>
      </c>
      <c r="G81" s="3"/>
      <c r="H81" s="3"/>
      <c r="I81" s="3"/>
      <c r="J81" s="3"/>
      <c r="K81" s="3"/>
      <c r="L81" s="3"/>
      <c r="M81" s="3"/>
    </row>
    <row r="82" spans="1:13" customFormat="1" hidden="1" outlineLevel="4" x14ac:dyDescent="0.2">
      <c r="A82" s="5" t="s">
        <v>11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customFormat="1" hidden="1" outlineLevel="4" x14ac:dyDescent="0.2">
      <c r="A83" s="5" t="s">
        <v>12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customFormat="1" hidden="1" outlineLevel="4" x14ac:dyDescent="0.2">
      <c r="A84" s="5" t="s">
        <v>4</v>
      </c>
      <c r="B84" s="3">
        <v>6.4999999999999996E-6</v>
      </c>
      <c r="C84" s="3">
        <v>6.4999999999999996E-6</v>
      </c>
      <c r="D84" s="3">
        <v>6.4999999999999996E-6</v>
      </c>
      <c r="E84" s="3"/>
      <c r="F84" s="3"/>
      <c r="G84" s="3"/>
      <c r="H84" s="3"/>
      <c r="I84" s="3"/>
      <c r="J84" s="3"/>
      <c r="K84" s="3"/>
      <c r="L84" s="3"/>
      <c r="M84" s="3"/>
    </row>
    <row r="85" spans="1:13" customFormat="1" hidden="1" outlineLevel="4" x14ac:dyDescent="0.2">
      <c r="A85" s="5" t="s">
        <v>8</v>
      </c>
      <c r="B85" s="3">
        <v>0.26722250010999998</v>
      </c>
      <c r="C85" s="3">
        <v>0.17221499966000001</v>
      </c>
      <c r="D85" s="3">
        <v>0.1200539999</v>
      </c>
      <c r="E85" s="3">
        <v>0.1200539999</v>
      </c>
      <c r="F85" s="3">
        <v>0.1200539999</v>
      </c>
      <c r="G85" s="3">
        <v>0.11837099983</v>
      </c>
      <c r="H85" s="3">
        <v>0.11837099983</v>
      </c>
      <c r="I85" s="3">
        <v>0.11837099983</v>
      </c>
      <c r="J85" s="3">
        <v>0.11837099983</v>
      </c>
      <c r="K85" s="3">
        <v>0.11837099983</v>
      </c>
      <c r="L85" s="3">
        <v>0.11583899983</v>
      </c>
      <c r="M85" s="3">
        <v>0.11583899983</v>
      </c>
    </row>
    <row r="86" spans="1:13" customFormat="1" hidden="1" outlineLevel="3" x14ac:dyDescent="0.2">
      <c r="A86" s="4" t="s">
        <v>13</v>
      </c>
      <c r="B86" s="3">
        <f t="shared" ref="B86:M86" si="31">SUM(B87:B88)</f>
        <v>78.648181660039995</v>
      </c>
      <c r="C86" s="3">
        <f t="shared" si="31"/>
        <v>57.097268811749998</v>
      </c>
      <c r="D86" s="3">
        <f t="shared" si="31"/>
        <v>48.69516938065</v>
      </c>
      <c r="E86" s="3">
        <f t="shared" si="31"/>
        <v>44.03176065593</v>
      </c>
      <c r="F86" s="3">
        <f t="shared" si="31"/>
        <v>36.314293598470002</v>
      </c>
      <c r="G86" s="3">
        <f t="shared" si="31"/>
        <v>31.499007146010001</v>
      </c>
      <c r="H86" s="3">
        <f t="shared" si="31"/>
        <v>22.364475359629999</v>
      </c>
      <c r="I86" s="3">
        <f t="shared" si="31"/>
        <v>19.815999536390002</v>
      </c>
      <c r="J86" s="3">
        <f t="shared" si="31"/>
        <v>16.131290632350002</v>
      </c>
      <c r="K86" s="3">
        <f t="shared" si="31"/>
        <v>11.460833220200001</v>
      </c>
      <c r="L86" s="3">
        <f t="shared" si="31"/>
        <v>3.9789957940299998</v>
      </c>
      <c r="M86" s="3">
        <f t="shared" si="31"/>
        <v>0</v>
      </c>
    </row>
    <row r="87" spans="1:13" customFormat="1" hidden="1" outlineLevel="4" x14ac:dyDescent="0.2">
      <c r="A87" s="5" t="s">
        <v>7</v>
      </c>
      <c r="B87" s="3">
        <v>22.184161273979999</v>
      </c>
      <c r="C87" s="3">
        <v>8.5031199464299991</v>
      </c>
      <c r="D87" s="3">
        <v>6.2122288186299999</v>
      </c>
      <c r="E87" s="3">
        <v>5.9567382693899997</v>
      </c>
      <c r="F87" s="3">
        <v>2.6108781884300001</v>
      </c>
      <c r="G87" s="3">
        <v>2.54313958945</v>
      </c>
      <c r="H87" s="3">
        <v>2.53077078938</v>
      </c>
      <c r="I87" s="3">
        <v>2.52125796233</v>
      </c>
      <c r="J87" s="3">
        <v>3.6428065400000002E-3</v>
      </c>
      <c r="K87" s="3">
        <v>1.5603873900000001E-3</v>
      </c>
      <c r="L87" s="3"/>
      <c r="M87" s="3"/>
    </row>
    <row r="88" spans="1:13" customFormat="1" hidden="1" outlineLevel="4" x14ac:dyDescent="0.2">
      <c r="A88" s="5" t="s">
        <v>8</v>
      </c>
      <c r="B88" s="3">
        <v>56.46402038606</v>
      </c>
      <c r="C88" s="3">
        <v>48.594148865320001</v>
      </c>
      <c r="D88" s="3">
        <v>42.482940562019998</v>
      </c>
      <c r="E88" s="3">
        <v>38.075022386539999</v>
      </c>
      <c r="F88" s="3">
        <v>33.703415410040002</v>
      </c>
      <c r="G88" s="3">
        <v>28.955867556560001</v>
      </c>
      <c r="H88" s="3">
        <v>19.833704570249999</v>
      </c>
      <c r="I88" s="3">
        <v>17.294741574060001</v>
      </c>
      <c r="J88" s="3">
        <v>16.127647825810001</v>
      </c>
      <c r="K88" s="3">
        <v>11.459272832810001</v>
      </c>
      <c r="L88" s="3">
        <v>3.9789957940299998</v>
      </c>
      <c r="M88" s="3"/>
    </row>
    <row r="89" spans="1:13" customFormat="1" hidden="1" outlineLevel="3" x14ac:dyDescent="0.2">
      <c r="A89" s="4" t="s">
        <v>14</v>
      </c>
      <c r="B89" s="3">
        <f t="shared" ref="B89:M89" si="32">SUM(B90:B94)</f>
        <v>2.54853144978</v>
      </c>
      <c r="C89" s="3">
        <f t="shared" si="32"/>
        <v>2.4377037637800001</v>
      </c>
      <c r="D89" s="3">
        <f t="shared" si="32"/>
        <v>10.325213110790001</v>
      </c>
      <c r="E89" s="3">
        <f t="shared" si="32"/>
        <v>4.6678009944000003</v>
      </c>
      <c r="F89" s="3">
        <f t="shared" si="32"/>
        <v>4.13467179426</v>
      </c>
      <c r="G89" s="3">
        <f t="shared" si="32"/>
        <v>3.5724051014400002</v>
      </c>
      <c r="H89" s="3">
        <f t="shared" si="32"/>
        <v>3.0653687140699999</v>
      </c>
      <c r="I89" s="3">
        <f t="shared" si="32"/>
        <v>1.2798955919999999</v>
      </c>
      <c r="J89" s="3">
        <f t="shared" si="32"/>
        <v>0.63841721586</v>
      </c>
      <c r="K89" s="3">
        <f t="shared" si="32"/>
        <v>0.51493754167999994</v>
      </c>
      <c r="L89" s="3">
        <f t="shared" si="32"/>
        <v>0.44366424381000003</v>
      </c>
      <c r="M89" s="3">
        <f t="shared" si="32"/>
        <v>0.37849926371000003</v>
      </c>
    </row>
    <row r="90" spans="1:13" customFormat="1" hidden="1" outlineLevel="4" x14ac:dyDescent="0.2">
      <c r="A90" s="5" t="s">
        <v>15</v>
      </c>
      <c r="B90" s="3">
        <v>0.57761000068000001</v>
      </c>
      <c r="C90" s="3">
        <v>0.55813999887999999</v>
      </c>
      <c r="D90" s="3">
        <v>7.2940796133000001</v>
      </c>
      <c r="E90" s="3">
        <v>1.70463675649</v>
      </c>
      <c r="F90" s="3">
        <v>1.3462113037700001</v>
      </c>
      <c r="G90" s="3">
        <v>0.98985476029999997</v>
      </c>
      <c r="H90" s="3">
        <v>0.64883767860999997</v>
      </c>
      <c r="I90" s="3">
        <v>0.30944616353999999</v>
      </c>
      <c r="J90" s="3">
        <v>5.0223780650000001E-2</v>
      </c>
      <c r="K90" s="3"/>
      <c r="L90" s="3"/>
      <c r="M90" s="3"/>
    </row>
    <row r="91" spans="1:13" customFormat="1" hidden="1" outlineLevel="4" x14ac:dyDescent="0.2">
      <c r="A91" s="5" t="s">
        <v>7</v>
      </c>
      <c r="B91" s="3">
        <v>0.9770330169</v>
      </c>
      <c r="C91" s="3">
        <v>0.93009653653000002</v>
      </c>
      <c r="D91" s="3">
        <v>1.1860747568700001</v>
      </c>
      <c r="E91" s="3">
        <v>1.20720591366</v>
      </c>
      <c r="F91" s="3">
        <v>1.04994210299</v>
      </c>
      <c r="G91" s="3">
        <v>0.88302933093000002</v>
      </c>
      <c r="H91" s="3">
        <v>0.73163655213000001</v>
      </c>
      <c r="I91" s="3">
        <v>0.36025526321000001</v>
      </c>
      <c r="J91" s="3">
        <v>0.26929582736000002</v>
      </c>
      <c r="K91" s="3">
        <v>0.22095027402</v>
      </c>
      <c r="L91" s="3">
        <v>0.17259482597</v>
      </c>
      <c r="M91" s="3">
        <v>0.12446603353000001</v>
      </c>
    </row>
    <row r="92" spans="1:13" customFormat="1" hidden="1" outlineLevel="4" x14ac:dyDescent="0.2">
      <c r="A92" s="5" t="s">
        <v>11</v>
      </c>
      <c r="B92" s="3">
        <v>2.3772717000000001E-3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customFormat="1" hidden="1" outlineLevel="4" x14ac:dyDescent="0.2">
      <c r="A93" s="5" t="s">
        <v>12</v>
      </c>
      <c r="B93" s="3">
        <v>0.43325364637000002</v>
      </c>
      <c r="C93" s="3">
        <v>0.41002738462999999</v>
      </c>
      <c r="D93" s="3">
        <v>1.04346244443</v>
      </c>
      <c r="E93" s="3">
        <v>1.0349342717600001</v>
      </c>
      <c r="F93" s="3">
        <v>1.0242249290400001</v>
      </c>
      <c r="G93" s="3">
        <v>1.0003706156400001</v>
      </c>
      <c r="H93" s="3">
        <v>0.99087369498</v>
      </c>
      <c r="I93" s="3">
        <v>0.34476707771999998</v>
      </c>
      <c r="J93" s="3">
        <v>0.31889760784999999</v>
      </c>
      <c r="K93" s="3">
        <v>0.29398726766</v>
      </c>
      <c r="L93" s="3">
        <v>0.27106941783999999</v>
      </c>
      <c r="M93" s="3">
        <v>0.25403323018000001</v>
      </c>
    </row>
    <row r="94" spans="1:13" customFormat="1" hidden="1" outlineLevel="4" x14ac:dyDescent="0.2">
      <c r="A94" s="5" t="s">
        <v>8</v>
      </c>
      <c r="B94" s="3">
        <v>0.55825751413000002</v>
      </c>
      <c r="C94" s="3">
        <v>0.53943984373999998</v>
      </c>
      <c r="D94" s="3">
        <v>0.80159629618999995</v>
      </c>
      <c r="E94" s="3">
        <v>0.72102405249000001</v>
      </c>
      <c r="F94" s="3">
        <v>0.71429345846000003</v>
      </c>
      <c r="G94" s="3">
        <v>0.69915039456999994</v>
      </c>
      <c r="H94" s="3">
        <v>0.69402078835000003</v>
      </c>
      <c r="I94" s="3">
        <v>0.26542708752999999</v>
      </c>
      <c r="J94" s="3"/>
      <c r="K94" s="3"/>
      <c r="L94" s="3"/>
      <c r="M94" s="3"/>
    </row>
    <row r="95" spans="1:13" customFormat="1" hidden="1" outlineLevel="3" x14ac:dyDescent="0.2">
      <c r="A95" s="4" t="s">
        <v>16</v>
      </c>
      <c r="B95" s="3">
        <f t="shared" ref="B95:M95" si="33">SUM(B96:B98)</f>
        <v>68.407684005440004</v>
      </c>
      <c r="C95" s="3">
        <f t="shared" si="33"/>
        <v>60.586881078480005</v>
      </c>
      <c r="D95" s="3">
        <f t="shared" si="33"/>
        <v>53.831351438589998</v>
      </c>
      <c r="E95" s="3">
        <f t="shared" si="33"/>
        <v>49.35743324845</v>
      </c>
      <c r="F95" s="3">
        <f t="shared" si="33"/>
        <v>45.606764701480003</v>
      </c>
      <c r="G95" s="3">
        <f t="shared" si="33"/>
        <v>40.921132514349999</v>
      </c>
      <c r="H95" s="3">
        <f t="shared" si="33"/>
        <v>29.671887963610001</v>
      </c>
      <c r="I95" s="3">
        <f t="shared" si="33"/>
        <v>25.973171556840001</v>
      </c>
      <c r="J95" s="3">
        <f t="shared" si="33"/>
        <v>23.598665777680001</v>
      </c>
      <c r="K95" s="3">
        <f t="shared" si="33"/>
        <v>22.094005165720002</v>
      </c>
      <c r="L95" s="3">
        <f t="shared" si="33"/>
        <v>21.209074755650001</v>
      </c>
      <c r="M95" s="3">
        <f t="shared" si="33"/>
        <v>20.384322095839998</v>
      </c>
    </row>
    <row r="96" spans="1:13" customFormat="1" hidden="1" outlineLevel="4" x14ac:dyDescent="0.2">
      <c r="A96" s="5" t="s">
        <v>7</v>
      </c>
      <c r="B96" s="3">
        <v>20.038418886020001</v>
      </c>
      <c r="C96" s="3">
        <v>19.343826308290001</v>
      </c>
      <c r="D96" s="3">
        <v>18.591957486310001</v>
      </c>
      <c r="E96" s="3">
        <v>17.85855604136</v>
      </c>
      <c r="F96" s="3">
        <v>16.932686629909998</v>
      </c>
      <c r="G96" s="3">
        <v>15.32503612</v>
      </c>
      <c r="H96" s="3">
        <v>13.11899325019</v>
      </c>
      <c r="I96" s="3">
        <v>11.13685246709</v>
      </c>
      <c r="J96" s="3">
        <v>10.516575506520001</v>
      </c>
      <c r="K96" s="3">
        <v>10.014409591970001</v>
      </c>
      <c r="L96" s="3">
        <v>9.6928874910299996</v>
      </c>
      <c r="M96" s="3">
        <v>9.4034181529000005</v>
      </c>
    </row>
    <row r="97" spans="1:13" customFormat="1" hidden="1" outlineLevel="4" x14ac:dyDescent="0.2">
      <c r="A97" s="5" t="s">
        <v>8</v>
      </c>
      <c r="B97" s="3">
        <v>17.57330432673</v>
      </c>
      <c r="C97" s="3">
        <v>15.801054363920001</v>
      </c>
      <c r="D97" s="3">
        <v>14.50693967802</v>
      </c>
      <c r="E97" s="3">
        <v>13.23150964077</v>
      </c>
      <c r="F97" s="3">
        <v>11.89472030069</v>
      </c>
      <c r="G97" s="3">
        <v>10.487301539360001</v>
      </c>
      <c r="H97" s="3">
        <v>9.3175951840500009</v>
      </c>
      <c r="I97" s="3">
        <v>8.3187039118099992</v>
      </c>
      <c r="J97" s="3">
        <v>7.2622157835900003</v>
      </c>
      <c r="K97" s="3">
        <v>6.6395290855300004</v>
      </c>
      <c r="L97" s="3">
        <v>6.0761207763999998</v>
      </c>
      <c r="M97" s="3">
        <v>5.5280697992299999</v>
      </c>
    </row>
    <row r="98" spans="1:13" customFormat="1" hidden="1" outlineLevel="4" x14ac:dyDescent="0.2">
      <c r="A98" s="5" t="s">
        <v>17</v>
      </c>
      <c r="B98" s="3">
        <v>30.79596079269</v>
      </c>
      <c r="C98" s="3">
        <v>25.442000406270001</v>
      </c>
      <c r="D98" s="3">
        <v>20.73245427426</v>
      </c>
      <c r="E98" s="3">
        <v>18.267367566320001</v>
      </c>
      <c r="F98" s="3">
        <v>16.779357770880001</v>
      </c>
      <c r="G98" s="3">
        <v>15.10879485499</v>
      </c>
      <c r="H98" s="3">
        <v>7.2352995293699998</v>
      </c>
      <c r="I98" s="3">
        <v>6.5176151779399998</v>
      </c>
      <c r="J98" s="3">
        <v>5.8198744875699999</v>
      </c>
      <c r="K98" s="3">
        <v>5.4400664882200003</v>
      </c>
      <c r="L98" s="3">
        <v>5.4400664882200003</v>
      </c>
      <c r="M98" s="3">
        <v>5.4528341437099996</v>
      </c>
    </row>
    <row r="99" spans="1:13" s="10" customFormat="1" outlineLevel="2" collapsed="1" x14ac:dyDescent="0.2">
      <c r="A99" s="13" t="s">
        <v>9</v>
      </c>
      <c r="B99" s="14">
        <f t="shared" ref="B99:M99" si="34">B100+B103+B109</f>
        <v>192.14494705867997</v>
      </c>
      <c r="C99" s="14">
        <f t="shared" si="34"/>
        <v>237.10418048490001</v>
      </c>
      <c r="D99" s="14">
        <f t="shared" si="34"/>
        <v>211.03800759669002</v>
      </c>
      <c r="E99" s="14">
        <f t="shared" si="34"/>
        <v>223.84073614191999</v>
      </c>
      <c r="F99" s="14">
        <f t="shared" si="34"/>
        <v>207.24041316688999</v>
      </c>
      <c r="G99" s="14">
        <f t="shared" si="34"/>
        <v>179.00549805737</v>
      </c>
      <c r="H99" s="14">
        <f t="shared" si="34"/>
        <v>207.15981694357998</v>
      </c>
      <c r="I99" s="14">
        <f t="shared" si="34"/>
        <v>195.63650082155999</v>
      </c>
      <c r="J99" s="14">
        <f t="shared" si="34"/>
        <v>146.04554190651001</v>
      </c>
      <c r="K99" s="14">
        <f t="shared" si="34"/>
        <v>149.94753397254999</v>
      </c>
      <c r="L99" s="14">
        <f t="shared" si="34"/>
        <v>223.18466025933998</v>
      </c>
      <c r="M99" s="14">
        <f t="shared" si="34"/>
        <v>87.329414189060003</v>
      </c>
    </row>
    <row r="100" spans="1:13" customFormat="1" hidden="1" outlineLevel="3" x14ac:dyDescent="0.2">
      <c r="A100" s="4" t="s">
        <v>13</v>
      </c>
      <c r="B100" s="3">
        <f t="shared" ref="B100:M100" si="35">SUM(B101:B102)</f>
        <v>77.028910061009995</v>
      </c>
      <c r="C100" s="3">
        <f t="shared" si="35"/>
        <v>107.16920721278001</v>
      </c>
      <c r="D100" s="3">
        <f t="shared" si="35"/>
        <v>63.257926620490004</v>
      </c>
      <c r="E100" s="3">
        <f t="shared" si="35"/>
        <v>108.78358881621</v>
      </c>
      <c r="F100" s="3">
        <f t="shared" si="35"/>
        <v>57.6856983996</v>
      </c>
      <c r="G100" s="3">
        <f t="shared" si="35"/>
        <v>67.661647655799996</v>
      </c>
      <c r="H100" s="3">
        <f t="shared" si="35"/>
        <v>73.99164764631</v>
      </c>
      <c r="I100" s="3">
        <f t="shared" si="35"/>
        <v>57.639147670829999</v>
      </c>
      <c r="J100" s="3">
        <f t="shared" si="35"/>
        <v>63.441647662139999</v>
      </c>
      <c r="K100" s="3">
        <f t="shared" si="35"/>
        <v>63.441647662139999</v>
      </c>
      <c r="L100" s="3">
        <f t="shared" si="35"/>
        <v>109.71999983542</v>
      </c>
      <c r="M100" s="3">
        <f t="shared" si="35"/>
        <v>0</v>
      </c>
    </row>
    <row r="101" spans="1:13" customFormat="1" hidden="1" outlineLevel="4" x14ac:dyDescent="0.2">
      <c r="A101" s="5" t="s">
        <v>7</v>
      </c>
      <c r="B101" s="3">
        <v>16.72113052784</v>
      </c>
      <c r="C101" s="3">
        <v>17.339756392440002</v>
      </c>
      <c r="D101" s="3">
        <v>6.38156306599</v>
      </c>
      <c r="E101" s="3">
        <v>52.375756861340001</v>
      </c>
      <c r="F101" s="3">
        <v>1.73920764436</v>
      </c>
      <c r="G101" s="3">
        <v>0.14164775707999999</v>
      </c>
      <c r="H101" s="3">
        <v>0.14164775707999999</v>
      </c>
      <c r="I101" s="3">
        <v>57.639147670829999</v>
      </c>
      <c r="J101" s="3">
        <v>0.14164775707999999</v>
      </c>
      <c r="K101" s="3">
        <v>0.14164775707999999</v>
      </c>
      <c r="L101" s="3"/>
      <c r="M101" s="3"/>
    </row>
    <row r="102" spans="1:13" customFormat="1" hidden="1" outlineLevel="4" x14ac:dyDescent="0.2">
      <c r="A102" s="5" t="s">
        <v>8</v>
      </c>
      <c r="B102" s="3">
        <v>60.307779533169999</v>
      </c>
      <c r="C102" s="3">
        <v>89.82945082034</v>
      </c>
      <c r="D102" s="3">
        <v>56.876363554500003</v>
      </c>
      <c r="E102" s="3">
        <v>56.407831954869998</v>
      </c>
      <c r="F102" s="3">
        <v>55.946490755239999</v>
      </c>
      <c r="G102" s="3">
        <v>67.519999898720002</v>
      </c>
      <c r="H102" s="3">
        <v>73.849999889230006</v>
      </c>
      <c r="I102" s="3"/>
      <c r="J102" s="3">
        <v>63.299999905059998</v>
      </c>
      <c r="K102" s="3">
        <v>63.299999905059998</v>
      </c>
      <c r="L102" s="3">
        <v>109.71999983542</v>
      </c>
      <c r="M102" s="3"/>
    </row>
    <row r="103" spans="1:13" customFormat="1" hidden="1" outlineLevel="3" x14ac:dyDescent="0.2">
      <c r="A103" s="4" t="s">
        <v>14</v>
      </c>
      <c r="B103" s="3">
        <f t="shared" ref="B103:M103" si="36">SUM(B104:B108)</f>
        <v>5.4090215773599999</v>
      </c>
      <c r="C103" s="3">
        <f t="shared" si="36"/>
        <v>7.9238511110599994</v>
      </c>
      <c r="D103" s="3">
        <f t="shared" si="36"/>
        <v>41.804522589530002</v>
      </c>
      <c r="E103" s="3">
        <f t="shared" si="36"/>
        <v>32.969584447790005</v>
      </c>
      <c r="F103" s="3">
        <f t="shared" si="36"/>
        <v>32.532497489320001</v>
      </c>
      <c r="G103" s="3">
        <f t="shared" si="36"/>
        <v>33.217366270539998</v>
      </c>
      <c r="H103" s="3">
        <f t="shared" si="36"/>
        <v>32.342762910700003</v>
      </c>
      <c r="I103" s="3">
        <f t="shared" si="36"/>
        <v>46.50928240959</v>
      </c>
      <c r="J103" s="3">
        <f t="shared" si="36"/>
        <v>16.330996687990002</v>
      </c>
      <c r="K103" s="3">
        <f t="shared" si="36"/>
        <v>9.4692959319100005</v>
      </c>
      <c r="L103" s="3">
        <f t="shared" si="36"/>
        <v>9.1409522505799998</v>
      </c>
      <c r="M103" s="3">
        <f t="shared" si="36"/>
        <v>7.9194166035800002</v>
      </c>
    </row>
    <row r="104" spans="1:13" customFormat="1" hidden="1" outlineLevel="4" x14ac:dyDescent="0.2">
      <c r="A104" s="5" t="s">
        <v>15</v>
      </c>
      <c r="B104" s="3"/>
      <c r="C104" s="3">
        <v>2.86666666082</v>
      </c>
      <c r="D104" s="3">
        <v>32.242666640640003</v>
      </c>
      <c r="E104" s="3">
        <v>21.97066664886</v>
      </c>
      <c r="F104" s="3">
        <v>21.97066664886</v>
      </c>
      <c r="G104" s="3">
        <v>21.662666633939999</v>
      </c>
      <c r="H104" s="3">
        <v>21.662666633939999</v>
      </c>
      <c r="I104" s="3">
        <v>18.849333306289999</v>
      </c>
      <c r="J104" s="3">
        <v>6.7519999898699998</v>
      </c>
      <c r="K104" s="3"/>
      <c r="L104" s="3"/>
      <c r="M104" s="3"/>
    </row>
    <row r="105" spans="1:13" customFormat="1" hidden="1" outlineLevel="4" x14ac:dyDescent="0.2">
      <c r="A105" s="5" t="s">
        <v>7</v>
      </c>
      <c r="B105" s="3">
        <v>2.79277793306</v>
      </c>
      <c r="C105" s="3">
        <v>2.6021678933999999</v>
      </c>
      <c r="D105" s="3">
        <v>6.32816467457</v>
      </c>
      <c r="E105" s="3">
        <v>7.7652265246100001</v>
      </c>
      <c r="F105" s="3">
        <v>7.3281395661399999</v>
      </c>
      <c r="G105" s="3">
        <v>8.3663404851800003</v>
      </c>
      <c r="H105" s="3">
        <v>7.4917371253400002</v>
      </c>
      <c r="I105" s="3">
        <v>6.3579029338700002</v>
      </c>
      <c r="J105" s="3">
        <v>4.8531937327800003</v>
      </c>
      <c r="K105" s="3">
        <v>4.8831892805999999</v>
      </c>
      <c r="L105" s="3">
        <v>4.88318928198</v>
      </c>
      <c r="M105" s="3">
        <v>4.8831892824400001</v>
      </c>
    </row>
    <row r="106" spans="1:13" customFormat="1" hidden="1" outlineLevel="4" x14ac:dyDescent="0.2">
      <c r="A106" s="5" t="s">
        <v>11</v>
      </c>
      <c r="B106" s="3">
        <v>0.30366916935999999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customFormat="1" hidden="1" outlineLevel="4" x14ac:dyDescent="0.2">
      <c r="A107" s="5" t="s">
        <v>12</v>
      </c>
      <c r="B107" s="3">
        <v>2.3125744749399999</v>
      </c>
      <c r="C107" s="3">
        <v>2.45501655684</v>
      </c>
      <c r="D107" s="3">
        <v>3.2296462086600002</v>
      </c>
      <c r="E107" s="3">
        <v>3.2296462086600002</v>
      </c>
      <c r="F107" s="3">
        <v>3.2296462086600002</v>
      </c>
      <c r="G107" s="3">
        <v>3.1843707923000002</v>
      </c>
      <c r="H107" s="3">
        <v>3.1843707923000002</v>
      </c>
      <c r="I107" s="3">
        <v>4.7258033704600004</v>
      </c>
      <c r="J107" s="3">
        <v>4.7258029653399998</v>
      </c>
      <c r="K107" s="3">
        <v>4.5861066513099997</v>
      </c>
      <c r="L107" s="3">
        <v>4.2577629685999998</v>
      </c>
      <c r="M107" s="3">
        <v>3.0362273211400002</v>
      </c>
    </row>
    <row r="108" spans="1:13" customFormat="1" hidden="1" outlineLevel="4" x14ac:dyDescent="0.2">
      <c r="A108" s="5" t="s">
        <v>8</v>
      </c>
      <c r="B108" s="3"/>
      <c r="C108" s="3"/>
      <c r="D108" s="3">
        <v>4.0450656600000004E-3</v>
      </c>
      <c r="E108" s="3">
        <v>4.0450656600000004E-3</v>
      </c>
      <c r="F108" s="3">
        <v>4.0450656600000004E-3</v>
      </c>
      <c r="G108" s="3">
        <v>3.9883591199999999E-3</v>
      </c>
      <c r="H108" s="3">
        <v>3.9883591199999999E-3</v>
      </c>
      <c r="I108" s="3">
        <v>16.57624279897</v>
      </c>
      <c r="J108" s="3"/>
      <c r="K108" s="3"/>
      <c r="L108" s="3"/>
      <c r="M108" s="3"/>
    </row>
    <row r="109" spans="1:13" customFormat="1" hidden="1" outlineLevel="3" x14ac:dyDescent="0.2">
      <c r="A109" s="4" t="s">
        <v>16</v>
      </c>
      <c r="B109" s="3">
        <f t="shared" ref="B109:M109" si="37">SUM(B110:B112)</f>
        <v>109.70701542031</v>
      </c>
      <c r="C109" s="3">
        <f t="shared" si="37"/>
        <v>122.01112216106</v>
      </c>
      <c r="D109" s="3">
        <f t="shared" si="37"/>
        <v>105.97555838667</v>
      </c>
      <c r="E109" s="3">
        <f t="shared" si="37"/>
        <v>82.087562877919993</v>
      </c>
      <c r="F109" s="3">
        <f t="shared" si="37"/>
        <v>117.02221727797</v>
      </c>
      <c r="G109" s="3">
        <f t="shared" si="37"/>
        <v>78.126484131029997</v>
      </c>
      <c r="H109" s="3">
        <f t="shared" si="37"/>
        <v>100.82540638656999</v>
      </c>
      <c r="I109" s="3">
        <f t="shared" si="37"/>
        <v>91.488070741140007</v>
      </c>
      <c r="J109" s="3">
        <f t="shared" si="37"/>
        <v>66.272897556380002</v>
      </c>
      <c r="K109" s="3">
        <f t="shared" si="37"/>
        <v>77.036590378499994</v>
      </c>
      <c r="L109" s="3">
        <f t="shared" si="37"/>
        <v>104.32370817333999</v>
      </c>
      <c r="M109" s="3">
        <f t="shared" si="37"/>
        <v>79.409997585479999</v>
      </c>
    </row>
    <row r="110" spans="1:13" customFormat="1" hidden="1" outlineLevel="4" x14ac:dyDescent="0.2">
      <c r="A110" s="5" t="s">
        <v>7</v>
      </c>
      <c r="B110" s="3">
        <v>13.15769288716</v>
      </c>
      <c r="C110" s="3">
        <v>23.514772152460001</v>
      </c>
      <c r="D110" s="3">
        <v>29.91562690045</v>
      </c>
      <c r="E110" s="3">
        <v>30.06126517505</v>
      </c>
      <c r="F110" s="3">
        <v>65.516785154610005</v>
      </c>
      <c r="G110" s="3">
        <v>29.15857779776</v>
      </c>
      <c r="H110" s="3">
        <v>54.386704226079999</v>
      </c>
      <c r="I110" s="3">
        <v>48.558652327019999</v>
      </c>
      <c r="J110" s="3">
        <v>40.198574818189996</v>
      </c>
      <c r="K110" s="3">
        <v>65.388884763180002</v>
      </c>
      <c r="L110" s="3">
        <v>92.880356057719993</v>
      </c>
      <c r="M110" s="3">
        <v>67.966645469859998</v>
      </c>
    </row>
    <row r="111" spans="1:13" customFormat="1" hidden="1" outlineLevel="4" x14ac:dyDescent="0.2">
      <c r="A111" s="5" t="s">
        <v>8</v>
      </c>
      <c r="B111" s="3">
        <v>26.754988534799999</v>
      </c>
      <c r="C111" s="3">
        <v>25.591355154439999</v>
      </c>
      <c r="D111" s="3">
        <v>26.850727825580002</v>
      </c>
      <c r="E111" s="3">
        <v>26.259017823490002</v>
      </c>
      <c r="F111" s="3">
        <v>25.73815224398</v>
      </c>
      <c r="G111" s="3">
        <v>23.561850021390001</v>
      </c>
      <c r="H111" s="3">
        <v>21.032645848609999</v>
      </c>
      <c r="I111" s="3">
        <v>17.52336210224</v>
      </c>
      <c r="J111" s="3">
        <v>13.37129458225</v>
      </c>
      <c r="K111" s="3">
        <v>11.64770561532</v>
      </c>
      <c r="L111" s="3">
        <v>11.44335211562</v>
      </c>
      <c r="M111" s="3">
        <v>11.44335211562</v>
      </c>
    </row>
    <row r="112" spans="1:13" customFormat="1" hidden="1" outlineLevel="4" x14ac:dyDescent="0.2">
      <c r="A112" s="5" t="s">
        <v>17</v>
      </c>
      <c r="B112" s="3">
        <v>69.794333998349998</v>
      </c>
      <c r="C112" s="3">
        <v>72.904994854159995</v>
      </c>
      <c r="D112" s="3">
        <v>49.20920366064</v>
      </c>
      <c r="E112" s="3">
        <v>25.767279879379998</v>
      </c>
      <c r="F112" s="3">
        <v>25.767279879379998</v>
      </c>
      <c r="G112" s="3">
        <v>25.40605631188</v>
      </c>
      <c r="H112" s="3">
        <v>25.40605631188</v>
      </c>
      <c r="I112" s="3">
        <v>25.40605631188</v>
      </c>
      <c r="J112" s="3">
        <v>12.70302815594</v>
      </c>
      <c r="K112" s="3"/>
      <c r="L112" s="3"/>
      <c r="M112" s="3"/>
    </row>
    <row r="113" spans="1:13" customForma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s="7" customFormat="1" x14ac:dyDescent="0.2">
      <c r="A114" s="6"/>
      <c r="B114" s="6">
        <v>2037</v>
      </c>
      <c r="C114" s="6">
        <v>2038</v>
      </c>
      <c r="D114" s="6">
        <v>2039</v>
      </c>
      <c r="E114" s="6">
        <v>2040</v>
      </c>
      <c r="F114" s="6">
        <v>2041</v>
      </c>
      <c r="G114" s="6">
        <v>2042</v>
      </c>
      <c r="H114" s="6">
        <v>2043</v>
      </c>
      <c r="I114" s="6">
        <v>2044</v>
      </c>
      <c r="J114" s="6">
        <v>2045</v>
      </c>
      <c r="K114" s="6">
        <v>2046</v>
      </c>
      <c r="L114" s="6">
        <v>2047</v>
      </c>
      <c r="M114" s="6">
        <v>2048</v>
      </c>
    </row>
    <row r="115" spans="1:13" s="10" customFormat="1" x14ac:dyDescent="0.2">
      <c r="A115" s="8" t="s">
        <v>0</v>
      </c>
      <c r="B115" s="9">
        <f t="shared" ref="B115:M115" si="38">B116+B133</f>
        <v>271.66087442612002</v>
      </c>
      <c r="C115" s="9">
        <f t="shared" si="38"/>
        <v>119.46998497186</v>
      </c>
      <c r="D115" s="9">
        <f t="shared" si="38"/>
        <v>113.92154650402</v>
      </c>
      <c r="E115" s="9">
        <f t="shared" si="38"/>
        <v>131.64767310196999</v>
      </c>
      <c r="F115" s="9">
        <f t="shared" si="38"/>
        <v>83.647779509179998</v>
      </c>
      <c r="G115" s="9">
        <f t="shared" si="38"/>
        <v>171.43890503656002</v>
      </c>
      <c r="H115" s="9">
        <f t="shared" si="38"/>
        <v>74.223630100649999</v>
      </c>
      <c r="I115" s="9">
        <f t="shared" si="38"/>
        <v>72.552123784429995</v>
      </c>
      <c r="J115" s="9">
        <f t="shared" si="38"/>
        <v>70.772745039810005</v>
      </c>
      <c r="K115" s="9">
        <f t="shared" si="38"/>
        <v>68.655545716289993</v>
      </c>
      <c r="L115" s="9">
        <f t="shared" si="38"/>
        <v>66.615353450260002</v>
      </c>
      <c r="M115" s="9">
        <f t="shared" si="38"/>
        <v>52.106269225949994</v>
      </c>
    </row>
    <row r="116" spans="1:13" s="10" customFormat="1" outlineLevel="1" x14ac:dyDescent="0.2">
      <c r="A116" s="11" t="s">
        <v>1</v>
      </c>
      <c r="B116" s="12">
        <f t="shared" ref="B116:M116" si="39">B117+B126</f>
        <v>167.95688196181001</v>
      </c>
      <c r="C116" s="12">
        <f t="shared" si="39"/>
        <v>48.740671465809996</v>
      </c>
      <c r="D116" s="12">
        <f t="shared" si="39"/>
        <v>46.224460969809996</v>
      </c>
      <c r="E116" s="12">
        <f t="shared" si="39"/>
        <v>43.708250473809997</v>
      </c>
      <c r="F116" s="12">
        <f t="shared" si="39"/>
        <v>26.192039977810001</v>
      </c>
      <c r="G116" s="12">
        <f t="shared" si="39"/>
        <v>25.175829481809998</v>
      </c>
      <c r="H116" s="12">
        <f t="shared" si="39"/>
        <v>24.159618985809999</v>
      </c>
      <c r="I116" s="12">
        <f t="shared" si="39"/>
        <v>23.14340848981</v>
      </c>
      <c r="J116" s="12">
        <f t="shared" si="39"/>
        <v>22.12719799381</v>
      </c>
      <c r="K116" s="12">
        <f t="shared" si="39"/>
        <v>21.110987497810001</v>
      </c>
      <c r="L116" s="12">
        <f t="shared" si="39"/>
        <v>20.094784001810002</v>
      </c>
      <c r="M116" s="12">
        <f t="shared" si="39"/>
        <v>6.9808219178100002</v>
      </c>
    </row>
    <row r="117" spans="1:13" s="10" customFormat="1" outlineLevel="2" collapsed="1" x14ac:dyDescent="0.2">
      <c r="A117" s="13" t="s">
        <v>2</v>
      </c>
      <c r="B117" s="14">
        <f t="shared" ref="B117:M117" si="40">B118+B120+B122</f>
        <v>35.859137961809999</v>
      </c>
      <c r="C117" s="14">
        <f t="shared" si="40"/>
        <v>21.642927465810001</v>
      </c>
      <c r="D117" s="14">
        <f t="shared" si="40"/>
        <v>19.126716969810001</v>
      </c>
      <c r="E117" s="14">
        <f t="shared" si="40"/>
        <v>16.610506473809998</v>
      </c>
      <c r="F117" s="14">
        <f t="shared" si="40"/>
        <v>14.094295977810001</v>
      </c>
      <c r="G117" s="14">
        <f t="shared" si="40"/>
        <v>13.07808548181</v>
      </c>
      <c r="H117" s="14">
        <f t="shared" si="40"/>
        <v>12.06187498581</v>
      </c>
      <c r="I117" s="14">
        <f t="shared" si="40"/>
        <v>11.045664489809999</v>
      </c>
      <c r="J117" s="14">
        <f t="shared" si="40"/>
        <v>10.02945399381</v>
      </c>
      <c r="K117" s="14">
        <f t="shared" si="40"/>
        <v>9.0132434978100004</v>
      </c>
      <c r="L117" s="14">
        <f t="shared" si="40"/>
        <v>7.9970330018100002</v>
      </c>
      <c r="M117" s="14">
        <f t="shared" si="40"/>
        <v>6.9808219178100002</v>
      </c>
    </row>
    <row r="118" spans="1:13" customFormat="1" hidden="1" outlineLevel="3" x14ac:dyDescent="0.2">
      <c r="A118" s="4" t="s">
        <v>3</v>
      </c>
      <c r="B118" s="3">
        <f t="shared" ref="B118:M118" si="41">SUM(B119:B119)</f>
        <v>0</v>
      </c>
      <c r="C118" s="3">
        <f t="shared" si="41"/>
        <v>0</v>
      </c>
      <c r="D118" s="3">
        <f t="shared" si="41"/>
        <v>0</v>
      </c>
      <c r="E118" s="3">
        <f t="shared" si="41"/>
        <v>0</v>
      </c>
      <c r="F118" s="3">
        <f t="shared" si="41"/>
        <v>0</v>
      </c>
      <c r="G118" s="3">
        <f t="shared" si="41"/>
        <v>0</v>
      </c>
      <c r="H118" s="3">
        <f t="shared" si="41"/>
        <v>0</v>
      </c>
      <c r="I118" s="3">
        <f t="shared" si="41"/>
        <v>0</v>
      </c>
      <c r="J118" s="3">
        <f t="shared" si="41"/>
        <v>0</v>
      </c>
      <c r="K118" s="3">
        <f t="shared" si="41"/>
        <v>0</v>
      </c>
      <c r="L118" s="3">
        <f t="shared" si="41"/>
        <v>0</v>
      </c>
      <c r="M118" s="3">
        <f t="shared" si="41"/>
        <v>0</v>
      </c>
    </row>
    <row r="119" spans="1:13" customFormat="1" hidden="1" outlineLevel="4" x14ac:dyDescent="0.2">
      <c r="A119" s="5" t="s">
        <v>4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customFormat="1" hidden="1" outlineLevel="3" x14ac:dyDescent="0.2">
      <c r="A120" s="4" t="s">
        <v>5</v>
      </c>
      <c r="B120" s="3">
        <f t="shared" ref="B120:M120" si="42">SUM(B121:B121)</f>
        <v>0</v>
      </c>
      <c r="C120" s="3">
        <f t="shared" si="42"/>
        <v>0</v>
      </c>
      <c r="D120" s="3">
        <f t="shared" si="42"/>
        <v>0</v>
      </c>
      <c r="E120" s="3">
        <f t="shared" si="42"/>
        <v>0</v>
      </c>
      <c r="F120" s="3">
        <f t="shared" si="42"/>
        <v>0</v>
      </c>
      <c r="G120" s="3">
        <f t="shared" si="42"/>
        <v>0</v>
      </c>
      <c r="H120" s="3">
        <f t="shared" si="42"/>
        <v>0</v>
      </c>
      <c r="I120" s="3">
        <f t="shared" si="42"/>
        <v>0</v>
      </c>
      <c r="J120" s="3">
        <f t="shared" si="42"/>
        <v>0</v>
      </c>
      <c r="K120" s="3">
        <f t="shared" si="42"/>
        <v>0</v>
      </c>
      <c r="L120" s="3">
        <f t="shared" si="42"/>
        <v>0</v>
      </c>
      <c r="M120" s="3">
        <f t="shared" si="42"/>
        <v>0</v>
      </c>
    </row>
    <row r="121" spans="1:13" customFormat="1" hidden="1" outlineLevel="4" x14ac:dyDescent="0.2">
      <c r="A121" s="5" t="s">
        <v>4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customFormat="1" hidden="1" outlineLevel="3" x14ac:dyDescent="0.2">
      <c r="A122" s="4" t="s">
        <v>6</v>
      </c>
      <c r="B122" s="3">
        <f t="shared" ref="B122:M122" si="43">SUM(B123:B125)</f>
        <v>35.859137961809999</v>
      </c>
      <c r="C122" s="3">
        <f t="shared" si="43"/>
        <v>21.642927465810001</v>
      </c>
      <c r="D122" s="3">
        <f t="shared" si="43"/>
        <v>19.126716969810001</v>
      </c>
      <c r="E122" s="3">
        <f t="shared" si="43"/>
        <v>16.610506473809998</v>
      </c>
      <c r="F122" s="3">
        <f t="shared" si="43"/>
        <v>14.094295977810001</v>
      </c>
      <c r="G122" s="3">
        <f t="shared" si="43"/>
        <v>13.07808548181</v>
      </c>
      <c r="H122" s="3">
        <f t="shared" si="43"/>
        <v>12.06187498581</v>
      </c>
      <c r="I122" s="3">
        <f t="shared" si="43"/>
        <v>11.045664489809999</v>
      </c>
      <c r="J122" s="3">
        <f t="shared" si="43"/>
        <v>10.02945399381</v>
      </c>
      <c r="K122" s="3">
        <f t="shared" si="43"/>
        <v>9.0132434978100004</v>
      </c>
      <c r="L122" s="3">
        <f t="shared" si="43"/>
        <v>7.9970330018100002</v>
      </c>
      <c r="M122" s="3">
        <f t="shared" si="43"/>
        <v>6.9808219178100002</v>
      </c>
    </row>
    <row r="123" spans="1:13" customFormat="1" hidden="1" outlineLevel="4" x14ac:dyDescent="0.2">
      <c r="A123" s="5" t="s">
        <v>7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customFormat="1" hidden="1" outlineLevel="4" x14ac:dyDescent="0.2">
      <c r="A124" s="5" t="s">
        <v>4</v>
      </c>
      <c r="B124" s="3">
        <v>35.859137961809999</v>
      </c>
      <c r="C124" s="3">
        <v>21.642927465810001</v>
      </c>
      <c r="D124" s="3">
        <v>19.126716969810001</v>
      </c>
      <c r="E124" s="3">
        <v>16.610506473809998</v>
      </c>
      <c r="F124" s="3">
        <v>14.094295977810001</v>
      </c>
      <c r="G124" s="3">
        <v>13.07808548181</v>
      </c>
      <c r="H124" s="3">
        <v>12.06187498581</v>
      </c>
      <c r="I124" s="3">
        <v>11.045664489809999</v>
      </c>
      <c r="J124" s="3">
        <v>10.02945399381</v>
      </c>
      <c r="K124" s="3">
        <v>9.0132434978100004</v>
      </c>
      <c r="L124" s="3">
        <v>7.9970330018100002</v>
      </c>
      <c r="M124" s="3">
        <v>6.9808219178100002</v>
      </c>
    </row>
    <row r="125" spans="1:13" customFormat="1" hidden="1" outlineLevel="4" x14ac:dyDescent="0.2">
      <c r="A125" s="5" t="s">
        <v>8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s="10" customFormat="1" outlineLevel="2" collapsed="1" x14ac:dyDescent="0.2">
      <c r="A126" s="13" t="s">
        <v>9</v>
      </c>
      <c r="B126" s="14">
        <f t="shared" ref="B126:M126" si="44">B127+B129</f>
        <v>132.09774400000001</v>
      </c>
      <c r="C126" s="14">
        <f t="shared" si="44"/>
        <v>27.097743999999999</v>
      </c>
      <c r="D126" s="14">
        <f t="shared" si="44"/>
        <v>27.097743999999999</v>
      </c>
      <c r="E126" s="14">
        <f t="shared" si="44"/>
        <v>27.097743999999999</v>
      </c>
      <c r="F126" s="14">
        <f t="shared" si="44"/>
        <v>12.097744</v>
      </c>
      <c r="G126" s="14">
        <f t="shared" si="44"/>
        <v>12.097744</v>
      </c>
      <c r="H126" s="14">
        <f t="shared" si="44"/>
        <v>12.097744</v>
      </c>
      <c r="I126" s="14">
        <f t="shared" si="44"/>
        <v>12.097744</v>
      </c>
      <c r="J126" s="14">
        <f t="shared" si="44"/>
        <v>12.097744</v>
      </c>
      <c r="K126" s="14">
        <f t="shared" si="44"/>
        <v>12.097744</v>
      </c>
      <c r="L126" s="14">
        <f t="shared" si="44"/>
        <v>12.097751000000001</v>
      </c>
      <c r="M126" s="14">
        <f t="shared" si="44"/>
        <v>0</v>
      </c>
    </row>
    <row r="127" spans="1:13" customFormat="1" hidden="1" outlineLevel="3" x14ac:dyDescent="0.2">
      <c r="A127" s="4" t="s">
        <v>5</v>
      </c>
      <c r="B127" s="3">
        <f t="shared" ref="B127:M127" si="45">SUM(B128:B128)</f>
        <v>0</v>
      </c>
      <c r="C127" s="3">
        <f t="shared" si="45"/>
        <v>0</v>
      </c>
      <c r="D127" s="3">
        <f t="shared" si="45"/>
        <v>0</v>
      </c>
      <c r="E127" s="3">
        <f t="shared" si="45"/>
        <v>0</v>
      </c>
      <c r="F127" s="3">
        <f t="shared" si="45"/>
        <v>0</v>
      </c>
      <c r="G127" s="3">
        <f t="shared" si="45"/>
        <v>0</v>
      </c>
      <c r="H127" s="3">
        <f t="shared" si="45"/>
        <v>0</v>
      </c>
      <c r="I127" s="3">
        <f t="shared" si="45"/>
        <v>0</v>
      </c>
      <c r="J127" s="3">
        <f t="shared" si="45"/>
        <v>0</v>
      </c>
      <c r="K127" s="3">
        <f t="shared" si="45"/>
        <v>0</v>
      </c>
      <c r="L127" s="3">
        <f t="shared" si="45"/>
        <v>0</v>
      </c>
      <c r="M127" s="3">
        <f t="shared" si="45"/>
        <v>0</v>
      </c>
    </row>
    <row r="128" spans="1:13" customFormat="1" hidden="1" outlineLevel="4" x14ac:dyDescent="0.2">
      <c r="A128" s="5" t="s">
        <v>4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customFormat="1" hidden="1" outlineLevel="3" x14ac:dyDescent="0.2">
      <c r="A129" s="4" t="s">
        <v>6</v>
      </c>
      <c r="B129" s="3">
        <f t="shared" ref="B129:M129" si="46">SUM(B130:B132)</f>
        <v>132.09774400000001</v>
      </c>
      <c r="C129" s="3">
        <f t="shared" si="46"/>
        <v>27.097743999999999</v>
      </c>
      <c r="D129" s="3">
        <f t="shared" si="46"/>
        <v>27.097743999999999</v>
      </c>
      <c r="E129" s="3">
        <f t="shared" si="46"/>
        <v>27.097743999999999</v>
      </c>
      <c r="F129" s="3">
        <f t="shared" si="46"/>
        <v>12.097744</v>
      </c>
      <c r="G129" s="3">
        <f t="shared" si="46"/>
        <v>12.097744</v>
      </c>
      <c r="H129" s="3">
        <f t="shared" si="46"/>
        <v>12.097744</v>
      </c>
      <c r="I129" s="3">
        <f t="shared" si="46"/>
        <v>12.097744</v>
      </c>
      <c r="J129" s="3">
        <f t="shared" si="46"/>
        <v>12.097744</v>
      </c>
      <c r="K129" s="3">
        <f t="shared" si="46"/>
        <v>12.097744</v>
      </c>
      <c r="L129" s="3">
        <f t="shared" si="46"/>
        <v>12.097751000000001</v>
      </c>
      <c r="M129" s="3">
        <f t="shared" si="46"/>
        <v>0</v>
      </c>
    </row>
    <row r="130" spans="1:13" customFormat="1" hidden="1" outlineLevel="4" x14ac:dyDescent="0.2">
      <c r="A130" s="5" t="s">
        <v>7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customFormat="1" hidden="1" outlineLevel="4" x14ac:dyDescent="0.2">
      <c r="A131" s="5" t="s">
        <v>4</v>
      </c>
      <c r="B131" s="3">
        <v>132.09774400000001</v>
      </c>
      <c r="C131" s="3">
        <v>27.097743999999999</v>
      </c>
      <c r="D131" s="3">
        <v>27.097743999999999</v>
      </c>
      <c r="E131" s="3">
        <v>27.097743999999999</v>
      </c>
      <c r="F131" s="3">
        <v>12.097744</v>
      </c>
      <c r="G131" s="3">
        <v>12.097744</v>
      </c>
      <c r="H131" s="3">
        <v>12.097744</v>
      </c>
      <c r="I131" s="3">
        <v>12.097744</v>
      </c>
      <c r="J131" s="3">
        <v>12.097744</v>
      </c>
      <c r="K131" s="3">
        <v>12.097744</v>
      </c>
      <c r="L131" s="3">
        <v>12.097751000000001</v>
      </c>
      <c r="M131" s="3"/>
    </row>
    <row r="132" spans="1:13" customFormat="1" hidden="1" outlineLevel="4" x14ac:dyDescent="0.2">
      <c r="A132" s="5" t="s">
        <v>8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s="10" customFormat="1" outlineLevel="1" x14ac:dyDescent="0.2">
      <c r="A133" s="11" t="s">
        <v>10</v>
      </c>
      <c r="B133" s="12">
        <f t="shared" ref="B133:M133" si="47">B134+B154</f>
        <v>103.70399246431002</v>
      </c>
      <c r="C133" s="12">
        <f t="shared" si="47"/>
        <v>70.729313506050005</v>
      </c>
      <c r="D133" s="12">
        <f t="shared" si="47"/>
        <v>67.697085534210004</v>
      </c>
      <c r="E133" s="12">
        <f t="shared" si="47"/>
        <v>87.939422628159988</v>
      </c>
      <c r="F133" s="12">
        <f t="shared" si="47"/>
        <v>57.45573953137</v>
      </c>
      <c r="G133" s="12">
        <f t="shared" si="47"/>
        <v>146.26307555475</v>
      </c>
      <c r="H133" s="12">
        <f t="shared" si="47"/>
        <v>50.06401111484</v>
      </c>
      <c r="I133" s="12">
        <f t="shared" si="47"/>
        <v>49.408715294619995</v>
      </c>
      <c r="J133" s="12">
        <f t="shared" si="47"/>
        <v>48.645547046000004</v>
      </c>
      <c r="K133" s="12">
        <f t="shared" si="47"/>
        <v>47.544558218479999</v>
      </c>
      <c r="L133" s="12">
        <f t="shared" si="47"/>
        <v>46.520569448450004</v>
      </c>
      <c r="M133" s="12">
        <f t="shared" si="47"/>
        <v>45.125447308139996</v>
      </c>
    </row>
    <row r="134" spans="1:13" s="10" customFormat="1" outlineLevel="2" collapsed="1" x14ac:dyDescent="0.2">
      <c r="A134" s="13" t="s">
        <v>2</v>
      </c>
      <c r="B134" s="14">
        <f t="shared" ref="B134:M134" si="48">B135+B141+B144+B150</f>
        <v>19.921506398640002</v>
      </c>
      <c r="C134" s="14">
        <f t="shared" si="48"/>
        <v>18.90323496293</v>
      </c>
      <c r="D134" s="14">
        <f t="shared" si="48"/>
        <v>18.218798563820002</v>
      </c>
      <c r="E134" s="14">
        <f t="shared" si="48"/>
        <v>17.632852968110001</v>
      </c>
      <c r="F134" s="14">
        <f t="shared" si="48"/>
        <v>14.513418626109999</v>
      </c>
      <c r="G134" s="14">
        <f t="shared" si="48"/>
        <v>14.12008222529</v>
      </c>
      <c r="H134" s="14">
        <f t="shared" si="48"/>
        <v>10.64319295368</v>
      </c>
      <c r="I134" s="14">
        <f t="shared" si="48"/>
        <v>10.279881999139999</v>
      </c>
      <c r="J134" s="14">
        <f t="shared" si="48"/>
        <v>9.9581472476900004</v>
      </c>
      <c r="K134" s="14">
        <f t="shared" si="48"/>
        <v>9.6670973169900005</v>
      </c>
      <c r="L134" s="14">
        <f t="shared" si="48"/>
        <v>9.3730855308300001</v>
      </c>
      <c r="M134" s="14">
        <f t="shared" si="48"/>
        <v>9.1217592227099988</v>
      </c>
    </row>
    <row r="135" spans="1:13" customFormat="1" hidden="1" outlineLevel="3" x14ac:dyDescent="0.2">
      <c r="A135" s="4" t="s">
        <v>3</v>
      </c>
      <c r="B135" s="3">
        <f t="shared" ref="B135:M135" si="49">SUM(B136:B140)</f>
        <v>0.11583899983</v>
      </c>
      <c r="C135" s="3">
        <f t="shared" si="49"/>
        <v>0.11583899983</v>
      </c>
      <c r="D135" s="3">
        <f t="shared" si="49"/>
        <v>0.11583899983</v>
      </c>
      <c r="E135" s="3">
        <f t="shared" si="49"/>
        <v>0.11583899983</v>
      </c>
      <c r="F135" s="3">
        <f t="shared" si="49"/>
        <v>0.11541699983000001</v>
      </c>
      <c r="G135" s="3">
        <f t="shared" si="49"/>
        <v>0.11541699983000001</v>
      </c>
      <c r="H135" s="3">
        <f t="shared" si="49"/>
        <v>0.11541699983000001</v>
      </c>
      <c r="I135" s="3">
        <f t="shared" si="49"/>
        <v>0.11541699983000001</v>
      </c>
      <c r="J135" s="3">
        <f t="shared" si="49"/>
        <v>0.11541699983000001</v>
      </c>
      <c r="K135" s="3">
        <f t="shared" si="49"/>
        <v>0.11541699983000001</v>
      </c>
      <c r="L135" s="3">
        <f t="shared" si="49"/>
        <v>0.11541699983000001</v>
      </c>
      <c r="M135" s="3">
        <f t="shared" si="49"/>
        <v>0.11541699983000001</v>
      </c>
    </row>
    <row r="136" spans="1:13" customFormat="1" hidden="1" outlineLevel="4" x14ac:dyDescent="0.2">
      <c r="A136" s="5" t="s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customFormat="1" hidden="1" outlineLevel="4" x14ac:dyDescent="0.2">
      <c r="A137" s="5" t="s">
        <v>11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customFormat="1" hidden="1" outlineLevel="4" x14ac:dyDescent="0.2">
      <c r="A138" s="5" t="s">
        <v>12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customFormat="1" hidden="1" outlineLevel="4" x14ac:dyDescent="0.2">
      <c r="A139" s="5" t="s">
        <v>4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customFormat="1" hidden="1" outlineLevel="4" x14ac:dyDescent="0.2">
      <c r="A140" s="5" t="s">
        <v>8</v>
      </c>
      <c r="B140" s="3">
        <v>0.11583899983</v>
      </c>
      <c r="C140" s="3">
        <v>0.11583899983</v>
      </c>
      <c r="D140" s="3">
        <v>0.11583899983</v>
      </c>
      <c r="E140" s="3">
        <v>0.11583899983</v>
      </c>
      <c r="F140" s="3">
        <v>0.11541699983000001</v>
      </c>
      <c r="G140" s="3">
        <v>0.11541699983000001</v>
      </c>
      <c r="H140" s="3">
        <v>0.11541699983000001</v>
      </c>
      <c r="I140" s="3">
        <v>0.11541699983000001</v>
      </c>
      <c r="J140" s="3">
        <v>0.11541699983000001</v>
      </c>
      <c r="K140" s="3">
        <v>0.11541699983000001</v>
      </c>
      <c r="L140" s="3">
        <v>0.11541699983000001</v>
      </c>
      <c r="M140" s="3">
        <v>0.11541699983000001</v>
      </c>
    </row>
    <row r="141" spans="1:13" customFormat="1" hidden="1" outlineLevel="3" x14ac:dyDescent="0.2">
      <c r="A141" s="4" t="s">
        <v>13</v>
      </c>
      <c r="B141" s="3">
        <f t="shared" ref="B141:M141" si="50">SUM(B142:B143)</f>
        <v>0</v>
      </c>
      <c r="C141" s="3">
        <f t="shared" si="50"/>
        <v>0</v>
      </c>
      <c r="D141" s="3">
        <f t="shared" si="50"/>
        <v>0</v>
      </c>
      <c r="E141" s="3">
        <f t="shared" si="50"/>
        <v>0</v>
      </c>
      <c r="F141" s="3">
        <f t="shared" si="50"/>
        <v>0</v>
      </c>
      <c r="G141" s="3">
        <f t="shared" si="50"/>
        <v>0</v>
      </c>
      <c r="H141" s="3">
        <f t="shared" si="50"/>
        <v>0</v>
      </c>
      <c r="I141" s="3">
        <f t="shared" si="50"/>
        <v>0</v>
      </c>
      <c r="J141" s="3">
        <f t="shared" si="50"/>
        <v>0</v>
      </c>
      <c r="K141" s="3">
        <f t="shared" si="50"/>
        <v>0</v>
      </c>
      <c r="L141" s="3">
        <f t="shared" si="50"/>
        <v>0</v>
      </c>
      <c r="M141" s="3">
        <f t="shared" si="50"/>
        <v>0</v>
      </c>
    </row>
    <row r="142" spans="1:13" customFormat="1" hidden="1" outlineLevel="4" x14ac:dyDescent="0.2">
      <c r="A142" s="5" t="s">
        <v>7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customFormat="1" hidden="1" outlineLevel="4" x14ac:dyDescent="0.2">
      <c r="A143" s="5" t="s">
        <v>8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customFormat="1" hidden="1" outlineLevel="3" x14ac:dyDescent="0.2">
      <c r="A144" s="4" t="s">
        <v>14</v>
      </c>
      <c r="B144" s="3">
        <f t="shared" ref="B144:M144" si="51">SUM(B145:B149)</f>
        <v>0.31364856563999999</v>
      </c>
      <c r="C144" s="3">
        <f t="shared" si="51"/>
        <v>0.27502799416000001</v>
      </c>
      <c r="D144" s="3">
        <f t="shared" si="51"/>
        <v>0.25680958702000001</v>
      </c>
      <c r="E144" s="3">
        <f t="shared" si="51"/>
        <v>0.23913630221999999</v>
      </c>
      <c r="F144" s="3">
        <f t="shared" si="51"/>
        <v>0.22037272282999998</v>
      </c>
      <c r="G144" s="3">
        <f t="shared" si="51"/>
        <v>0.20215436087999999</v>
      </c>
      <c r="H144" s="3">
        <f t="shared" si="51"/>
        <v>0.18393595288</v>
      </c>
      <c r="I144" s="3">
        <f t="shared" si="51"/>
        <v>0.16608905319</v>
      </c>
      <c r="J144" s="3">
        <f t="shared" si="51"/>
        <v>0.14749895064000001</v>
      </c>
      <c r="K144" s="3">
        <f t="shared" si="51"/>
        <v>0.13043415462999999</v>
      </c>
      <c r="L144" s="3">
        <f t="shared" si="51"/>
        <v>0.11377361061999999</v>
      </c>
      <c r="M144" s="3">
        <f t="shared" si="51"/>
        <v>9.7370514460000002E-2</v>
      </c>
    </row>
    <row r="145" spans="1:13" customFormat="1" hidden="1" outlineLevel="4" x14ac:dyDescent="0.2">
      <c r="A145" s="5" t="s">
        <v>15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customFormat="1" hidden="1" outlineLevel="4" x14ac:dyDescent="0.2">
      <c r="A146" s="5" t="s">
        <v>7</v>
      </c>
      <c r="B146" s="3">
        <v>7.5883934540000003E-2</v>
      </c>
      <c r="C146" s="3">
        <v>5.2827164760000003E-2</v>
      </c>
      <c r="D146" s="3">
        <v>5.01725581E-2</v>
      </c>
      <c r="E146" s="3">
        <v>4.7528839589999997E-2</v>
      </c>
      <c r="F146" s="3">
        <v>4.486329688E-2</v>
      </c>
      <c r="G146" s="3">
        <v>4.2208736230000002E-2</v>
      </c>
      <c r="H146" s="3">
        <v>3.9554129110000003E-2</v>
      </c>
      <c r="I146" s="3">
        <v>3.6907357709999998E-2</v>
      </c>
      <c r="J146" s="3">
        <v>3.4244729440000003E-2</v>
      </c>
      <c r="K146" s="3">
        <v>3.2743735109999998E-2</v>
      </c>
      <c r="L146" s="3">
        <v>3.1646992399999997E-2</v>
      </c>
      <c r="M146" s="3">
        <v>3.0614586150000001E-2</v>
      </c>
    </row>
    <row r="147" spans="1:13" customFormat="1" hidden="1" outlineLevel="4" x14ac:dyDescent="0.2">
      <c r="A147" s="5" t="s">
        <v>11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customFormat="1" hidden="1" outlineLevel="4" x14ac:dyDescent="0.2">
      <c r="A148" s="5" t="s">
        <v>12</v>
      </c>
      <c r="B148" s="3">
        <v>0.23776463110000001</v>
      </c>
      <c r="C148" s="3">
        <v>0.22220082939999999</v>
      </c>
      <c r="D148" s="3">
        <v>0.20663702891999999</v>
      </c>
      <c r="E148" s="3">
        <v>0.19160746263</v>
      </c>
      <c r="F148" s="3">
        <v>0.17550942594999999</v>
      </c>
      <c r="G148" s="3">
        <v>0.15994562465000001</v>
      </c>
      <c r="H148" s="3">
        <v>0.14438182377</v>
      </c>
      <c r="I148" s="3">
        <v>0.12918169548</v>
      </c>
      <c r="J148" s="3">
        <v>0.1132542212</v>
      </c>
      <c r="K148" s="3">
        <v>9.7690419520000002E-2</v>
      </c>
      <c r="L148" s="3">
        <v>8.2126618220000003E-2</v>
      </c>
      <c r="M148" s="3">
        <v>6.6755928310000004E-2</v>
      </c>
    </row>
    <row r="149" spans="1:13" customFormat="1" hidden="1" outlineLevel="4" x14ac:dyDescent="0.2">
      <c r="A149" s="5" t="s">
        <v>8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customFormat="1" hidden="1" outlineLevel="3" x14ac:dyDescent="0.2">
      <c r="A150" s="4" t="s">
        <v>16</v>
      </c>
      <c r="B150" s="3">
        <f t="shared" ref="B150:M150" si="52">SUM(B151:B153)</f>
        <v>19.49201883317</v>
      </c>
      <c r="C150" s="3">
        <f t="shared" si="52"/>
        <v>18.512367968940001</v>
      </c>
      <c r="D150" s="3">
        <f t="shared" si="52"/>
        <v>17.84614997697</v>
      </c>
      <c r="E150" s="3">
        <f t="shared" si="52"/>
        <v>17.27787766606</v>
      </c>
      <c r="F150" s="3">
        <f t="shared" si="52"/>
        <v>14.17762890345</v>
      </c>
      <c r="G150" s="3">
        <f t="shared" si="52"/>
        <v>13.80251086458</v>
      </c>
      <c r="H150" s="3">
        <f t="shared" si="52"/>
        <v>10.343840000969999</v>
      </c>
      <c r="I150" s="3">
        <f t="shared" si="52"/>
        <v>9.9983759461199995</v>
      </c>
      <c r="J150" s="3">
        <f t="shared" si="52"/>
        <v>9.6952312972199994</v>
      </c>
      <c r="K150" s="3">
        <f t="shared" si="52"/>
        <v>9.4212461625300001</v>
      </c>
      <c r="L150" s="3">
        <f t="shared" si="52"/>
        <v>9.1438949203799993</v>
      </c>
      <c r="M150" s="3">
        <f t="shared" si="52"/>
        <v>8.9089717084199993</v>
      </c>
    </row>
    <row r="151" spans="1:13" customFormat="1" hidden="1" outlineLevel="4" x14ac:dyDescent="0.2">
      <c r="A151" s="5" t="s">
        <v>7</v>
      </c>
      <c r="B151" s="3">
        <v>9.10378233546</v>
      </c>
      <c r="C151" s="3">
        <v>8.6403514898200005</v>
      </c>
      <c r="D151" s="3">
        <v>8.4189463513299998</v>
      </c>
      <c r="E151" s="3">
        <v>8.2056281620099991</v>
      </c>
      <c r="F151" s="3">
        <v>7.56945407095</v>
      </c>
      <c r="G151" s="3">
        <v>7.4640848388999999</v>
      </c>
      <c r="H151" s="3">
        <v>4.2544841010400001</v>
      </c>
      <c r="I151" s="3">
        <v>4.1426522649699997</v>
      </c>
      <c r="J151" s="3">
        <v>4.1040156483399999</v>
      </c>
      <c r="K151" s="3">
        <v>4.07910063941</v>
      </c>
      <c r="L151" s="3">
        <v>4.05464094399</v>
      </c>
      <c r="M151" s="3">
        <v>4.0465577692599997</v>
      </c>
    </row>
    <row r="152" spans="1:13" customFormat="1" hidden="1" outlineLevel="4" x14ac:dyDescent="0.2">
      <c r="A152" s="5" t="s">
        <v>8</v>
      </c>
      <c r="B152" s="3">
        <v>4.9517834405499999</v>
      </c>
      <c r="C152" s="3">
        <v>4.4319499908999997</v>
      </c>
      <c r="D152" s="3">
        <v>3.98713713742</v>
      </c>
      <c r="E152" s="3">
        <v>3.6194153603400001</v>
      </c>
      <c r="F152" s="3">
        <v>3.2668831411300001</v>
      </c>
      <c r="G152" s="3">
        <v>2.9971343343100001</v>
      </c>
      <c r="H152" s="3">
        <v>2.7480642085600002</v>
      </c>
      <c r="I152" s="3">
        <v>2.5052777653499998</v>
      </c>
      <c r="J152" s="3">
        <v>2.2499239575100001</v>
      </c>
      <c r="K152" s="3">
        <v>2.0008538317500002</v>
      </c>
      <c r="L152" s="3">
        <v>1.7479622850200001</v>
      </c>
      <c r="M152" s="3">
        <v>1.5119680233599999</v>
      </c>
    </row>
    <row r="153" spans="1:13" customFormat="1" hidden="1" outlineLevel="4" x14ac:dyDescent="0.2">
      <c r="A153" s="5" t="s">
        <v>17</v>
      </c>
      <c r="B153" s="3">
        <v>5.4364530571599996</v>
      </c>
      <c r="C153" s="3">
        <v>5.4400664882200003</v>
      </c>
      <c r="D153" s="3">
        <v>5.4400664882200003</v>
      </c>
      <c r="E153" s="3">
        <v>5.4528341437099996</v>
      </c>
      <c r="F153" s="3">
        <v>3.3412916913699999</v>
      </c>
      <c r="G153" s="3">
        <v>3.3412916913699999</v>
      </c>
      <c r="H153" s="3">
        <v>3.3412916913699999</v>
      </c>
      <c r="I153" s="3">
        <v>3.3504459158</v>
      </c>
      <c r="J153" s="3">
        <v>3.3412916913699999</v>
      </c>
      <c r="K153" s="3">
        <v>3.3412916913699999</v>
      </c>
      <c r="L153" s="3">
        <v>3.3412916913699999</v>
      </c>
      <c r="M153" s="3">
        <v>3.3504459158</v>
      </c>
    </row>
    <row r="154" spans="1:13" s="10" customFormat="1" outlineLevel="2" collapsed="1" x14ac:dyDescent="0.2">
      <c r="A154" s="13" t="s">
        <v>9</v>
      </c>
      <c r="B154" s="14">
        <f t="shared" ref="B154:M154" si="53">B155+B158+B164</f>
        <v>83.782486065670014</v>
      </c>
      <c r="C154" s="14">
        <f t="shared" si="53"/>
        <v>51.826078543119998</v>
      </c>
      <c r="D154" s="14">
        <f t="shared" si="53"/>
        <v>49.478286970390002</v>
      </c>
      <c r="E154" s="14">
        <f t="shared" si="53"/>
        <v>70.306569660049988</v>
      </c>
      <c r="F154" s="14">
        <f t="shared" si="53"/>
        <v>42.942320905259997</v>
      </c>
      <c r="G154" s="14">
        <f t="shared" si="53"/>
        <v>132.14299332946001</v>
      </c>
      <c r="H154" s="14">
        <f t="shared" si="53"/>
        <v>39.42081816116</v>
      </c>
      <c r="I154" s="14">
        <f t="shared" si="53"/>
        <v>39.12883329548</v>
      </c>
      <c r="J154" s="14">
        <f t="shared" si="53"/>
        <v>38.687399798310004</v>
      </c>
      <c r="K154" s="14">
        <f t="shared" si="53"/>
        <v>37.877460901489997</v>
      </c>
      <c r="L154" s="14">
        <f t="shared" si="53"/>
        <v>37.147483917620001</v>
      </c>
      <c r="M154" s="14">
        <f t="shared" si="53"/>
        <v>36.003688085429999</v>
      </c>
    </row>
    <row r="155" spans="1:13" customFormat="1" hidden="1" outlineLevel="3" x14ac:dyDescent="0.2">
      <c r="A155" s="4" t="s">
        <v>13</v>
      </c>
      <c r="B155" s="3">
        <f t="shared" ref="B155:M155" si="54">SUM(B156:B157)</f>
        <v>0</v>
      </c>
      <c r="C155" s="3">
        <f t="shared" si="54"/>
        <v>0</v>
      </c>
      <c r="D155" s="3">
        <f t="shared" si="54"/>
        <v>0</v>
      </c>
      <c r="E155" s="3">
        <f t="shared" si="54"/>
        <v>0</v>
      </c>
      <c r="F155" s="3">
        <f t="shared" si="54"/>
        <v>0</v>
      </c>
      <c r="G155" s="3">
        <f t="shared" si="54"/>
        <v>0</v>
      </c>
      <c r="H155" s="3">
        <f t="shared" si="54"/>
        <v>0</v>
      </c>
      <c r="I155" s="3">
        <f t="shared" si="54"/>
        <v>0</v>
      </c>
      <c r="J155" s="3">
        <f t="shared" si="54"/>
        <v>0</v>
      </c>
      <c r="K155" s="3">
        <f t="shared" si="54"/>
        <v>0</v>
      </c>
      <c r="L155" s="3">
        <f t="shared" si="54"/>
        <v>0</v>
      </c>
      <c r="M155" s="3">
        <f t="shared" si="54"/>
        <v>0</v>
      </c>
    </row>
    <row r="156" spans="1:13" customFormat="1" hidden="1" outlineLevel="4" x14ac:dyDescent="0.2">
      <c r="A156" s="5" t="s">
        <v>7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customFormat="1" hidden="1" outlineLevel="4" x14ac:dyDescent="0.2">
      <c r="A157" s="5" t="s">
        <v>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customFormat="1" hidden="1" outlineLevel="3" x14ac:dyDescent="0.2">
      <c r="A158" s="4" t="s">
        <v>14</v>
      </c>
      <c r="B158" s="3">
        <f t="shared" ref="B158:M158" si="55">SUM(B159:B163)</f>
        <v>6.9008894683599999</v>
      </c>
      <c r="C158" s="3">
        <f t="shared" si="55"/>
        <v>3.6153180409600001</v>
      </c>
      <c r="D158" s="3">
        <f t="shared" si="55"/>
        <v>3.6153180409600001</v>
      </c>
      <c r="E158" s="3">
        <f t="shared" si="55"/>
        <v>3.6153180414200001</v>
      </c>
      <c r="F158" s="3">
        <f t="shared" si="55"/>
        <v>3.6153180423400002</v>
      </c>
      <c r="G158" s="3">
        <f t="shared" si="55"/>
        <v>3.6153180428000002</v>
      </c>
      <c r="H158" s="3">
        <f t="shared" si="55"/>
        <v>3.6153180428000002</v>
      </c>
      <c r="I158" s="3">
        <f t="shared" si="55"/>
        <v>3.6153180428000002</v>
      </c>
      <c r="J158" s="3">
        <f t="shared" si="55"/>
        <v>3.5727021267800003</v>
      </c>
      <c r="K158" s="3">
        <f t="shared" si="55"/>
        <v>3.5300862254800003</v>
      </c>
      <c r="L158" s="3">
        <f t="shared" si="55"/>
        <v>3.5195066855000001</v>
      </c>
      <c r="M158" s="3">
        <f t="shared" si="55"/>
        <v>3.5195066855000001</v>
      </c>
    </row>
    <row r="159" spans="1:13" customFormat="1" hidden="1" outlineLevel="4" x14ac:dyDescent="0.2">
      <c r="A159" s="5" t="s">
        <v>15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customFormat="1" hidden="1" outlineLevel="4" x14ac:dyDescent="0.2">
      <c r="A160" s="5" t="s">
        <v>7</v>
      </c>
      <c r="B160" s="3">
        <v>3.8646621472199998</v>
      </c>
      <c r="C160" s="3">
        <v>0.57909071982000004</v>
      </c>
      <c r="D160" s="3">
        <v>0.57909071982000004</v>
      </c>
      <c r="E160" s="3">
        <v>0.57909072027999997</v>
      </c>
      <c r="F160" s="3">
        <v>0.57909072120000005</v>
      </c>
      <c r="G160" s="3">
        <v>0.57909072165999997</v>
      </c>
      <c r="H160" s="3">
        <v>0.57909072165999997</v>
      </c>
      <c r="I160" s="3">
        <v>0.57909072165999997</v>
      </c>
      <c r="J160" s="3">
        <v>0.53647480564000005</v>
      </c>
      <c r="K160" s="3">
        <v>0.49385890434000002</v>
      </c>
      <c r="L160" s="3">
        <v>0.48327936436000002</v>
      </c>
      <c r="M160" s="3">
        <v>0.48327936436000002</v>
      </c>
    </row>
    <row r="161" spans="1:13" customFormat="1" hidden="1" outlineLevel="4" x14ac:dyDescent="0.2">
      <c r="A161" s="5" t="s">
        <v>11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customFormat="1" hidden="1" outlineLevel="4" x14ac:dyDescent="0.2">
      <c r="A162" s="5" t="s">
        <v>12</v>
      </c>
      <c r="B162" s="3">
        <v>3.0362273211400002</v>
      </c>
      <c r="C162" s="3">
        <v>3.0362273211400002</v>
      </c>
      <c r="D162" s="3">
        <v>3.0362273211400002</v>
      </c>
      <c r="E162" s="3">
        <v>3.0362273211400002</v>
      </c>
      <c r="F162" s="3">
        <v>3.0362273211400002</v>
      </c>
      <c r="G162" s="3">
        <v>3.0362273211400002</v>
      </c>
      <c r="H162" s="3">
        <v>3.0362273211400002</v>
      </c>
      <c r="I162" s="3">
        <v>3.0362273211400002</v>
      </c>
      <c r="J162" s="3">
        <v>3.0362273211400002</v>
      </c>
      <c r="K162" s="3">
        <v>3.0362273211400002</v>
      </c>
      <c r="L162" s="3">
        <v>3.0362273211400002</v>
      </c>
      <c r="M162" s="3">
        <v>3.0362273211400002</v>
      </c>
    </row>
    <row r="163" spans="1:13" customFormat="1" hidden="1" outlineLevel="4" x14ac:dyDescent="0.2">
      <c r="A163" s="5" t="s">
        <v>8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customFormat="1" hidden="1" outlineLevel="3" x14ac:dyDescent="0.2">
      <c r="A164" s="4" t="s">
        <v>16</v>
      </c>
      <c r="B164" s="3">
        <f t="shared" ref="B164:M164" si="56">SUM(B165:B167)</f>
        <v>76.881596597310008</v>
      </c>
      <c r="C164" s="3">
        <f t="shared" si="56"/>
        <v>48.210760502159999</v>
      </c>
      <c r="D164" s="3">
        <f t="shared" si="56"/>
        <v>45.862968929430004</v>
      </c>
      <c r="E164" s="3">
        <f t="shared" si="56"/>
        <v>66.691251618629991</v>
      </c>
      <c r="F164" s="3">
        <f t="shared" si="56"/>
        <v>39.327002862919997</v>
      </c>
      <c r="G164" s="3">
        <f t="shared" si="56"/>
        <v>128.52767528666001</v>
      </c>
      <c r="H164" s="3">
        <f t="shared" si="56"/>
        <v>35.805500118360001</v>
      </c>
      <c r="I164" s="3">
        <f t="shared" si="56"/>
        <v>35.513515252680001</v>
      </c>
      <c r="J164" s="3">
        <f t="shared" si="56"/>
        <v>35.114697671530003</v>
      </c>
      <c r="K164" s="3">
        <f t="shared" si="56"/>
        <v>34.347374676009998</v>
      </c>
      <c r="L164" s="3">
        <f t="shared" si="56"/>
        <v>33.627977232120003</v>
      </c>
      <c r="M164" s="3">
        <f t="shared" si="56"/>
        <v>32.484181399930002</v>
      </c>
    </row>
    <row r="165" spans="1:13" customFormat="1" hidden="1" outlineLevel="4" x14ac:dyDescent="0.2">
      <c r="A165" s="5" t="s">
        <v>7</v>
      </c>
      <c r="B165" s="3">
        <v>66.019320132670003</v>
      </c>
      <c r="C165" s="3">
        <v>38.420520175909999</v>
      </c>
      <c r="D165" s="3">
        <v>38.057834228410002</v>
      </c>
      <c r="E165" s="3">
        <v>59.704015979209998</v>
      </c>
      <c r="F165" s="3">
        <v>33.686914696979997</v>
      </c>
      <c r="G165" s="3">
        <v>123.8453520931</v>
      </c>
      <c r="H165" s="3">
        <v>31.123176923959999</v>
      </c>
      <c r="I165" s="3">
        <v>30.831192058279999</v>
      </c>
      <c r="J165" s="3">
        <v>30.432374477130001</v>
      </c>
      <c r="K165" s="3">
        <v>29.66505148161</v>
      </c>
      <c r="L165" s="3">
        <v>28.945654037720001</v>
      </c>
      <c r="M165" s="3">
        <v>28.083191539009999</v>
      </c>
    </row>
    <row r="166" spans="1:13" customFormat="1" hidden="1" outlineLevel="4" x14ac:dyDescent="0.2">
      <c r="A166" s="5" t="s">
        <v>8</v>
      </c>
      <c r="B166" s="3">
        <v>10.862276464640001</v>
      </c>
      <c r="C166" s="3">
        <v>9.7902403262500002</v>
      </c>
      <c r="D166" s="3">
        <v>7.8051347010200001</v>
      </c>
      <c r="E166" s="3">
        <v>6.9872356394199997</v>
      </c>
      <c r="F166" s="3">
        <v>5.64008816594</v>
      </c>
      <c r="G166" s="3">
        <v>4.6823231935600003</v>
      </c>
      <c r="H166" s="3">
        <v>4.6823231944000003</v>
      </c>
      <c r="I166" s="3">
        <v>4.6823231944000003</v>
      </c>
      <c r="J166" s="3">
        <v>4.6823231944000003</v>
      </c>
      <c r="K166" s="3">
        <v>4.6823231944000003</v>
      </c>
      <c r="L166" s="3">
        <v>4.6823231944000003</v>
      </c>
      <c r="M166" s="3">
        <v>4.4009898609200002</v>
      </c>
    </row>
    <row r="167" spans="1:13" customFormat="1" hidden="1" outlineLevel="4" x14ac:dyDescent="0.2">
      <c r="A167" s="5" t="s">
        <v>17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customForma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</sheetData>
  <mergeCells count="3">
    <mergeCell ref="A57:G57"/>
    <mergeCell ref="A1:K1"/>
    <mergeCell ref="J2:K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2023-2048</vt:lpstr>
      <vt:lpstr>'2023-2048'!Print_Area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2023-09-01T12:09:17Z</cp:lastPrinted>
  <dcterms:created xsi:type="dcterms:W3CDTF">2023-09-01T11:58:50Z</dcterms:created>
  <dcterms:modified xsi:type="dcterms:W3CDTF">2023-09-03T11:40:44Z</dcterms:modified>
</cp:coreProperties>
</file>