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2023-2048" sheetId="1" r:id="rId1"/>
  </sheets>
  <definedNames>
    <definedName name="_xlnm.Print_Area" localSheetId="0">'2023-2048'!$A$1:$M$170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6" i="1" l="1"/>
  <c r="L166" i="1"/>
  <c r="K166" i="1"/>
  <c r="J166" i="1"/>
  <c r="I166" i="1"/>
  <c r="H166" i="1"/>
  <c r="G166" i="1"/>
  <c r="F166" i="1"/>
  <c r="E166" i="1"/>
  <c r="D166" i="1"/>
  <c r="C166" i="1"/>
  <c r="B166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M157" i="1"/>
  <c r="L157" i="1"/>
  <c r="K157" i="1"/>
  <c r="K156" i="1" s="1"/>
  <c r="J157" i="1"/>
  <c r="J156" i="1" s="1"/>
  <c r="I157" i="1"/>
  <c r="H157" i="1"/>
  <c r="G157" i="1"/>
  <c r="F157" i="1"/>
  <c r="F156" i="1" s="1"/>
  <c r="E157" i="1"/>
  <c r="D157" i="1"/>
  <c r="C157" i="1"/>
  <c r="C156" i="1" s="1"/>
  <c r="B157" i="1"/>
  <c r="B156" i="1" s="1"/>
  <c r="M156" i="1"/>
  <c r="L156" i="1"/>
  <c r="G156" i="1"/>
  <c r="E156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37" i="1"/>
  <c r="M136" i="1" s="1"/>
  <c r="M135" i="1" s="1"/>
  <c r="L137" i="1"/>
  <c r="K137" i="1"/>
  <c r="J137" i="1"/>
  <c r="I137" i="1"/>
  <c r="H137" i="1"/>
  <c r="G137" i="1"/>
  <c r="F137" i="1"/>
  <c r="E137" i="1"/>
  <c r="E136" i="1" s="1"/>
  <c r="D137" i="1"/>
  <c r="C137" i="1"/>
  <c r="B137" i="1"/>
  <c r="I136" i="1"/>
  <c r="G136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M129" i="1"/>
  <c r="L129" i="1"/>
  <c r="K129" i="1"/>
  <c r="K128" i="1" s="1"/>
  <c r="J129" i="1"/>
  <c r="I129" i="1"/>
  <c r="H129" i="1"/>
  <c r="G129" i="1"/>
  <c r="G128" i="1" s="1"/>
  <c r="F129" i="1"/>
  <c r="F128" i="1" s="1"/>
  <c r="E129" i="1"/>
  <c r="D129" i="1"/>
  <c r="C129" i="1"/>
  <c r="C128" i="1" s="1"/>
  <c r="B129" i="1"/>
  <c r="B128" i="1" s="1"/>
  <c r="M128" i="1"/>
  <c r="J128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M120" i="1"/>
  <c r="L120" i="1"/>
  <c r="L119" i="1" s="1"/>
  <c r="K120" i="1"/>
  <c r="J120" i="1"/>
  <c r="I120" i="1"/>
  <c r="H120" i="1"/>
  <c r="H119" i="1" s="1"/>
  <c r="G120" i="1"/>
  <c r="F120" i="1"/>
  <c r="E120" i="1"/>
  <c r="D120" i="1"/>
  <c r="D119" i="1" s="1"/>
  <c r="C120" i="1"/>
  <c r="B120" i="1"/>
  <c r="I119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M101" i="1"/>
  <c r="L101" i="1"/>
  <c r="L100" i="1" s="1"/>
  <c r="K101" i="1"/>
  <c r="K100" i="1" s="1"/>
  <c r="J101" i="1"/>
  <c r="I101" i="1"/>
  <c r="H101" i="1"/>
  <c r="H100" i="1" s="1"/>
  <c r="G101" i="1"/>
  <c r="F101" i="1"/>
  <c r="E101" i="1"/>
  <c r="E100" i="1" s="1"/>
  <c r="D101" i="1"/>
  <c r="D100" i="1" s="1"/>
  <c r="C101" i="1"/>
  <c r="C100" i="1" s="1"/>
  <c r="B101" i="1"/>
  <c r="M100" i="1"/>
  <c r="I100" i="1"/>
  <c r="G100" i="1"/>
  <c r="M96" i="1"/>
  <c r="L96" i="1"/>
  <c r="K96" i="1"/>
  <c r="J96" i="1"/>
  <c r="I96" i="1"/>
  <c r="H96" i="1"/>
  <c r="G96" i="1"/>
  <c r="F96" i="1"/>
  <c r="E96" i="1"/>
  <c r="D96" i="1"/>
  <c r="C96" i="1"/>
  <c r="B96" i="1"/>
  <c r="M90" i="1"/>
  <c r="L90" i="1"/>
  <c r="K90" i="1"/>
  <c r="J90" i="1"/>
  <c r="I90" i="1"/>
  <c r="H90" i="1"/>
  <c r="G90" i="1"/>
  <c r="F90" i="1"/>
  <c r="E90" i="1"/>
  <c r="D90" i="1"/>
  <c r="C90" i="1"/>
  <c r="B90" i="1"/>
  <c r="M87" i="1"/>
  <c r="L87" i="1"/>
  <c r="K87" i="1"/>
  <c r="J87" i="1"/>
  <c r="I87" i="1"/>
  <c r="H87" i="1"/>
  <c r="G87" i="1"/>
  <c r="F87" i="1"/>
  <c r="E87" i="1"/>
  <c r="D87" i="1"/>
  <c r="C87" i="1"/>
  <c r="B87" i="1"/>
  <c r="M81" i="1"/>
  <c r="L81" i="1"/>
  <c r="K81" i="1"/>
  <c r="K80" i="1" s="1"/>
  <c r="J81" i="1"/>
  <c r="J80" i="1" s="1"/>
  <c r="I81" i="1"/>
  <c r="H81" i="1"/>
  <c r="G81" i="1"/>
  <c r="F81" i="1"/>
  <c r="F80" i="1" s="1"/>
  <c r="E81" i="1"/>
  <c r="D81" i="1"/>
  <c r="C81" i="1"/>
  <c r="C80" i="1" s="1"/>
  <c r="B81" i="1"/>
  <c r="B80" i="1" s="1"/>
  <c r="M80" i="1"/>
  <c r="I80" i="1"/>
  <c r="I79" i="1" s="1"/>
  <c r="G80" i="1"/>
  <c r="G79" i="1" s="1"/>
  <c r="E80" i="1"/>
  <c r="M75" i="1"/>
  <c r="L75" i="1"/>
  <c r="K75" i="1"/>
  <c r="J75" i="1"/>
  <c r="I75" i="1"/>
  <c r="H75" i="1"/>
  <c r="G75" i="1"/>
  <c r="F75" i="1"/>
  <c r="E75" i="1"/>
  <c r="D75" i="1"/>
  <c r="C75" i="1"/>
  <c r="B75" i="1"/>
  <c r="M73" i="1"/>
  <c r="L73" i="1"/>
  <c r="L72" i="1" s="1"/>
  <c r="K73" i="1"/>
  <c r="K72" i="1" s="1"/>
  <c r="J73" i="1"/>
  <c r="J72" i="1" s="1"/>
  <c r="I73" i="1"/>
  <c r="H73" i="1"/>
  <c r="H72" i="1" s="1"/>
  <c r="G73" i="1"/>
  <c r="G72" i="1" s="1"/>
  <c r="F73" i="1"/>
  <c r="F72" i="1" s="1"/>
  <c r="E73" i="1"/>
  <c r="D73" i="1"/>
  <c r="D72" i="1" s="1"/>
  <c r="C73" i="1"/>
  <c r="C72" i="1" s="1"/>
  <c r="B73" i="1"/>
  <c r="M72" i="1"/>
  <c r="I72" i="1"/>
  <c r="M68" i="1"/>
  <c r="L68" i="1"/>
  <c r="K68" i="1"/>
  <c r="J68" i="1"/>
  <c r="I68" i="1"/>
  <c r="H68" i="1"/>
  <c r="G68" i="1"/>
  <c r="F68" i="1"/>
  <c r="E68" i="1"/>
  <c r="D68" i="1"/>
  <c r="C68" i="1"/>
  <c r="B68" i="1"/>
  <c r="M66" i="1"/>
  <c r="L66" i="1"/>
  <c r="K66" i="1"/>
  <c r="J66" i="1"/>
  <c r="I66" i="1"/>
  <c r="H66" i="1"/>
  <c r="G66" i="1"/>
  <c r="F66" i="1"/>
  <c r="E66" i="1"/>
  <c r="D66" i="1"/>
  <c r="C66" i="1"/>
  <c r="B66" i="1"/>
  <c r="M64" i="1"/>
  <c r="L64" i="1"/>
  <c r="L63" i="1" s="1"/>
  <c r="K64" i="1"/>
  <c r="K63" i="1" s="1"/>
  <c r="J64" i="1"/>
  <c r="I64" i="1"/>
  <c r="I63" i="1" s="1"/>
  <c r="I62" i="1" s="1"/>
  <c r="I61" i="1" s="1"/>
  <c r="H64" i="1"/>
  <c r="H63" i="1" s="1"/>
  <c r="G64" i="1"/>
  <c r="G63" i="1" s="1"/>
  <c r="F64" i="1"/>
  <c r="E64" i="1"/>
  <c r="D64" i="1"/>
  <c r="D63" i="1" s="1"/>
  <c r="C64" i="1"/>
  <c r="C63" i="1" s="1"/>
  <c r="B64" i="1"/>
  <c r="J63" i="1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30" i="1"/>
  <c r="C30" i="1"/>
  <c r="D30" i="1"/>
  <c r="E30" i="1"/>
  <c r="F30" i="1"/>
  <c r="G30" i="1"/>
  <c r="H30" i="1"/>
  <c r="I30" i="1"/>
  <c r="J30" i="1"/>
  <c r="K30" i="1"/>
  <c r="B33" i="1"/>
  <c r="C33" i="1"/>
  <c r="D33" i="1"/>
  <c r="E33" i="1"/>
  <c r="F33" i="1"/>
  <c r="G33" i="1"/>
  <c r="H33" i="1"/>
  <c r="I33" i="1"/>
  <c r="J33" i="1"/>
  <c r="K33" i="1"/>
  <c r="B39" i="1"/>
  <c r="C39" i="1"/>
  <c r="D39" i="1"/>
  <c r="E39" i="1"/>
  <c r="F39" i="1"/>
  <c r="G39" i="1"/>
  <c r="H39" i="1"/>
  <c r="I39" i="1"/>
  <c r="J39" i="1"/>
  <c r="K39" i="1"/>
  <c r="B44" i="1"/>
  <c r="C44" i="1"/>
  <c r="D44" i="1"/>
  <c r="E44" i="1"/>
  <c r="F44" i="1"/>
  <c r="G44" i="1"/>
  <c r="H44" i="1"/>
  <c r="I44" i="1"/>
  <c r="J44" i="1"/>
  <c r="K44" i="1"/>
  <c r="B47" i="1"/>
  <c r="C47" i="1"/>
  <c r="D47" i="1"/>
  <c r="E47" i="1"/>
  <c r="F47" i="1"/>
  <c r="G47" i="1"/>
  <c r="H47" i="1"/>
  <c r="I47" i="1"/>
  <c r="J47" i="1"/>
  <c r="K47" i="1"/>
  <c r="B53" i="1"/>
  <c r="C53" i="1"/>
  <c r="D53" i="1"/>
  <c r="E53" i="1"/>
  <c r="F53" i="1"/>
  <c r="G53" i="1"/>
  <c r="H53" i="1"/>
  <c r="I53" i="1"/>
  <c r="J53" i="1"/>
  <c r="K53" i="1"/>
  <c r="J119" i="1" l="1"/>
  <c r="E128" i="1"/>
  <c r="I128" i="1"/>
  <c r="C136" i="1"/>
  <c r="C135" i="1" s="1"/>
  <c r="K136" i="1"/>
  <c r="K135" i="1" s="1"/>
  <c r="B119" i="1"/>
  <c r="E72" i="1"/>
  <c r="D156" i="1"/>
  <c r="H156" i="1"/>
  <c r="F119" i="1"/>
  <c r="I156" i="1"/>
  <c r="I135" i="1" s="1"/>
  <c r="E79" i="1"/>
  <c r="I118" i="1"/>
  <c r="K79" i="1"/>
  <c r="E135" i="1"/>
  <c r="C62" i="1"/>
  <c r="G62" i="1"/>
  <c r="G61" i="1" s="1"/>
  <c r="K62" i="1"/>
  <c r="E119" i="1"/>
  <c r="E118" i="1" s="1"/>
  <c r="M119" i="1"/>
  <c r="M118" i="1" s="1"/>
  <c r="M117" i="1" s="1"/>
  <c r="C79" i="1"/>
  <c r="B72" i="1"/>
  <c r="E117" i="1"/>
  <c r="G135" i="1"/>
  <c r="E63" i="1"/>
  <c r="E62" i="1" s="1"/>
  <c r="M63" i="1"/>
  <c r="M62" i="1" s="1"/>
  <c r="I117" i="1"/>
  <c r="D136" i="1"/>
  <c r="D135" i="1" s="1"/>
  <c r="H136" i="1"/>
  <c r="L136" i="1"/>
  <c r="L135" i="1" s="1"/>
  <c r="B136" i="1"/>
  <c r="B135" i="1" s="1"/>
  <c r="B117" i="1" s="1"/>
  <c r="F136" i="1"/>
  <c r="F135" i="1" s="1"/>
  <c r="J136" i="1"/>
  <c r="J135" i="1" s="1"/>
  <c r="B63" i="1"/>
  <c r="B62" i="1" s="1"/>
  <c r="F63" i="1"/>
  <c r="F62" i="1" s="1"/>
  <c r="M79" i="1"/>
  <c r="J62" i="1"/>
  <c r="D62" i="1"/>
  <c r="H62" i="1"/>
  <c r="L62" i="1"/>
  <c r="B118" i="1"/>
  <c r="J118" i="1"/>
  <c r="D80" i="1"/>
  <c r="D79" i="1" s="1"/>
  <c r="H80" i="1"/>
  <c r="H79" i="1" s="1"/>
  <c r="H61" i="1" s="1"/>
  <c r="L80" i="1"/>
  <c r="L79" i="1" s="1"/>
  <c r="B100" i="1"/>
  <c r="F100" i="1"/>
  <c r="J100" i="1"/>
  <c r="J79" i="1" s="1"/>
  <c r="C119" i="1"/>
  <c r="C118" i="1" s="1"/>
  <c r="G119" i="1"/>
  <c r="G118" i="1" s="1"/>
  <c r="K119" i="1"/>
  <c r="K118" i="1" s="1"/>
  <c r="K117" i="1" s="1"/>
  <c r="D128" i="1"/>
  <c r="D118" i="1" s="1"/>
  <c r="D117" i="1" s="1"/>
  <c r="H128" i="1"/>
  <c r="H118" i="1" s="1"/>
  <c r="L128" i="1"/>
  <c r="L118" i="1" s="1"/>
  <c r="H135" i="1"/>
  <c r="I15" i="1"/>
  <c r="E15" i="1"/>
  <c r="H15" i="1"/>
  <c r="D15" i="1"/>
  <c r="F118" i="1"/>
  <c r="F79" i="1"/>
  <c r="B79" i="1"/>
  <c r="B61" i="1" s="1"/>
  <c r="I6" i="1"/>
  <c r="I23" i="1"/>
  <c r="E23" i="1"/>
  <c r="K23" i="1"/>
  <c r="G23" i="1"/>
  <c r="C23" i="1"/>
  <c r="K15" i="1"/>
  <c r="G15" i="1"/>
  <c r="C15" i="1"/>
  <c r="H23" i="1"/>
  <c r="D23" i="1"/>
  <c r="J23" i="1"/>
  <c r="F23" i="1"/>
  <c r="B23" i="1"/>
  <c r="J15" i="1"/>
  <c r="F15" i="1"/>
  <c r="B15" i="1"/>
  <c r="H6" i="1"/>
  <c r="D6" i="1"/>
  <c r="K43" i="1"/>
  <c r="G43" i="1"/>
  <c r="C43" i="1"/>
  <c r="I43" i="1"/>
  <c r="E43" i="1"/>
  <c r="E6" i="1"/>
  <c r="K6" i="1"/>
  <c r="K5" i="1" s="1"/>
  <c r="G6" i="1"/>
  <c r="G5" i="1" s="1"/>
  <c r="C6" i="1"/>
  <c r="J43" i="1"/>
  <c r="F43" i="1"/>
  <c r="B43" i="1"/>
  <c r="H43" i="1"/>
  <c r="D43" i="1"/>
  <c r="J6" i="1"/>
  <c r="F6" i="1"/>
  <c r="F5" i="1" s="1"/>
  <c r="B6" i="1"/>
  <c r="C5" i="1" l="1"/>
  <c r="B5" i="1"/>
  <c r="G117" i="1"/>
  <c r="D61" i="1"/>
  <c r="K61" i="1"/>
  <c r="C117" i="1"/>
  <c r="E61" i="1"/>
  <c r="H5" i="1"/>
  <c r="F61" i="1"/>
  <c r="L117" i="1"/>
  <c r="J117" i="1"/>
  <c r="C61" i="1"/>
  <c r="J61" i="1"/>
  <c r="E5" i="1"/>
  <c r="H117" i="1"/>
  <c r="M61" i="1"/>
  <c r="D5" i="1"/>
  <c r="J5" i="1"/>
  <c r="F117" i="1"/>
  <c r="L61" i="1"/>
  <c r="I5" i="1"/>
  <c r="G22" i="1"/>
  <c r="G4" i="1" s="1"/>
  <c r="E22" i="1"/>
  <c r="B22" i="1"/>
  <c r="B4" i="1" s="1"/>
  <c r="K22" i="1"/>
  <c r="K4" i="1" s="1"/>
  <c r="I22" i="1"/>
  <c r="I4" i="1" s="1"/>
  <c r="F22" i="1"/>
  <c r="F4" i="1" s="1"/>
  <c r="D22" i="1"/>
  <c r="J22" i="1"/>
  <c r="J4" i="1" s="1"/>
  <c r="H22" i="1"/>
  <c r="C22" i="1"/>
  <c r="C4" i="1" s="1"/>
  <c r="H4" i="1" l="1"/>
  <c r="E4" i="1"/>
  <c r="D4" i="1"/>
</calcChain>
</file>

<file path=xl/sharedStrings.xml><?xml version="1.0" encoding="utf-8"?>
<sst xmlns="http://schemas.openxmlformats.org/spreadsheetml/2006/main" count="170" uniqueCount="25">
  <si>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</si>
  <si>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</si>
  <si>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</si>
  <si>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</si>
  <si>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</si>
  <si>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</si>
  <si>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</si>
  <si>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</si>
  <si>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</si>
  <si>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</si>
  <si>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</si>
  <si>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</si>
  <si>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</si>
  <si>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</si>
  <si>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</si>
  <si>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</si>
  <si>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</si>
  <si>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</si>
  <si>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І кв</t>
  </si>
  <si>
    <t>ІІ кв</t>
  </si>
  <si>
    <t>ІІІ кв</t>
  </si>
  <si>
    <t>ІV кв</t>
  </si>
  <si>
    <t>* з урахуванням фактично здійснених платежів</t>
  </si>
  <si>
    <t>млрд грн</t>
  </si>
  <si>
    <t>Прогнозні платежі за державним боргом у 2023-2048 роках за діючими угодами станом на 01.08.2023*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</si>
</sst>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7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" fontId="2" fillId="0" borderId="0" xfId="2" applyNumberFormat="1" applyFont="1"/>
    <xf numFmtId="49" fontId="4" fillId="0" borderId="0" xfId="2" applyNumberFormat="1"/>
    <xf numFmtId="4" fontId="4" fillId="0" borderId="0" xfId="2" applyNumberFormat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70"/>
  <sheetViews>
    <sheetView tabSelected="1" zoomScale="70" zoomScaleNormal="70" workbookViewId="0">
      <selection activeCell="A57" sqref="A57:G57"/>
    </sheetView>
  </sheetViews>
  <sheetFormatPr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35" width="8.26953125" style="2" bestFit="1" customWidth="1"/>
  </cols>
  <sheetData>
    <row r="1" spans="1:35" s="6" customFormat="1" ht="15.5" x14ac:dyDescent="0.35">
      <c r="A1" s="26" t="s">
        <v>24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</row>
    <row r="2" spans="1:35" s="6" customFormat="1" x14ac:dyDescent="0.35">
      <c r="A2" s="23"/>
      <c r="B2" s="24"/>
      <c r="C2" s="24"/>
      <c r="D2" s="24"/>
      <c r="E2" s="24"/>
      <c r="F2" s="24"/>
      <c r="G2" s="24"/>
      <c r="H2" s="24"/>
      <c r="I2" s="24"/>
      <c r="J2" s="24"/>
      <c r="K2" s="22" t="s">
        <v>23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s="13" customFormat="1" x14ac:dyDescent="0.35">
      <c r="A3" s="12"/>
      <c r="B3" s="21" t="s">
        <v>18</v>
      </c>
      <c r="C3" s="21" t="s">
        <v>19</v>
      </c>
      <c r="D3" s="21" t="s">
        <v>20</v>
      </c>
      <c r="E3" s="21" t="s">
        <v>21</v>
      </c>
      <c r="F3" s="12">
        <v>2023</v>
      </c>
      <c r="G3" s="21" t="s">
        <v>18</v>
      </c>
      <c r="H3" s="21" t="s">
        <v>19</v>
      </c>
      <c r="I3" s="21" t="s">
        <v>20</v>
      </c>
      <c r="J3" s="21" t="s">
        <v>21</v>
      </c>
      <c r="K3" s="12">
        <v>2024</v>
      </c>
    </row>
    <row r="4" spans="1:35" s="16" customFormat="1" x14ac:dyDescent="0.35">
      <c r="A4" s="14" t="s">
        <v>0</v>
      </c>
      <c r="B4" s="15">
        <f t="shared" ref="B4:K4" si="0">B5+B22</f>
        <v>122.00690373859</v>
      </c>
      <c r="C4" s="15">
        <f t="shared" si="0"/>
        <v>241.05069085796001</v>
      </c>
      <c r="D4" s="15">
        <f t="shared" si="0"/>
        <v>164.19440625879</v>
      </c>
      <c r="E4" s="15">
        <f t="shared" si="0"/>
        <v>188.86657804401</v>
      </c>
      <c r="F4" s="15">
        <f t="shared" si="0"/>
        <v>716.11857889934993</v>
      </c>
      <c r="G4" s="15">
        <f t="shared" si="0"/>
        <v>167.97931132519</v>
      </c>
      <c r="H4" s="15">
        <f t="shared" si="0"/>
        <v>223.53035373451002</v>
      </c>
      <c r="I4" s="15">
        <f t="shared" si="0"/>
        <v>276.14992060429</v>
      </c>
      <c r="J4" s="15">
        <f t="shared" si="0"/>
        <v>220.43648354433998</v>
      </c>
      <c r="K4" s="15">
        <f t="shared" si="0"/>
        <v>888.09606920833005</v>
      </c>
    </row>
    <row r="5" spans="1:35" s="16" customFormat="1" outlineLevel="1" x14ac:dyDescent="0.35">
      <c r="A5" s="17" t="s">
        <v>1</v>
      </c>
      <c r="B5" s="18">
        <f t="shared" ref="B5:K5" si="1">B6+B15</f>
        <v>96.835439195879999</v>
      </c>
      <c r="C5" s="18">
        <f t="shared" si="1"/>
        <v>221.54783820765002</v>
      </c>
      <c r="D5" s="18">
        <f t="shared" si="1"/>
        <v>123.52853550363999</v>
      </c>
      <c r="E5" s="18">
        <f t="shared" si="1"/>
        <v>148.18557232270999</v>
      </c>
      <c r="F5" s="18">
        <f t="shared" si="1"/>
        <v>590.09738522987993</v>
      </c>
      <c r="G5" s="18">
        <f t="shared" si="1"/>
        <v>115.11149363193999</v>
      </c>
      <c r="H5" s="18">
        <f t="shared" si="1"/>
        <v>156.90882950998</v>
      </c>
      <c r="I5" s="18">
        <f t="shared" si="1"/>
        <v>73.050974926560002</v>
      </c>
      <c r="J5" s="18">
        <f t="shared" si="1"/>
        <v>133.92321231168998</v>
      </c>
      <c r="K5" s="18">
        <f t="shared" si="1"/>
        <v>478.99451038017003</v>
      </c>
    </row>
    <row r="6" spans="1:35" s="16" customFormat="1" outlineLevel="2" x14ac:dyDescent="0.35">
      <c r="A6" s="19" t="s">
        <v>2</v>
      </c>
      <c r="B6" s="20">
        <f t="shared" ref="B6:K6" si="2">B7+B9+B11</f>
        <v>15.43411475607</v>
      </c>
      <c r="C6" s="20">
        <f t="shared" si="2"/>
        <v>81.216254147720008</v>
      </c>
      <c r="D6" s="20">
        <f t="shared" si="2"/>
        <v>43.721743849359996</v>
      </c>
      <c r="E6" s="20">
        <f t="shared" si="2"/>
        <v>75.961939027439996</v>
      </c>
      <c r="F6" s="20">
        <f t="shared" si="2"/>
        <v>216.33405178058999</v>
      </c>
      <c r="G6" s="20">
        <f t="shared" si="2"/>
        <v>22.433104610150004</v>
      </c>
      <c r="H6" s="20">
        <f t="shared" si="2"/>
        <v>77.649544018979995</v>
      </c>
      <c r="I6" s="20">
        <f t="shared" si="2"/>
        <v>37.271012906519999</v>
      </c>
      <c r="J6" s="20">
        <f t="shared" si="2"/>
        <v>61.237864501040001</v>
      </c>
      <c r="K6" s="20">
        <f t="shared" si="2"/>
        <v>198.59152603669</v>
      </c>
    </row>
    <row r="7" spans="1:35" outlineLevel="3" collapsed="1" x14ac:dyDescent="0.35">
      <c r="A7" s="4" t="s">
        <v>3</v>
      </c>
      <c r="B7" s="3">
        <f t="shared" ref="B7:K7" si="3">SUM(B8:B8)</f>
        <v>0</v>
      </c>
      <c r="C7" s="3">
        <f t="shared" si="3"/>
        <v>4.6499999999999999E-5</v>
      </c>
      <c r="D7" s="3">
        <f t="shared" si="3"/>
        <v>3.4975000000000003E-5</v>
      </c>
      <c r="E7" s="3">
        <f t="shared" si="3"/>
        <v>1E-4</v>
      </c>
      <c r="F7" s="3">
        <f t="shared" si="3"/>
        <v>1.8147500000000001E-4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35">
      <c r="A8" s="5" t="s">
        <v>4</v>
      </c>
      <c r="B8" s="3"/>
      <c r="C8" s="3">
        <v>4.6499999999999999E-5</v>
      </c>
      <c r="D8" s="3">
        <v>3.4975000000000003E-5</v>
      </c>
      <c r="E8" s="3">
        <v>1E-4</v>
      </c>
      <c r="F8" s="3">
        <v>1.8147500000000001E-4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35">
      <c r="A9" s="4" t="s">
        <v>5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2.0834301489999998E-2</v>
      </c>
      <c r="E9" s="3">
        <f t="shared" si="4"/>
        <v>2.041761546E-2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35">
      <c r="A10" s="5" t="s">
        <v>4</v>
      </c>
      <c r="B10" s="3">
        <v>2.1196637170000001E-2</v>
      </c>
      <c r="C10" s="3">
        <v>2.101999853E-2</v>
      </c>
      <c r="D10" s="3">
        <v>2.0834301489999998E-2</v>
      </c>
      <c r="E10" s="3">
        <v>2.041761546E-2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35">
      <c r="A11" s="4" t="s">
        <v>6</v>
      </c>
      <c r="B11" s="3">
        <f t="shared" ref="B11:K11" si="5">SUM(B12:B14)</f>
        <v>15.4129181189</v>
      </c>
      <c r="C11" s="3">
        <f t="shared" si="5"/>
        <v>81.195187649190004</v>
      </c>
      <c r="D11" s="3">
        <f t="shared" si="5"/>
        <v>43.700874572869999</v>
      </c>
      <c r="E11" s="3">
        <f t="shared" si="5"/>
        <v>75.941421411980002</v>
      </c>
      <c r="F11" s="3">
        <f t="shared" si="5"/>
        <v>216.25040175293998</v>
      </c>
      <c r="G11" s="3">
        <f t="shared" si="5"/>
        <v>22.413375135480003</v>
      </c>
      <c r="H11" s="3">
        <f t="shared" si="5"/>
        <v>77.630225575029996</v>
      </c>
      <c r="I11" s="3">
        <f t="shared" si="5"/>
        <v>37.251897719520002</v>
      </c>
      <c r="J11" s="3">
        <f t="shared" si="5"/>
        <v>61.218907361580001</v>
      </c>
      <c r="K11" s="3">
        <f t="shared" si="5"/>
        <v>198.51440579160999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35">
      <c r="A12" s="5" t="s">
        <v>7</v>
      </c>
      <c r="B12" s="3">
        <v>0.12324674699</v>
      </c>
      <c r="C12" s="3">
        <v>0.27323289770999998</v>
      </c>
      <c r="D12" s="3">
        <v>0.15415105899000001</v>
      </c>
      <c r="E12" s="3"/>
      <c r="F12" s="3">
        <v>0.55063070369</v>
      </c>
      <c r="G12" s="3">
        <v>0.47343446052999999</v>
      </c>
      <c r="H12" s="3">
        <v>0.35486459603999998</v>
      </c>
      <c r="I12" s="3"/>
      <c r="J12" s="3"/>
      <c r="K12" s="3">
        <v>0.82829905657000003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35">
      <c r="A13" s="5" t="s">
        <v>4</v>
      </c>
      <c r="B13" s="3">
        <v>14.70099079401</v>
      </c>
      <c r="C13" s="3">
        <v>79.957244754230004</v>
      </c>
      <c r="D13" s="3">
        <v>42.976600244369997</v>
      </c>
      <c r="E13" s="3">
        <v>75.113345545049995</v>
      </c>
      <c r="F13" s="3">
        <v>212.74818133765999</v>
      </c>
      <c r="G13" s="3">
        <v>20.788992650160001</v>
      </c>
      <c r="H13" s="3">
        <v>76.731251802369997</v>
      </c>
      <c r="I13" s="3">
        <v>37.251897719520002</v>
      </c>
      <c r="J13" s="3">
        <v>61.218907361580001</v>
      </c>
      <c r="K13" s="3">
        <v>195.99104953362999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35">
      <c r="A14" s="5" t="s">
        <v>8</v>
      </c>
      <c r="B14" s="3">
        <v>0.58868057789999995</v>
      </c>
      <c r="C14" s="3">
        <v>0.96470999724999995</v>
      </c>
      <c r="D14" s="3">
        <v>0.57012326951000003</v>
      </c>
      <c r="E14" s="3">
        <v>0.82807586693000002</v>
      </c>
      <c r="F14" s="3">
        <v>2.9515897115900001</v>
      </c>
      <c r="G14" s="3">
        <v>1.1509480247899999</v>
      </c>
      <c r="H14" s="3">
        <v>0.54410917662000002</v>
      </c>
      <c r="I14" s="3"/>
      <c r="J14" s="3"/>
      <c r="K14" s="3">
        <v>1.69505720141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6" customFormat="1" outlineLevel="2" x14ac:dyDescent="0.35">
      <c r="A15" s="19" t="s">
        <v>9</v>
      </c>
      <c r="B15" s="20">
        <f t="shared" ref="B15:K15" si="6">B16+B18</f>
        <v>81.401324439809997</v>
      </c>
      <c r="C15" s="20">
        <f t="shared" si="6"/>
        <v>140.33158405993001</v>
      </c>
      <c r="D15" s="20">
        <f t="shared" si="6"/>
        <v>79.806791654279991</v>
      </c>
      <c r="E15" s="20">
        <f t="shared" si="6"/>
        <v>72.223633295269991</v>
      </c>
      <c r="F15" s="20">
        <f t="shared" si="6"/>
        <v>373.76333344928997</v>
      </c>
      <c r="G15" s="20">
        <f t="shared" si="6"/>
        <v>92.678389021789982</v>
      </c>
      <c r="H15" s="20">
        <f t="shared" si="6"/>
        <v>79.259285491</v>
      </c>
      <c r="I15" s="20">
        <f t="shared" si="6"/>
        <v>35.779962020040003</v>
      </c>
      <c r="J15" s="20">
        <f t="shared" si="6"/>
        <v>72.685347810649986</v>
      </c>
      <c r="K15" s="20">
        <f t="shared" si="6"/>
        <v>280.40298434348</v>
      </c>
    </row>
    <row r="16" spans="1:35" outlineLevel="3" collapsed="1" x14ac:dyDescent="0.3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3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35">
      <c r="A18" s="4" t="s">
        <v>6</v>
      </c>
      <c r="B18" s="3">
        <f t="shared" ref="B18:K18" si="8">SUM(B19:B21)</f>
        <v>81.368261309190004</v>
      </c>
      <c r="C18" s="3">
        <f t="shared" si="8"/>
        <v>140.29852092931</v>
      </c>
      <c r="D18" s="3">
        <f t="shared" si="8"/>
        <v>79.773728523659997</v>
      </c>
      <c r="E18" s="3">
        <f t="shared" si="8"/>
        <v>72.190570164649998</v>
      </c>
      <c r="F18" s="3">
        <f t="shared" si="8"/>
        <v>373.63108092681</v>
      </c>
      <c r="G18" s="3">
        <f t="shared" si="8"/>
        <v>92.645325891169989</v>
      </c>
      <c r="H18" s="3">
        <f t="shared" si="8"/>
        <v>79.226222360380007</v>
      </c>
      <c r="I18" s="3">
        <f t="shared" si="8"/>
        <v>35.746898889420002</v>
      </c>
      <c r="J18" s="3">
        <f t="shared" si="8"/>
        <v>72.652284680029993</v>
      </c>
      <c r="K18" s="3">
        <f t="shared" si="8"/>
        <v>280.27073182100003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35">
      <c r="A19" s="5" t="s">
        <v>7</v>
      </c>
      <c r="B19" s="3"/>
      <c r="C19" s="3">
        <v>20.947493507600001</v>
      </c>
      <c r="D19" s="3">
        <v>2.3132703242699999</v>
      </c>
      <c r="E19" s="3"/>
      <c r="F19" s="3">
        <v>23.260763831870001</v>
      </c>
      <c r="G19" s="3">
        <v>24.736943784400001</v>
      </c>
      <c r="H19" s="3">
        <v>11.61458126008</v>
      </c>
      <c r="I19" s="3"/>
      <c r="J19" s="3"/>
      <c r="K19" s="3">
        <v>36.351525044479999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35">
      <c r="A20" s="5" t="s">
        <v>4</v>
      </c>
      <c r="B20" s="3">
        <v>53.987887745190001</v>
      </c>
      <c r="C20" s="3">
        <v>82.264430437390004</v>
      </c>
      <c r="D20" s="3">
        <v>52.251283588470002</v>
      </c>
      <c r="E20" s="3">
        <v>37.390898287100001</v>
      </c>
      <c r="F20" s="3">
        <v>225.89450005814999</v>
      </c>
      <c r="G20" s="3">
        <v>35.422525690599997</v>
      </c>
      <c r="H20" s="3">
        <v>55.084155692080003</v>
      </c>
      <c r="I20" s="3">
        <v>35.746898889420002</v>
      </c>
      <c r="J20" s="3">
        <v>72.652284680029993</v>
      </c>
      <c r="K20" s="3">
        <v>198.90586495213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35">
      <c r="A21" s="5" t="s">
        <v>8</v>
      </c>
      <c r="B21" s="3">
        <v>27.380373563999999</v>
      </c>
      <c r="C21" s="3">
        <v>37.086596984320003</v>
      </c>
      <c r="D21" s="3">
        <v>25.209174610920002</v>
      </c>
      <c r="E21" s="3">
        <v>34.799671877549997</v>
      </c>
      <c r="F21" s="3">
        <v>124.47581703679</v>
      </c>
      <c r="G21" s="3">
        <v>32.485856416170002</v>
      </c>
      <c r="H21" s="3">
        <v>12.52748540822</v>
      </c>
      <c r="I21" s="3"/>
      <c r="J21" s="3"/>
      <c r="K21" s="3">
        <v>45.013341824389997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6" customFormat="1" outlineLevel="1" x14ac:dyDescent="0.35">
      <c r="A22" s="17" t="s">
        <v>10</v>
      </c>
      <c r="B22" s="18">
        <f t="shared" ref="B22:K22" si="9">B23+B43</f>
        <v>25.171464542709998</v>
      </c>
      <c r="C22" s="18">
        <f t="shared" si="9"/>
        <v>19.50285265031</v>
      </c>
      <c r="D22" s="18">
        <f t="shared" si="9"/>
        <v>40.665870755150003</v>
      </c>
      <c r="E22" s="18">
        <f t="shared" si="9"/>
        <v>40.681005721299996</v>
      </c>
      <c r="F22" s="18">
        <f t="shared" si="9"/>
        <v>126.02119366946999</v>
      </c>
      <c r="G22" s="18">
        <f t="shared" si="9"/>
        <v>52.867817693250004</v>
      </c>
      <c r="H22" s="18">
        <f t="shared" si="9"/>
        <v>66.621524224530006</v>
      </c>
      <c r="I22" s="18">
        <f t="shared" si="9"/>
        <v>203.09894567773</v>
      </c>
      <c r="J22" s="18">
        <f t="shared" si="9"/>
        <v>86.513271232649998</v>
      </c>
      <c r="K22" s="18">
        <f t="shared" si="9"/>
        <v>409.10155882816002</v>
      </c>
    </row>
    <row r="23" spans="1:35" s="16" customFormat="1" outlineLevel="2" x14ac:dyDescent="0.35">
      <c r="A23" s="19" t="s">
        <v>2</v>
      </c>
      <c r="B23" s="20">
        <f t="shared" ref="B23:K23" si="10">B24+B30+B33+B39</f>
        <v>8.7225264224900005</v>
      </c>
      <c r="C23" s="20">
        <f t="shared" si="10"/>
        <v>11.46971423207</v>
      </c>
      <c r="D23" s="20">
        <f t="shared" si="10"/>
        <v>14.935132390790001</v>
      </c>
      <c r="E23" s="20">
        <f t="shared" si="10"/>
        <v>20.429294913369997</v>
      </c>
      <c r="F23" s="20">
        <f t="shared" si="10"/>
        <v>55.556667958719999</v>
      </c>
      <c r="G23" s="20">
        <f t="shared" si="10"/>
        <v>23.118776586500001</v>
      </c>
      <c r="H23" s="20">
        <f t="shared" si="10"/>
        <v>17.023869949870001</v>
      </c>
      <c r="I23" s="20">
        <f t="shared" si="10"/>
        <v>132.81217550425001</v>
      </c>
      <c r="J23" s="20">
        <f t="shared" si="10"/>
        <v>52.469764216309997</v>
      </c>
      <c r="K23" s="20">
        <f t="shared" si="10"/>
        <v>225.42458625693001</v>
      </c>
    </row>
    <row r="24" spans="1:35" outlineLevel="3" collapsed="1" x14ac:dyDescent="0.35">
      <c r="A24" s="4" t="s">
        <v>3</v>
      </c>
      <c r="B24" s="3">
        <f t="shared" ref="B24:K24" si="11">SUM(B25:B29)</f>
        <v>3.0285699249999999E-2</v>
      </c>
      <c r="C24" s="3">
        <f t="shared" si="11"/>
        <v>3.9777952589999999E-2</v>
      </c>
      <c r="D24" s="3">
        <f t="shared" si="11"/>
        <v>0.38254569013</v>
      </c>
      <c r="E24" s="3">
        <f t="shared" si="11"/>
        <v>0.24782982908000001</v>
      </c>
      <c r="F24" s="3">
        <f t="shared" si="11"/>
        <v>0.70043917104999998</v>
      </c>
      <c r="G24" s="3">
        <f t="shared" si="11"/>
        <v>3.637992416E-2</v>
      </c>
      <c r="H24" s="3">
        <f t="shared" si="11"/>
        <v>2.4035059980000002E-2</v>
      </c>
      <c r="I24" s="3">
        <f t="shared" si="11"/>
        <v>4.4625059959999998E-2</v>
      </c>
      <c r="J24" s="3">
        <f t="shared" si="11"/>
        <v>0.78178746283</v>
      </c>
      <c r="K24" s="3">
        <f t="shared" si="11"/>
        <v>0.88682750693000001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35">
      <c r="A25" s="5" t="s">
        <v>7</v>
      </c>
      <c r="B25" s="3">
        <v>3.14320057E-3</v>
      </c>
      <c r="C25" s="3">
        <v>5.4734266000000002E-3</v>
      </c>
      <c r="D25" s="3">
        <v>2.4214364499999998E-3</v>
      </c>
      <c r="E25" s="3">
        <v>2.6532000000000001E-3</v>
      </c>
      <c r="F25" s="3">
        <v>1.369126362E-2</v>
      </c>
      <c r="G25" s="3">
        <v>2.7075599999999999E-3</v>
      </c>
      <c r="H25" s="3">
        <v>2.7075599999999999E-3</v>
      </c>
      <c r="I25" s="3">
        <v>2.7075599999999999E-3</v>
      </c>
      <c r="J25" s="3">
        <v>2.7075599999999999E-3</v>
      </c>
      <c r="K25" s="3">
        <v>1.083024E-2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35">
      <c r="A26" s="5" t="s">
        <v>11</v>
      </c>
      <c r="B26" s="3"/>
      <c r="C26" s="3">
        <v>3.0227952499999999E-3</v>
      </c>
      <c r="D26" s="3"/>
      <c r="E26" s="3"/>
      <c r="F26" s="3">
        <v>3.0227952499999999E-3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35">
      <c r="A27" s="5" t="s">
        <v>12</v>
      </c>
      <c r="B27" s="3">
        <v>7.0493E-7</v>
      </c>
      <c r="C27" s="3"/>
      <c r="D27" s="3"/>
      <c r="E27" s="3">
        <v>1.2864E-3</v>
      </c>
      <c r="F27" s="3">
        <v>1.28710493E-3</v>
      </c>
      <c r="G27" s="3">
        <v>9.2007359999999997E-4</v>
      </c>
      <c r="H27" s="3"/>
      <c r="I27" s="3"/>
      <c r="J27" s="3"/>
      <c r="K27" s="3">
        <v>9.2007359999999997E-4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35">
      <c r="A28" s="5" t="s">
        <v>4</v>
      </c>
      <c r="B28" s="3"/>
      <c r="C28" s="3">
        <v>6.7760400000000003E-6</v>
      </c>
      <c r="D28" s="3">
        <v>1.20042E-3</v>
      </c>
      <c r="E28" s="3">
        <v>2.5999999999999999E-3</v>
      </c>
      <c r="F28" s="3">
        <v>3.8071960399999999E-3</v>
      </c>
      <c r="G28" s="3"/>
      <c r="H28" s="3">
        <v>6.4999999999999996E-6</v>
      </c>
      <c r="I28" s="3"/>
      <c r="J28" s="3">
        <v>3.5000000000000001E-3</v>
      </c>
      <c r="K28" s="3">
        <v>3.5065000000000001E-3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35">
      <c r="A29" s="5" t="s">
        <v>8</v>
      </c>
      <c r="B29" s="3">
        <v>2.714179375E-2</v>
      </c>
      <c r="C29" s="3">
        <v>3.1274954700000003E-2</v>
      </c>
      <c r="D29" s="3">
        <v>0.37892383367999999</v>
      </c>
      <c r="E29" s="3">
        <v>0.24129022908</v>
      </c>
      <c r="F29" s="3">
        <v>0.67863081121000002</v>
      </c>
      <c r="G29" s="3">
        <v>3.2752290560000001E-2</v>
      </c>
      <c r="H29" s="3">
        <v>2.1320999980000001E-2</v>
      </c>
      <c r="I29" s="3">
        <v>4.191749996E-2</v>
      </c>
      <c r="J29" s="3">
        <v>0.77557990283</v>
      </c>
      <c r="K29" s="3">
        <v>0.87157069333000003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outlineLevel="3" collapsed="1" x14ac:dyDescent="0.35">
      <c r="A30" s="4" t="s">
        <v>13</v>
      </c>
      <c r="B30" s="3">
        <f t="shared" ref="B30:K30" si="12">SUM(B31:B32)</f>
        <v>0.39045560620000003</v>
      </c>
      <c r="C30" s="3">
        <f t="shared" si="12"/>
        <v>0.32808102109999998</v>
      </c>
      <c r="D30" s="3">
        <f t="shared" si="12"/>
        <v>0.41488358578000001</v>
      </c>
      <c r="E30" s="3">
        <f t="shared" si="12"/>
        <v>0.35154033846999999</v>
      </c>
      <c r="F30" s="3">
        <f t="shared" si="12"/>
        <v>1.48496055155</v>
      </c>
      <c r="G30" s="3">
        <f t="shared" si="12"/>
        <v>1.83732501233</v>
      </c>
      <c r="H30" s="3">
        <f t="shared" si="12"/>
        <v>0.32296885065999997</v>
      </c>
      <c r="I30" s="3">
        <f t="shared" si="12"/>
        <v>114.4927046203</v>
      </c>
      <c r="J30" s="3">
        <f t="shared" si="12"/>
        <v>31.576288549819999</v>
      </c>
      <c r="K30" s="3">
        <f t="shared" si="12"/>
        <v>148.22928703311001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35">
      <c r="A31" s="5" t="s">
        <v>7</v>
      </c>
      <c r="B31" s="3">
        <v>0.39045560620000003</v>
      </c>
      <c r="C31" s="3">
        <v>0.32808102109999998</v>
      </c>
      <c r="D31" s="3">
        <v>0.41488358578000001</v>
      </c>
      <c r="E31" s="3">
        <v>0.35154033846999999</v>
      </c>
      <c r="F31" s="3">
        <v>1.48496055155</v>
      </c>
      <c r="G31" s="3">
        <v>0.44100651395000001</v>
      </c>
      <c r="H31" s="3">
        <v>0.32296885065999997</v>
      </c>
      <c r="I31" s="3">
        <v>1.85701388274</v>
      </c>
      <c r="J31" s="3">
        <v>0.54555088804999996</v>
      </c>
      <c r="K31" s="3">
        <v>3.1665401354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35">
      <c r="A32" s="5" t="s">
        <v>8</v>
      </c>
      <c r="B32" s="3"/>
      <c r="C32" s="3"/>
      <c r="D32" s="3"/>
      <c r="E32" s="3"/>
      <c r="F32" s="3"/>
      <c r="G32" s="3">
        <v>1.3963184983800001</v>
      </c>
      <c r="H32" s="3"/>
      <c r="I32" s="3">
        <v>112.63569073756</v>
      </c>
      <c r="J32" s="3">
        <v>31.030737661770001</v>
      </c>
      <c r="K32" s="3">
        <v>145.06274689771001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outlineLevel="3" collapsed="1" x14ac:dyDescent="0.35">
      <c r="A33" s="4" t="s">
        <v>14</v>
      </c>
      <c r="B33" s="3">
        <f t="shared" ref="B33:K33" si="13">SUM(B34:B38)</f>
        <v>8.4787003499999999E-3</v>
      </c>
      <c r="C33" s="3">
        <f t="shared" si="13"/>
        <v>2.4531921489999997E-2</v>
      </c>
      <c r="D33" s="3">
        <f t="shared" si="13"/>
        <v>7.3533954730000003E-2</v>
      </c>
      <c r="E33" s="3">
        <f t="shared" si="13"/>
        <v>0.15216744791</v>
      </c>
      <c r="F33" s="3">
        <f t="shared" si="13"/>
        <v>0.25871202447999997</v>
      </c>
      <c r="G33" s="3">
        <f t="shared" si="13"/>
        <v>0.11417711210000001</v>
      </c>
      <c r="H33" s="3">
        <f t="shared" si="13"/>
        <v>1.09854734685</v>
      </c>
      <c r="I33" s="3">
        <f t="shared" si="13"/>
        <v>0.11229396955</v>
      </c>
      <c r="J33" s="3">
        <f t="shared" si="13"/>
        <v>1.09284569133</v>
      </c>
      <c r="K33" s="3">
        <f t="shared" si="13"/>
        <v>2.4178641198299999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35">
      <c r="A34" s="5" t="s">
        <v>15</v>
      </c>
      <c r="B34" s="3"/>
      <c r="C34" s="3"/>
      <c r="D34" s="3"/>
      <c r="E34" s="3"/>
      <c r="F34" s="3"/>
      <c r="G34" s="3"/>
      <c r="H34" s="3">
        <v>0.26794987358</v>
      </c>
      <c r="I34" s="3"/>
      <c r="J34" s="3">
        <v>0.26794987358</v>
      </c>
      <c r="K34" s="3">
        <v>0.53589974716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35">
      <c r="A35" s="5" t="s">
        <v>7</v>
      </c>
      <c r="B35" s="3">
        <v>8.4787003499999999E-3</v>
      </c>
      <c r="C35" s="3">
        <v>1.871271876E-2</v>
      </c>
      <c r="D35" s="3">
        <v>7.3533954730000003E-2</v>
      </c>
      <c r="E35" s="3">
        <v>0.14658058064000001</v>
      </c>
      <c r="F35" s="3">
        <v>0.24730595448000001</v>
      </c>
      <c r="G35" s="3">
        <v>8.2339810129999996E-2</v>
      </c>
      <c r="H35" s="3">
        <v>0.39110199284000002</v>
      </c>
      <c r="I35" s="3">
        <v>8.1506248990000002E-2</v>
      </c>
      <c r="J35" s="3">
        <v>0.38560537256999999</v>
      </c>
      <c r="K35" s="3">
        <v>0.94055342453000002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35">
      <c r="A36" s="5" t="s">
        <v>11</v>
      </c>
      <c r="B36" s="3"/>
      <c r="C36" s="3">
        <v>5.7346829700000001E-3</v>
      </c>
      <c r="D36" s="3"/>
      <c r="E36" s="3">
        <v>5.3983942399999998E-3</v>
      </c>
      <c r="F36" s="3">
        <v>1.113307721E-2</v>
      </c>
      <c r="G36" s="3"/>
      <c r="H36" s="3">
        <v>4.4476331299999998E-3</v>
      </c>
      <c r="I36" s="3"/>
      <c r="J36" s="3">
        <v>3.3357248500000001E-3</v>
      </c>
      <c r="K36" s="3">
        <v>7.7833579799999998E-3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35">
      <c r="A37" s="5" t="s">
        <v>12</v>
      </c>
      <c r="B37" s="3">
        <v>0</v>
      </c>
      <c r="C37" s="3">
        <v>8.4519759999999994E-5</v>
      </c>
      <c r="D37" s="3">
        <v>0</v>
      </c>
      <c r="E37" s="3">
        <v>1.8847303E-4</v>
      </c>
      <c r="F37" s="3">
        <v>2.7299278999999999E-4</v>
      </c>
      <c r="G37" s="3">
        <v>3.1837301970000002E-2</v>
      </c>
      <c r="H37" s="3">
        <v>0.17465255281</v>
      </c>
      <c r="I37" s="3">
        <v>3.0787720559999999E-2</v>
      </c>
      <c r="J37" s="3">
        <v>0.17555942584000001</v>
      </c>
      <c r="K37" s="3">
        <v>0.41283700118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35">
      <c r="A38" s="5" t="s">
        <v>8</v>
      </c>
      <c r="B38" s="3"/>
      <c r="C38" s="3"/>
      <c r="D38" s="3"/>
      <c r="E38" s="3"/>
      <c r="F38" s="3"/>
      <c r="G38" s="3"/>
      <c r="H38" s="3">
        <v>0.26039529448999998</v>
      </c>
      <c r="I38" s="3"/>
      <c r="J38" s="3">
        <v>0.26039529448999998</v>
      </c>
      <c r="K38" s="3">
        <v>0.52079058897999997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outlineLevel="3" collapsed="1" x14ac:dyDescent="0.35">
      <c r="A39" s="4" t="s">
        <v>16</v>
      </c>
      <c r="B39" s="3">
        <f t="shared" ref="B39:K39" si="14">SUM(B40:B42)</f>
        <v>8.293306416690001</v>
      </c>
      <c r="C39" s="3">
        <f t="shared" si="14"/>
        <v>11.07732333689</v>
      </c>
      <c r="D39" s="3">
        <f t="shared" si="14"/>
        <v>14.064169160150001</v>
      </c>
      <c r="E39" s="3">
        <f t="shared" si="14"/>
        <v>19.677757297909999</v>
      </c>
      <c r="F39" s="3">
        <f t="shared" si="14"/>
        <v>53.112556211639998</v>
      </c>
      <c r="G39" s="3">
        <f t="shared" si="14"/>
        <v>21.130894537910002</v>
      </c>
      <c r="H39" s="3">
        <f t="shared" si="14"/>
        <v>15.57831869238</v>
      </c>
      <c r="I39" s="3">
        <f t="shared" si="14"/>
        <v>18.16255185444</v>
      </c>
      <c r="J39" s="3">
        <f t="shared" si="14"/>
        <v>19.01884251233</v>
      </c>
      <c r="K39" s="3">
        <f t="shared" si="14"/>
        <v>73.890607597059997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35">
      <c r="A40" s="5" t="s">
        <v>7</v>
      </c>
      <c r="B40" s="3">
        <v>0.55224899236000002</v>
      </c>
      <c r="C40" s="3">
        <v>2.7684790653300002</v>
      </c>
      <c r="D40" s="3">
        <v>2.3758023025799999</v>
      </c>
      <c r="E40" s="3">
        <v>6.6787345435700001</v>
      </c>
      <c r="F40" s="3">
        <v>12.37526490384</v>
      </c>
      <c r="G40" s="3">
        <v>6.4474241036500004</v>
      </c>
      <c r="H40" s="3">
        <v>3.6109900640700001</v>
      </c>
      <c r="I40" s="3">
        <v>3.16472079482</v>
      </c>
      <c r="J40" s="3">
        <v>6.6784383179100004</v>
      </c>
      <c r="K40" s="3">
        <v>19.901573280449998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35">
      <c r="A41" s="5" t="s">
        <v>8</v>
      </c>
      <c r="B41" s="3">
        <v>3.4171709240900001</v>
      </c>
      <c r="C41" s="3">
        <v>2.5376104237199999</v>
      </c>
      <c r="D41" s="3">
        <v>4.0144973476499999</v>
      </c>
      <c r="E41" s="3">
        <v>4.4050734184599998</v>
      </c>
      <c r="F41" s="3">
        <v>14.374352113920001</v>
      </c>
      <c r="G41" s="3">
        <v>6.0763911420800003</v>
      </c>
      <c r="H41" s="3">
        <v>3.9634610870300002</v>
      </c>
      <c r="I41" s="3">
        <v>5.9890171641499999</v>
      </c>
      <c r="J41" s="3">
        <v>4.4823199031599996</v>
      </c>
      <c r="K41" s="3">
        <v>20.51118929642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35">
      <c r="A42" s="5" t="s">
        <v>17</v>
      </c>
      <c r="B42" s="3">
        <v>4.3238865002400004</v>
      </c>
      <c r="C42" s="3">
        <v>5.7712338478399996</v>
      </c>
      <c r="D42" s="3">
        <v>7.6738695099200003</v>
      </c>
      <c r="E42" s="3">
        <v>8.5939493358799997</v>
      </c>
      <c r="F42" s="3">
        <v>26.362939193879999</v>
      </c>
      <c r="G42" s="3">
        <v>8.6070792921799999</v>
      </c>
      <c r="H42" s="3">
        <v>8.00386754128</v>
      </c>
      <c r="I42" s="3">
        <v>9.0088138954700003</v>
      </c>
      <c r="J42" s="3">
        <v>7.85808429126</v>
      </c>
      <c r="K42" s="3">
        <v>33.477845020190003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6" customFormat="1" outlineLevel="2" x14ac:dyDescent="0.35">
      <c r="A43" s="19" t="s">
        <v>9</v>
      </c>
      <c r="B43" s="20">
        <f t="shared" ref="B43:K43" si="15">B44+B47+B53</f>
        <v>16.448938120219999</v>
      </c>
      <c r="C43" s="20">
        <f t="shared" si="15"/>
        <v>8.0331384182400001</v>
      </c>
      <c r="D43" s="20">
        <f t="shared" si="15"/>
        <v>25.730738364360001</v>
      </c>
      <c r="E43" s="20">
        <f t="shared" si="15"/>
        <v>20.251710807929999</v>
      </c>
      <c r="F43" s="20">
        <f t="shared" si="15"/>
        <v>70.464525710749996</v>
      </c>
      <c r="G43" s="20">
        <f t="shared" si="15"/>
        <v>29.749041106749999</v>
      </c>
      <c r="H43" s="20">
        <f t="shared" si="15"/>
        <v>49.597654274660009</v>
      </c>
      <c r="I43" s="20">
        <f t="shared" si="15"/>
        <v>70.286770173479994</v>
      </c>
      <c r="J43" s="20">
        <f t="shared" si="15"/>
        <v>34.043507016340001</v>
      </c>
      <c r="K43" s="20">
        <f t="shared" si="15"/>
        <v>183.67697257123001</v>
      </c>
    </row>
    <row r="44" spans="1:35" outlineLevel="3" collapsed="1" x14ac:dyDescent="0.35">
      <c r="A44" s="4" t="s">
        <v>13</v>
      </c>
      <c r="B44" s="3">
        <f t="shared" ref="B44:K44" si="16">SUM(B45:B46)</f>
        <v>1.8693848595</v>
      </c>
      <c r="C44" s="3">
        <f t="shared" si="16"/>
        <v>1.6217448829300001</v>
      </c>
      <c r="D44" s="3">
        <f t="shared" si="16"/>
        <v>1.77356618281</v>
      </c>
      <c r="E44" s="3">
        <f t="shared" si="16"/>
        <v>2.0682643187899998</v>
      </c>
      <c r="F44" s="3">
        <f t="shared" si="16"/>
        <v>7.3329602440299997</v>
      </c>
      <c r="G44" s="3">
        <f t="shared" si="16"/>
        <v>2.1607588277700001</v>
      </c>
      <c r="H44" s="3">
        <f t="shared" si="16"/>
        <v>1.98832718571</v>
      </c>
      <c r="I44" s="3">
        <f t="shared" si="16"/>
        <v>42.273240782439998</v>
      </c>
      <c r="J44" s="3">
        <f t="shared" si="16"/>
        <v>13.299490775400001</v>
      </c>
      <c r="K44" s="3">
        <f t="shared" si="16"/>
        <v>59.721817571320003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35">
      <c r="A45" s="5" t="s">
        <v>7</v>
      </c>
      <c r="B45" s="3">
        <v>1.8693848595</v>
      </c>
      <c r="C45" s="3">
        <v>1.6217448829300001</v>
      </c>
      <c r="D45" s="3">
        <v>1.77356618281</v>
      </c>
      <c r="E45" s="3">
        <v>2.0682643187899998</v>
      </c>
      <c r="F45" s="3">
        <v>7.3329602440299997</v>
      </c>
      <c r="G45" s="3">
        <v>2.1607588277700001</v>
      </c>
      <c r="H45" s="3">
        <v>1.98832718571</v>
      </c>
      <c r="I45" s="3">
        <v>4.50178522625</v>
      </c>
      <c r="J45" s="3">
        <v>13.299490775400001</v>
      </c>
      <c r="K45" s="3">
        <v>21.950362015130001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35">
      <c r="A46" s="5" t="s">
        <v>8</v>
      </c>
      <c r="B46" s="3"/>
      <c r="C46" s="3"/>
      <c r="D46" s="3"/>
      <c r="E46" s="3"/>
      <c r="F46" s="3"/>
      <c r="G46" s="3"/>
      <c r="H46" s="3"/>
      <c r="I46" s="3">
        <v>37.771455556189999</v>
      </c>
      <c r="J46" s="3"/>
      <c r="K46" s="3">
        <v>37.771455556189999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outlineLevel="3" collapsed="1" x14ac:dyDescent="0.35">
      <c r="A47" s="4" t="s">
        <v>14</v>
      </c>
      <c r="B47" s="3">
        <f t="shared" ref="B47:K47" si="17">SUM(B48:B52)</f>
        <v>0.11159428993000001</v>
      </c>
      <c r="C47" s="3">
        <f t="shared" si="17"/>
        <v>0.18450358829999999</v>
      </c>
      <c r="D47" s="3">
        <f t="shared" si="17"/>
        <v>0.12278269865999999</v>
      </c>
      <c r="E47" s="3">
        <f t="shared" si="17"/>
        <v>0.23785329375000003</v>
      </c>
      <c r="F47" s="3">
        <f t="shared" si="17"/>
        <v>0.65673387063999999</v>
      </c>
      <c r="G47" s="3">
        <f t="shared" si="17"/>
        <v>0.41858528156999997</v>
      </c>
      <c r="H47" s="3">
        <f t="shared" si="17"/>
        <v>1.7057019529399999</v>
      </c>
      <c r="I47" s="3">
        <f t="shared" si="17"/>
        <v>0.48540721428</v>
      </c>
      <c r="J47" s="3">
        <f t="shared" si="17"/>
        <v>1.7064902071399999</v>
      </c>
      <c r="K47" s="3">
        <f t="shared" si="17"/>
        <v>4.3161846559299999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35">
      <c r="A48" s="5" t="s">
        <v>15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35">
      <c r="A49" s="5" t="s">
        <v>7</v>
      </c>
      <c r="B49" s="3">
        <v>0.11159428993000001</v>
      </c>
      <c r="C49" s="3">
        <v>6.2413621459999999E-2</v>
      </c>
      <c r="D49" s="3">
        <v>0.12278269865999999</v>
      </c>
      <c r="E49" s="3">
        <v>0.10069036517</v>
      </c>
      <c r="F49" s="3">
        <v>0.39748097521999998</v>
      </c>
      <c r="G49" s="3">
        <v>0.23351416625999999</v>
      </c>
      <c r="H49" s="3">
        <v>0.92074283664000001</v>
      </c>
      <c r="I49" s="3">
        <v>0.30033609897000002</v>
      </c>
      <c r="J49" s="3">
        <v>0.92153109083999996</v>
      </c>
      <c r="K49" s="3">
        <v>2.3761241927099999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35">
      <c r="A50" s="5" t="s">
        <v>11</v>
      </c>
      <c r="B50" s="3"/>
      <c r="C50" s="3">
        <v>0.12208996683999999</v>
      </c>
      <c r="D50" s="3"/>
      <c r="E50" s="3">
        <v>0.13716292858000001</v>
      </c>
      <c r="F50" s="3">
        <v>0.25925289542000002</v>
      </c>
      <c r="G50" s="3"/>
      <c r="H50" s="3">
        <v>0.14125734425</v>
      </c>
      <c r="I50" s="3"/>
      <c r="J50" s="3">
        <v>0.14125734425</v>
      </c>
      <c r="K50" s="3">
        <v>0.2825146885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35">
      <c r="A51" s="5" t="s">
        <v>12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0.18507111531000001</v>
      </c>
      <c r="H51" s="3">
        <v>0.64370177205000001</v>
      </c>
      <c r="I51" s="3">
        <v>0.18507111531000001</v>
      </c>
      <c r="J51" s="3">
        <v>0.64370177205000001</v>
      </c>
      <c r="K51" s="3">
        <v>1.65754577472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35">
      <c r="A52" s="5" t="s">
        <v>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outlineLevel="3" collapsed="1" x14ac:dyDescent="0.35">
      <c r="A53" s="4" t="s">
        <v>16</v>
      </c>
      <c r="B53" s="3">
        <f t="shared" ref="B53:K53" si="18">SUM(B54:B56)</f>
        <v>14.467958970790001</v>
      </c>
      <c r="C53" s="3">
        <f t="shared" si="18"/>
        <v>6.2268899470099992</v>
      </c>
      <c r="D53" s="3">
        <f t="shared" si="18"/>
        <v>23.83438948289</v>
      </c>
      <c r="E53" s="3">
        <f t="shared" si="18"/>
        <v>17.94559319539</v>
      </c>
      <c r="F53" s="3">
        <f t="shared" si="18"/>
        <v>62.474831596080001</v>
      </c>
      <c r="G53" s="3">
        <f t="shared" si="18"/>
        <v>27.16969699741</v>
      </c>
      <c r="H53" s="3">
        <f t="shared" si="18"/>
        <v>45.903625136010007</v>
      </c>
      <c r="I53" s="3">
        <f t="shared" si="18"/>
        <v>27.52812217676</v>
      </c>
      <c r="J53" s="3">
        <f t="shared" si="18"/>
        <v>19.037526033799999</v>
      </c>
      <c r="K53" s="3">
        <f t="shared" si="18"/>
        <v>119.63897034397999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35">
      <c r="A54" s="5" t="s">
        <v>7</v>
      </c>
      <c r="B54" s="3">
        <v>0.49353902040999997</v>
      </c>
      <c r="C54" s="3">
        <v>2.08124687344</v>
      </c>
      <c r="D54" s="3">
        <v>0.61136287131</v>
      </c>
      <c r="E54" s="3">
        <v>2.9283627031599999</v>
      </c>
      <c r="F54" s="3">
        <v>6.1145114683199999</v>
      </c>
      <c r="G54" s="3">
        <v>0.64823826586</v>
      </c>
      <c r="H54" s="3">
        <v>30.42411155421</v>
      </c>
      <c r="I54" s="3">
        <v>0.72047158304000003</v>
      </c>
      <c r="J54" s="3">
        <v>3.54623867373</v>
      </c>
      <c r="K54" s="3">
        <v>35.339060076839999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35">
      <c r="A55" s="5" t="s">
        <v>8</v>
      </c>
      <c r="B55" s="3">
        <v>6.1133496762900004</v>
      </c>
      <c r="C55" s="3">
        <v>4.1456430735699996</v>
      </c>
      <c r="D55" s="3">
        <v>6.0888045235200003</v>
      </c>
      <c r="E55" s="3">
        <v>4.8416054960999997</v>
      </c>
      <c r="F55" s="3">
        <v>21.189402769480001</v>
      </c>
      <c r="G55" s="3">
        <v>7.1234836163199997</v>
      </c>
      <c r="H55" s="3">
        <v>5.00013859396</v>
      </c>
      <c r="I55" s="3">
        <v>7.4096754784899996</v>
      </c>
      <c r="J55" s="3">
        <v>5.0119123722300003</v>
      </c>
      <c r="K55" s="3">
        <v>24.545210060999999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35">
      <c r="A56" s="5" t="s">
        <v>17</v>
      </c>
      <c r="B56" s="3">
        <v>7.8610702740900003</v>
      </c>
      <c r="C56" s="3"/>
      <c r="D56" s="3">
        <v>17.13422208806</v>
      </c>
      <c r="E56" s="3">
        <v>10.175624996130001</v>
      </c>
      <c r="F56" s="3">
        <v>35.170917358280001</v>
      </c>
      <c r="G56" s="3">
        <v>19.39797511523</v>
      </c>
      <c r="H56" s="3">
        <v>10.47937498784</v>
      </c>
      <c r="I56" s="3">
        <v>19.39797511523</v>
      </c>
      <c r="J56" s="3">
        <v>10.47937498784</v>
      </c>
      <c r="K56" s="3">
        <v>59.754700206140001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35">
      <c r="A57" s="25" t="s">
        <v>22</v>
      </c>
      <c r="B57" s="25"/>
      <c r="C57" s="25"/>
      <c r="D57" s="25"/>
      <c r="E57" s="25"/>
      <c r="F57" s="25"/>
      <c r="G57" s="25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60" spans="1:35" s="13" customFormat="1" x14ac:dyDescent="0.35">
      <c r="A60" s="12"/>
      <c r="B60" s="12">
        <v>2025</v>
      </c>
      <c r="C60" s="12">
        <v>2026</v>
      </c>
      <c r="D60" s="12">
        <v>2027</v>
      </c>
      <c r="E60" s="12">
        <v>2028</v>
      </c>
      <c r="F60" s="12">
        <v>2029</v>
      </c>
      <c r="G60" s="12">
        <v>2030</v>
      </c>
      <c r="H60" s="12">
        <v>2031</v>
      </c>
      <c r="I60" s="12">
        <v>2032</v>
      </c>
      <c r="J60" s="12">
        <v>2033</v>
      </c>
      <c r="K60" s="12">
        <v>2034</v>
      </c>
      <c r="L60" s="12">
        <v>2035</v>
      </c>
      <c r="M60" s="12">
        <v>2036</v>
      </c>
    </row>
    <row r="61" spans="1:35" s="16" customFormat="1" x14ac:dyDescent="0.35">
      <c r="A61" s="14" t="s">
        <v>0</v>
      </c>
      <c r="B61" s="15">
        <f t="shared" ref="B61:M61" si="19">B62+B79</f>
        <v>667.39410971244001</v>
      </c>
      <c r="C61" s="15">
        <f t="shared" si="19"/>
        <v>527.26113775390002</v>
      </c>
      <c r="D61" s="15">
        <f t="shared" si="19"/>
        <v>491.02332932237999</v>
      </c>
      <c r="E61" s="15">
        <f t="shared" si="19"/>
        <v>442.03032474766997</v>
      </c>
      <c r="F61" s="15">
        <f t="shared" si="19"/>
        <v>397.49941172581003</v>
      </c>
      <c r="G61" s="15">
        <f t="shared" si="19"/>
        <v>368.32263552746997</v>
      </c>
      <c r="H61" s="15">
        <f t="shared" si="19"/>
        <v>392.29433428798006</v>
      </c>
      <c r="I61" s="15">
        <f t="shared" si="19"/>
        <v>355.01494563850997</v>
      </c>
      <c r="J61" s="15">
        <f t="shared" si="19"/>
        <v>305.49386165708</v>
      </c>
      <c r="K61" s="15">
        <f t="shared" si="19"/>
        <v>279.68788612882997</v>
      </c>
      <c r="L61" s="15">
        <f t="shared" si="19"/>
        <v>364.48456146198004</v>
      </c>
      <c r="M61" s="15">
        <f t="shared" si="19"/>
        <v>235.43901641732998</v>
      </c>
    </row>
    <row r="62" spans="1:35" s="16" customFormat="1" outlineLevel="1" x14ac:dyDescent="0.35">
      <c r="A62" s="17" t="s">
        <v>1</v>
      </c>
      <c r="B62" s="18">
        <f t="shared" ref="B62:M62" si="20">B63+B72</f>
        <v>321.54459303465001</v>
      </c>
      <c r="C62" s="18">
        <f t="shared" si="20"/>
        <v>166.14918216417999</v>
      </c>
      <c r="D62" s="18">
        <f t="shared" si="20"/>
        <v>163.24188639471998</v>
      </c>
      <c r="E62" s="18">
        <f t="shared" si="20"/>
        <v>116.28468531037001</v>
      </c>
      <c r="F62" s="18">
        <f t="shared" si="20"/>
        <v>99.813026064420001</v>
      </c>
      <c r="G62" s="18">
        <f t="shared" si="20"/>
        <v>106.96119199887001</v>
      </c>
      <c r="H62" s="18">
        <f t="shared" si="20"/>
        <v>124.77662627186001</v>
      </c>
      <c r="I62" s="18">
        <f t="shared" si="20"/>
        <v>107.04757205797</v>
      </c>
      <c r="J62" s="18">
        <f t="shared" si="20"/>
        <v>113.85167106220001</v>
      </c>
      <c r="K62" s="18">
        <f t="shared" si="20"/>
        <v>93.921929494770012</v>
      </c>
      <c r="L62" s="18">
        <f t="shared" si="20"/>
        <v>113.95343945557001</v>
      </c>
      <c r="M62" s="18">
        <f t="shared" si="20"/>
        <v>125.65598284780999</v>
      </c>
    </row>
    <row r="63" spans="1:35" s="16" customFormat="1" outlineLevel="2" x14ac:dyDescent="0.35">
      <c r="A63" s="19" t="s">
        <v>2</v>
      </c>
      <c r="B63" s="20">
        <f t="shared" ref="B63:M63" si="21">B64+B66+B68</f>
        <v>150.04019209386999</v>
      </c>
      <c r="C63" s="20">
        <f t="shared" si="21"/>
        <v>106.84209205693</v>
      </c>
      <c r="D63" s="20">
        <f t="shared" si="21"/>
        <v>95.573835698929997</v>
      </c>
      <c r="E63" s="20">
        <f t="shared" si="21"/>
        <v>85.021752787890009</v>
      </c>
      <c r="F63" s="20">
        <f t="shared" si="21"/>
        <v>75.300093541940001</v>
      </c>
      <c r="G63" s="20">
        <f t="shared" si="21"/>
        <v>69.911138476390008</v>
      </c>
      <c r="H63" s="20">
        <f t="shared" si="21"/>
        <v>66.585575760270004</v>
      </c>
      <c r="I63" s="20">
        <f t="shared" si="21"/>
        <v>62.016620535489999</v>
      </c>
      <c r="J63" s="20">
        <f t="shared" si="21"/>
        <v>60.871554539720002</v>
      </c>
      <c r="K63" s="20">
        <f t="shared" si="21"/>
        <v>51.691932972290004</v>
      </c>
      <c r="L63" s="20">
        <f t="shared" si="21"/>
        <v>49.88344293259</v>
      </c>
      <c r="M63" s="20">
        <f t="shared" si="21"/>
        <v>41.73493884781</v>
      </c>
    </row>
    <row r="64" spans="1:35" s="6" customFormat="1" outlineLevel="3" collapsed="1" x14ac:dyDescent="0.35">
      <c r="A64" s="10" t="s">
        <v>3</v>
      </c>
      <c r="B64" s="9">
        <f t="shared" ref="B64:M64" si="22">SUM(B65:B65)</f>
        <v>0</v>
      </c>
      <c r="C64" s="9">
        <f t="shared" si="22"/>
        <v>0</v>
      </c>
      <c r="D64" s="9">
        <f t="shared" si="22"/>
        <v>0</v>
      </c>
      <c r="E64" s="9">
        <f t="shared" si="22"/>
        <v>0</v>
      </c>
      <c r="F64" s="9">
        <f t="shared" si="22"/>
        <v>0</v>
      </c>
      <c r="G64" s="9">
        <f t="shared" si="22"/>
        <v>0</v>
      </c>
      <c r="H64" s="9">
        <f t="shared" si="22"/>
        <v>0</v>
      </c>
      <c r="I64" s="9">
        <f t="shared" si="22"/>
        <v>0</v>
      </c>
      <c r="J64" s="9">
        <f t="shared" si="22"/>
        <v>0</v>
      </c>
      <c r="K64" s="9">
        <f t="shared" si="22"/>
        <v>0</v>
      </c>
      <c r="L64" s="9">
        <f t="shared" si="22"/>
        <v>0</v>
      </c>
      <c r="M64" s="9">
        <f t="shared" si="22"/>
        <v>0</v>
      </c>
    </row>
    <row r="65" spans="1:13" s="6" customFormat="1" hidden="1" outlineLevel="4" x14ac:dyDescent="0.35">
      <c r="A65" s="11" t="s">
        <v>4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s="6" customFormat="1" outlineLevel="3" collapsed="1" x14ac:dyDescent="0.35">
      <c r="A66" s="10" t="s">
        <v>5</v>
      </c>
      <c r="B66" s="9">
        <f t="shared" ref="B66:M66" si="23">SUM(B67:B67)</f>
        <v>7.0243300420000002E-2</v>
      </c>
      <c r="C66" s="9">
        <f t="shared" si="23"/>
        <v>6.3630674289999994E-2</v>
      </c>
      <c r="D66" s="9">
        <f t="shared" si="23"/>
        <v>5.7018048170000002E-2</v>
      </c>
      <c r="E66" s="9">
        <f t="shared" si="23"/>
        <v>5.0412240580000003E-2</v>
      </c>
      <c r="F66" s="9">
        <f t="shared" si="23"/>
        <v>4.3792795910000001E-2</v>
      </c>
      <c r="G66" s="9">
        <f t="shared" si="23"/>
        <v>3.7180169780000001E-2</v>
      </c>
      <c r="H66" s="9">
        <f t="shared" si="23"/>
        <v>3.0567543660000002E-2</v>
      </c>
      <c r="I66" s="9">
        <f t="shared" si="23"/>
        <v>2.3961736080000001E-2</v>
      </c>
      <c r="J66" s="9">
        <f t="shared" si="23"/>
        <v>1.7342291409999998E-2</v>
      </c>
      <c r="K66" s="9">
        <f t="shared" si="23"/>
        <v>1.072966528E-2</v>
      </c>
      <c r="L66" s="9">
        <f t="shared" si="23"/>
        <v>4.1170391799999996E-3</v>
      </c>
      <c r="M66" s="9">
        <f t="shared" si="23"/>
        <v>0</v>
      </c>
    </row>
    <row r="67" spans="1:13" s="6" customFormat="1" hidden="1" outlineLevel="4" x14ac:dyDescent="0.35">
      <c r="A67" s="11" t="s">
        <v>4</v>
      </c>
      <c r="B67" s="9">
        <v>7.0243300420000002E-2</v>
      </c>
      <c r="C67" s="9">
        <v>6.3630674289999994E-2</v>
      </c>
      <c r="D67" s="9">
        <v>5.7018048170000002E-2</v>
      </c>
      <c r="E67" s="9">
        <v>5.0412240580000003E-2</v>
      </c>
      <c r="F67" s="9">
        <v>4.3792795910000001E-2</v>
      </c>
      <c r="G67" s="9">
        <v>3.7180169780000001E-2</v>
      </c>
      <c r="H67" s="9">
        <v>3.0567543660000002E-2</v>
      </c>
      <c r="I67" s="9">
        <v>2.3961736080000001E-2</v>
      </c>
      <c r="J67" s="9">
        <v>1.7342291409999998E-2</v>
      </c>
      <c r="K67" s="9">
        <v>1.072966528E-2</v>
      </c>
      <c r="L67" s="9">
        <v>4.1170391799999996E-3</v>
      </c>
      <c r="M67" s="9"/>
    </row>
    <row r="68" spans="1:13" s="6" customFormat="1" outlineLevel="3" collapsed="1" x14ac:dyDescent="0.35">
      <c r="A68" s="10" t="s">
        <v>6</v>
      </c>
      <c r="B68" s="9">
        <f t="shared" ref="B68:M68" si="24">SUM(B69:B71)</f>
        <v>149.96994879344999</v>
      </c>
      <c r="C68" s="9">
        <f t="shared" si="24"/>
        <v>106.77846138264</v>
      </c>
      <c r="D68" s="9">
        <f t="shared" si="24"/>
        <v>95.516817650760004</v>
      </c>
      <c r="E68" s="9">
        <f t="shared" si="24"/>
        <v>84.971340547310007</v>
      </c>
      <c r="F68" s="9">
        <f t="shared" si="24"/>
        <v>75.256300746030007</v>
      </c>
      <c r="G68" s="9">
        <f t="shared" si="24"/>
        <v>69.873958306610007</v>
      </c>
      <c r="H68" s="9">
        <f t="shared" si="24"/>
        <v>66.555008216610005</v>
      </c>
      <c r="I68" s="9">
        <f t="shared" si="24"/>
        <v>61.992658799410002</v>
      </c>
      <c r="J68" s="9">
        <f t="shared" si="24"/>
        <v>60.854212248309999</v>
      </c>
      <c r="K68" s="9">
        <f t="shared" si="24"/>
        <v>51.681203307010001</v>
      </c>
      <c r="L68" s="9">
        <f t="shared" si="24"/>
        <v>49.879325893409998</v>
      </c>
      <c r="M68" s="9">
        <f t="shared" si="24"/>
        <v>41.73493884781</v>
      </c>
    </row>
    <row r="69" spans="1:13" s="6" customFormat="1" hidden="1" outlineLevel="4" x14ac:dyDescent="0.35">
      <c r="A69" s="11" t="s">
        <v>7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s="6" customFormat="1" hidden="1" outlineLevel="4" x14ac:dyDescent="0.35">
      <c r="A70" s="11" t="s">
        <v>4</v>
      </c>
      <c r="B70" s="9">
        <v>149.96994879344999</v>
      </c>
      <c r="C70" s="9">
        <v>106.77846138264</v>
      </c>
      <c r="D70" s="9">
        <v>95.516817650760004</v>
      </c>
      <c r="E70" s="9">
        <v>84.971340547310007</v>
      </c>
      <c r="F70" s="9">
        <v>75.256300746030007</v>
      </c>
      <c r="G70" s="9">
        <v>69.873958306610007</v>
      </c>
      <c r="H70" s="9">
        <v>66.555008216610005</v>
      </c>
      <c r="I70" s="9">
        <v>61.992658799410002</v>
      </c>
      <c r="J70" s="9">
        <v>60.854212248309999</v>
      </c>
      <c r="K70" s="9">
        <v>51.681203307010001</v>
      </c>
      <c r="L70" s="9">
        <v>49.879325893409998</v>
      </c>
      <c r="M70" s="9">
        <v>41.73493884781</v>
      </c>
    </row>
    <row r="71" spans="1:13" s="6" customFormat="1" hidden="1" outlineLevel="4" x14ac:dyDescent="0.35">
      <c r="A71" s="11" t="s">
        <v>8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s="16" customFormat="1" outlineLevel="2" x14ac:dyDescent="0.35">
      <c r="A72" s="19" t="s">
        <v>9</v>
      </c>
      <c r="B72" s="20">
        <f t="shared" ref="B72:M72" si="25">B73+B75</f>
        <v>171.50440094077999</v>
      </c>
      <c r="C72" s="20">
        <f t="shared" si="25"/>
        <v>59.307090107250005</v>
      </c>
      <c r="D72" s="20">
        <f t="shared" si="25"/>
        <v>67.668050695790001</v>
      </c>
      <c r="E72" s="20">
        <f t="shared" si="25"/>
        <v>31.262932522480003</v>
      </c>
      <c r="F72" s="20">
        <f t="shared" si="25"/>
        <v>24.512932522480003</v>
      </c>
      <c r="G72" s="20">
        <f t="shared" si="25"/>
        <v>37.050053522479999</v>
      </c>
      <c r="H72" s="20">
        <f t="shared" si="25"/>
        <v>58.191050511589999</v>
      </c>
      <c r="I72" s="20">
        <f t="shared" si="25"/>
        <v>45.030951522480002</v>
      </c>
      <c r="J72" s="20">
        <f t="shared" si="25"/>
        <v>52.980116522480003</v>
      </c>
      <c r="K72" s="20">
        <f t="shared" si="25"/>
        <v>42.22999652248</v>
      </c>
      <c r="L72" s="20">
        <f t="shared" si="25"/>
        <v>64.069996522980006</v>
      </c>
      <c r="M72" s="20">
        <f t="shared" si="25"/>
        <v>83.921043999999995</v>
      </c>
    </row>
    <row r="73" spans="1:13" s="6" customFormat="1" outlineLevel="3" collapsed="1" x14ac:dyDescent="0.35">
      <c r="A73" s="10" t="s">
        <v>5</v>
      </c>
      <c r="B73" s="9">
        <f t="shared" ref="B73:M73" si="26">SUM(B74:B74)</f>
        <v>0.13225252248</v>
      </c>
      <c r="C73" s="9">
        <f t="shared" si="26"/>
        <v>0.13225252248</v>
      </c>
      <c r="D73" s="9">
        <f t="shared" si="26"/>
        <v>0.13225252248</v>
      </c>
      <c r="E73" s="9">
        <f t="shared" si="26"/>
        <v>0.13225252248</v>
      </c>
      <c r="F73" s="9">
        <f t="shared" si="26"/>
        <v>0.13225252248</v>
      </c>
      <c r="G73" s="9">
        <f t="shared" si="26"/>
        <v>0.13225252248</v>
      </c>
      <c r="H73" s="9">
        <f t="shared" si="26"/>
        <v>0.13225252248</v>
      </c>
      <c r="I73" s="9">
        <f t="shared" si="26"/>
        <v>0.13225252248</v>
      </c>
      <c r="J73" s="9">
        <f t="shared" si="26"/>
        <v>0.13225252248</v>
      </c>
      <c r="K73" s="9">
        <f t="shared" si="26"/>
        <v>0.13225252248</v>
      </c>
      <c r="L73" s="9">
        <f t="shared" si="26"/>
        <v>0.13225252298000001</v>
      </c>
      <c r="M73" s="9">
        <f t="shared" si="26"/>
        <v>0</v>
      </c>
    </row>
    <row r="74" spans="1:13" s="6" customFormat="1" hidden="1" outlineLevel="4" x14ac:dyDescent="0.35">
      <c r="A74" s="11" t="s">
        <v>4</v>
      </c>
      <c r="B74" s="9">
        <v>0.13225252248</v>
      </c>
      <c r="C74" s="9">
        <v>0.13225252248</v>
      </c>
      <c r="D74" s="9">
        <v>0.13225252248</v>
      </c>
      <c r="E74" s="9">
        <v>0.13225252248</v>
      </c>
      <c r="F74" s="9">
        <v>0.13225252248</v>
      </c>
      <c r="G74" s="9">
        <v>0.13225252248</v>
      </c>
      <c r="H74" s="9">
        <v>0.13225252248</v>
      </c>
      <c r="I74" s="9">
        <v>0.13225252248</v>
      </c>
      <c r="J74" s="9">
        <v>0.13225252248</v>
      </c>
      <c r="K74" s="9">
        <v>0.13225252248</v>
      </c>
      <c r="L74" s="9">
        <v>0.13225252298000001</v>
      </c>
      <c r="M74" s="9"/>
    </row>
    <row r="75" spans="1:13" s="6" customFormat="1" outlineLevel="3" collapsed="1" x14ac:dyDescent="0.35">
      <c r="A75" s="10" t="s">
        <v>6</v>
      </c>
      <c r="B75" s="9">
        <f t="shared" ref="B75:M75" si="27">SUM(B76:B78)</f>
        <v>171.37214841829999</v>
      </c>
      <c r="C75" s="9">
        <f t="shared" si="27"/>
        <v>59.174837584770003</v>
      </c>
      <c r="D75" s="9">
        <f t="shared" si="27"/>
        <v>67.535798173309999</v>
      </c>
      <c r="E75" s="9">
        <f t="shared" si="27"/>
        <v>31.130680000000002</v>
      </c>
      <c r="F75" s="9">
        <f t="shared" si="27"/>
        <v>24.380680000000002</v>
      </c>
      <c r="G75" s="9">
        <f t="shared" si="27"/>
        <v>36.917800999999997</v>
      </c>
      <c r="H75" s="9">
        <f t="shared" si="27"/>
        <v>58.058797989109998</v>
      </c>
      <c r="I75" s="9">
        <f t="shared" si="27"/>
        <v>44.898699000000001</v>
      </c>
      <c r="J75" s="9">
        <f t="shared" si="27"/>
        <v>52.847864000000001</v>
      </c>
      <c r="K75" s="9">
        <f t="shared" si="27"/>
        <v>42.097743999999999</v>
      </c>
      <c r="L75" s="9">
        <f t="shared" si="27"/>
        <v>63.937744000000002</v>
      </c>
      <c r="M75" s="9">
        <f t="shared" si="27"/>
        <v>83.921043999999995</v>
      </c>
    </row>
    <row r="76" spans="1:13" s="6" customFormat="1" hidden="1" outlineLevel="4" x14ac:dyDescent="0.35">
      <c r="A76" s="11" t="s">
        <v>7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s="6" customFormat="1" hidden="1" outlineLevel="4" x14ac:dyDescent="0.35">
      <c r="A77" s="11" t="s">
        <v>4</v>
      </c>
      <c r="B77" s="9">
        <v>171.37214841829999</v>
      </c>
      <c r="C77" s="9">
        <v>59.174837584770003</v>
      </c>
      <c r="D77" s="9">
        <v>67.535798173309999</v>
      </c>
      <c r="E77" s="9">
        <v>31.130680000000002</v>
      </c>
      <c r="F77" s="9">
        <v>24.380680000000002</v>
      </c>
      <c r="G77" s="9">
        <v>36.917800999999997</v>
      </c>
      <c r="H77" s="9">
        <v>58.058797989109998</v>
      </c>
      <c r="I77" s="9">
        <v>44.898699000000001</v>
      </c>
      <c r="J77" s="9">
        <v>52.847864000000001</v>
      </c>
      <c r="K77" s="9">
        <v>42.097743999999999</v>
      </c>
      <c r="L77" s="9">
        <v>63.937744000000002</v>
      </c>
      <c r="M77" s="9">
        <v>83.921043999999995</v>
      </c>
    </row>
    <row r="78" spans="1:13" s="6" customFormat="1" hidden="1" outlineLevel="4" x14ac:dyDescent="0.35">
      <c r="A78" s="11" t="s">
        <v>8</v>
      </c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s="16" customFormat="1" outlineLevel="1" x14ac:dyDescent="0.35">
      <c r="A79" s="17" t="s">
        <v>10</v>
      </c>
      <c r="B79" s="18">
        <f t="shared" ref="B79:M79" si="28">B80+B100</f>
        <v>345.84951667779001</v>
      </c>
      <c r="C79" s="18">
        <f t="shared" si="28"/>
        <v>361.11195558972003</v>
      </c>
      <c r="D79" s="18">
        <f t="shared" si="28"/>
        <v>327.78144292766001</v>
      </c>
      <c r="E79" s="18">
        <f t="shared" si="28"/>
        <v>325.74563943729999</v>
      </c>
      <c r="F79" s="18">
        <f t="shared" si="28"/>
        <v>297.68638566139003</v>
      </c>
      <c r="G79" s="18">
        <f t="shared" si="28"/>
        <v>261.36144352859998</v>
      </c>
      <c r="H79" s="18">
        <f t="shared" si="28"/>
        <v>267.51770801612003</v>
      </c>
      <c r="I79" s="18">
        <f t="shared" si="28"/>
        <v>247.96737358054</v>
      </c>
      <c r="J79" s="18">
        <f t="shared" si="28"/>
        <v>191.64219059487999</v>
      </c>
      <c r="K79" s="18">
        <f t="shared" si="28"/>
        <v>185.76595663405999</v>
      </c>
      <c r="L79" s="18">
        <f t="shared" si="28"/>
        <v>250.53112200641002</v>
      </c>
      <c r="M79" s="18">
        <f t="shared" si="28"/>
        <v>109.78303356952</v>
      </c>
    </row>
    <row r="80" spans="1:13" s="16" customFormat="1" outlineLevel="2" x14ac:dyDescent="0.35">
      <c r="A80" s="19" t="s">
        <v>2</v>
      </c>
      <c r="B80" s="20">
        <f t="shared" ref="B80:M80" si="29">B81+B87+B90+B96</f>
        <v>153.77113724671</v>
      </c>
      <c r="C80" s="20">
        <f t="shared" si="29"/>
        <v>124.07209887964001</v>
      </c>
      <c r="D80" s="20">
        <f t="shared" si="29"/>
        <v>116.80745992550999</v>
      </c>
      <c r="E80" s="20">
        <f t="shared" si="29"/>
        <v>101.97041246246</v>
      </c>
      <c r="F80" s="20">
        <f t="shared" si="29"/>
        <v>89.983008009480002</v>
      </c>
      <c r="G80" s="20">
        <f t="shared" si="29"/>
        <v>79.82399289848</v>
      </c>
      <c r="H80" s="20">
        <f t="shared" si="29"/>
        <v>58.921515421579997</v>
      </c>
      <c r="I80" s="20">
        <f t="shared" si="29"/>
        <v>50.894497108020005</v>
      </c>
      <c r="J80" s="20">
        <f t="shared" si="29"/>
        <v>44.160273037410008</v>
      </c>
      <c r="K80" s="20">
        <f t="shared" si="29"/>
        <v>37.83189700538</v>
      </c>
      <c r="L80" s="20">
        <f t="shared" si="29"/>
        <v>29.359936090940003</v>
      </c>
      <c r="M80" s="20">
        <f t="shared" si="29"/>
        <v>24.467093724329999</v>
      </c>
    </row>
    <row r="81" spans="1:13" s="6" customFormat="1" outlineLevel="3" collapsed="1" x14ac:dyDescent="0.35">
      <c r="A81" s="10" t="s">
        <v>3</v>
      </c>
      <c r="B81" s="9">
        <f t="shared" ref="B81:M81" si="30">SUM(B82:B86)</f>
        <v>0.27207950010999998</v>
      </c>
      <c r="C81" s="9">
        <f t="shared" si="30"/>
        <v>0.12272849976</v>
      </c>
      <c r="D81" s="9">
        <f t="shared" si="30"/>
        <v>0.1221576999</v>
      </c>
      <c r="E81" s="9">
        <f t="shared" si="30"/>
        <v>0.12215119989999999</v>
      </c>
      <c r="F81" s="9">
        <f t="shared" si="30"/>
        <v>0.11812746489999999</v>
      </c>
      <c r="G81" s="9">
        <f t="shared" si="30"/>
        <v>0.11583899983</v>
      </c>
      <c r="H81" s="9">
        <f t="shared" si="30"/>
        <v>0.11583899983</v>
      </c>
      <c r="I81" s="9">
        <f t="shared" si="30"/>
        <v>0.11583899983</v>
      </c>
      <c r="J81" s="9">
        <f t="shared" si="30"/>
        <v>0.11583899983</v>
      </c>
      <c r="K81" s="9">
        <f t="shared" si="30"/>
        <v>0.11583899983</v>
      </c>
      <c r="L81" s="9">
        <f t="shared" si="30"/>
        <v>0.11583899983</v>
      </c>
      <c r="M81" s="9">
        <f t="shared" si="30"/>
        <v>0.11583899983</v>
      </c>
    </row>
    <row r="82" spans="1:13" s="6" customFormat="1" hidden="1" outlineLevel="4" x14ac:dyDescent="0.35">
      <c r="A82" s="11" t="s">
        <v>7</v>
      </c>
      <c r="B82" s="9">
        <v>4.8504999999999998E-3</v>
      </c>
      <c r="C82" s="9">
        <v>4.6870000000000002E-3</v>
      </c>
      <c r="D82" s="9">
        <v>4.6652000000000004E-3</v>
      </c>
      <c r="E82" s="9">
        <v>4.6652000000000004E-3</v>
      </c>
      <c r="F82" s="9">
        <v>6.4146500000000003E-4</v>
      </c>
      <c r="G82" s="9"/>
      <c r="H82" s="9"/>
      <c r="I82" s="9"/>
      <c r="J82" s="9"/>
      <c r="K82" s="9"/>
      <c r="L82" s="9"/>
      <c r="M82" s="9"/>
    </row>
    <row r="83" spans="1:13" s="6" customFormat="1" hidden="1" outlineLevel="4" x14ac:dyDescent="0.35">
      <c r="A83" s="11" t="s">
        <v>11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s="6" customFormat="1" hidden="1" outlineLevel="4" x14ac:dyDescent="0.35">
      <c r="A84" s="11" t="s">
        <v>12</v>
      </c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s="6" customFormat="1" hidden="1" outlineLevel="4" x14ac:dyDescent="0.35">
      <c r="A85" s="11" t="s">
        <v>4</v>
      </c>
      <c r="B85" s="9">
        <v>6.4999999999999996E-6</v>
      </c>
      <c r="C85" s="9">
        <v>6.4999999999999996E-6</v>
      </c>
      <c r="D85" s="9">
        <v>6.4999999999999996E-6</v>
      </c>
      <c r="E85" s="9"/>
      <c r="F85" s="9"/>
      <c r="G85" s="9"/>
      <c r="H85" s="9"/>
      <c r="I85" s="9"/>
      <c r="J85" s="9"/>
      <c r="K85" s="9"/>
      <c r="L85" s="9"/>
      <c r="M85" s="9"/>
    </row>
    <row r="86" spans="1:13" s="6" customFormat="1" hidden="1" outlineLevel="4" x14ac:dyDescent="0.35">
      <c r="A86" s="11" t="s">
        <v>8</v>
      </c>
      <c r="B86" s="9">
        <v>0.26722250010999998</v>
      </c>
      <c r="C86" s="9">
        <v>0.11803499976</v>
      </c>
      <c r="D86" s="9">
        <v>0.1174859999</v>
      </c>
      <c r="E86" s="9">
        <v>0.1174859999</v>
      </c>
      <c r="F86" s="9">
        <v>0.1174859999</v>
      </c>
      <c r="G86" s="9">
        <v>0.11583899983</v>
      </c>
      <c r="H86" s="9">
        <v>0.11583899983</v>
      </c>
      <c r="I86" s="9">
        <v>0.11583899983</v>
      </c>
      <c r="J86" s="9">
        <v>0.11583899983</v>
      </c>
      <c r="K86" s="9">
        <v>0.11583899983</v>
      </c>
      <c r="L86" s="9">
        <v>0.11583899983</v>
      </c>
      <c r="M86" s="9">
        <v>0.11583899983</v>
      </c>
    </row>
    <row r="87" spans="1:13" s="6" customFormat="1" outlineLevel="3" collapsed="1" x14ac:dyDescent="0.35">
      <c r="A87" s="10" t="s">
        <v>13</v>
      </c>
      <c r="B87" s="9">
        <f t="shared" ref="B87:M87" si="31">SUM(B88:B89)</f>
        <v>78.649820853540007</v>
      </c>
      <c r="C87" s="9">
        <f t="shared" si="31"/>
        <v>57.099886579520003</v>
      </c>
      <c r="D87" s="9">
        <f t="shared" si="31"/>
        <v>48.696698749359996</v>
      </c>
      <c r="E87" s="9">
        <f t="shared" si="31"/>
        <v>44.033290026049997</v>
      </c>
      <c r="F87" s="9">
        <f t="shared" si="31"/>
        <v>36.315960716079999</v>
      </c>
      <c r="G87" s="9">
        <f t="shared" si="31"/>
        <v>31.50051507637</v>
      </c>
      <c r="H87" s="9">
        <f t="shared" si="31"/>
        <v>22.369371477799998</v>
      </c>
      <c r="I87" s="9">
        <f t="shared" si="31"/>
        <v>19.816539412620003</v>
      </c>
      <c r="J87" s="9">
        <f t="shared" si="31"/>
        <v>16.131830508580002</v>
      </c>
      <c r="K87" s="9">
        <f t="shared" si="31"/>
        <v>11.46137309689</v>
      </c>
      <c r="L87" s="9">
        <f t="shared" si="31"/>
        <v>3.97926573191</v>
      </c>
      <c r="M87" s="9">
        <f t="shared" si="31"/>
        <v>0</v>
      </c>
    </row>
    <row r="88" spans="1:13" s="6" customFormat="1" hidden="1" outlineLevel="4" x14ac:dyDescent="0.35">
      <c r="A88" s="11" t="s">
        <v>7</v>
      </c>
      <c r="B88" s="9">
        <v>22.18580046748</v>
      </c>
      <c r="C88" s="9">
        <v>8.5057377142000004</v>
      </c>
      <c r="D88" s="9">
        <v>6.2137581873399998</v>
      </c>
      <c r="E88" s="9">
        <v>5.9582676395099998</v>
      </c>
      <c r="F88" s="9">
        <v>2.6125453060399999</v>
      </c>
      <c r="G88" s="9">
        <v>2.5446475198099998</v>
      </c>
      <c r="H88" s="9">
        <v>2.53566690755</v>
      </c>
      <c r="I88" s="9">
        <v>2.5217978385599999</v>
      </c>
      <c r="J88" s="9">
        <v>4.1826827699999996E-3</v>
      </c>
      <c r="K88" s="9">
        <v>2.1002640799999998E-3</v>
      </c>
      <c r="L88" s="9">
        <v>2.6993787999999999E-4</v>
      </c>
      <c r="M88" s="9">
        <v>0</v>
      </c>
    </row>
    <row r="89" spans="1:13" s="6" customFormat="1" hidden="1" outlineLevel="4" x14ac:dyDescent="0.35">
      <c r="A89" s="11" t="s">
        <v>8</v>
      </c>
      <c r="B89" s="9">
        <v>56.46402038606</v>
      </c>
      <c r="C89" s="9">
        <v>48.594148865320001</v>
      </c>
      <c r="D89" s="9">
        <v>42.482940562019998</v>
      </c>
      <c r="E89" s="9">
        <v>38.075022386539999</v>
      </c>
      <c r="F89" s="9">
        <v>33.703415410040002</v>
      </c>
      <c r="G89" s="9">
        <v>28.955867556560001</v>
      </c>
      <c r="H89" s="9">
        <v>19.833704570249999</v>
      </c>
      <c r="I89" s="9">
        <v>17.294741574060001</v>
      </c>
      <c r="J89" s="9">
        <v>16.127647825810001</v>
      </c>
      <c r="K89" s="9">
        <v>11.459272832810001</v>
      </c>
      <c r="L89" s="9">
        <v>3.9789957940299998</v>
      </c>
      <c r="M89" s="9"/>
    </row>
    <row r="90" spans="1:13" s="6" customFormat="1" outlineLevel="3" collapsed="1" x14ac:dyDescent="0.35">
      <c r="A90" s="10" t="s">
        <v>14</v>
      </c>
      <c r="B90" s="9">
        <f t="shared" ref="B90:M90" si="32">SUM(B91:B95)</f>
        <v>2.5480221700799999</v>
      </c>
      <c r="C90" s="9">
        <f t="shared" si="32"/>
        <v>2.4374594763999999</v>
      </c>
      <c r="D90" s="9">
        <f t="shared" si="32"/>
        <v>10.325216633010001</v>
      </c>
      <c r="E90" s="9">
        <f t="shared" si="32"/>
        <v>4.6676075961999999</v>
      </c>
      <c r="F90" s="9">
        <f t="shared" si="32"/>
        <v>4.1341551788700004</v>
      </c>
      <c r="G90" s="9">
        <f t="shared" si="32"/>
        <v>3.5719129582700004</v>
      </c>
      <c r="H90" s="9">
        <f t="shared" si="32"/>
        <v>3.0648765713500001</v>
      </c>
      <c r="I90" s="9">
        <f t="shared" si="32"/>
        <v>1.27940210015</v>
      </c>
      <c r="J90" s="9">
        <f t="shared" si="32"/>
        <v>0.63792507267999998</v>
      </c>
      <c r="K90" s="9">
        <f t="shared" si="32"/>
        <v>0.51444539849999993</v>
      </c>
      <c r="L90" s="9">
        <f t="shared" si="32"/>
        <v>0.44317210062000001</v>
      </c>
      <c r="M90" s="9">
        <f t="shared" si="32"/>
        <v>0.37800577279000003</v>
      </c>
    </row>
    <row r="91" spans="1:13" s="6" customFormat="1" hidden="1" outlineLevel="4" x14ac:dyDescent="0.35">
      <c r="A91" s="11" t="s">
        <v>15</v>
      </c>
      <c r="B91" s="9">
        <v>0.57761000068000001</v>
      </c>
      <c r="C91" s="9">
        <v>0.55813999887999999</v>
      </c>
      <c r="D91" s="9">
        <v>7.2940796133000001</v>
      </c>
      <c r="E91" s="9">
        <v>1.70463675649</v>
      </c>
      <c r="F91" s="9">
        <v>1.3462113037700001</v>
      </c>
      <c r="G91" s="9">
        <v>0.98985476029999997</v>
      </c>
      <c r="H91" s="9">
        <v>0.64883767860999997</v>
      </c>
      <c r="I91" s="9">
        <v>0.30944616353999999</v>
      </c>
      <c r="J91" s="9">
        <v>5.0223780650000001E-2</v>
      </c>
      <c r="K91" s="9"/>
      <c r="L91" s="9"/>
      <c r="M91" s="9"/>
    </row>
    <row r="92" spans="1:13" s="6" customFormat="1" hidden="1" outlineLevel="4" x14ac:dyDescent="0.35">
      <c r="A92" s="11" t="s">
        <v>7</v>
      </c>
      <c r="B92" s="9">
        <v>0.97652373719999996</v>
      </c>
      <c r="C92" s="9">
        <v>0.92985224914999998</v>
      </c>
      <c r="D92" s="9">
        <v>1.18607827909</v>
      </c>
      <c r="E92" s="9">
        <v>1.20701251546</v>
      </c>
      <c r="F92" s="9">
        <v>1.0494254876</v>
      </c>
      <c r="G92" s="9">
        <v>0.88253718776000001</v>
      </c>
      <c r="H92" s="9">
        <v>0.73114440941000003</v>
      </c>
      <c r="I92" s="9">
        <v>0.35976177135999998</v>
      </c>
      <c r="J92" s="9">
        <v>0.26880368418</v>
      </c>
      <c r="K92" s="9">
        <v>0.22045813083999999</v>
      </c>
      <c r="L92" s="9">
        <v>0.17210268277999999</v>
      </c>
      <c r="M92" s="9">
        <v>0.12397254261</v>
      </c>
    </row>
    <row r="93" spans="1:13" s="6" customFormat="1" hidden="1" outlineLevel="4" x14ac:dyDescent="0.35">
      <c r="A93" s="11" t="s">
        <v>11</v>
      </c>
      <c r="B93" s="9">
        <v>2.3772717000000001E-3</v>
      </c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s="6" customFormat="1" hidden="1" outlineLevel="4" x14ac:dyDescent="0.35">
      <c r="A94" s="11" t="s">
        <v>12</v>
      </c>
      <c r="B94" s="9">
        <v>0.43325364637000002</v>
      </c>
      <c r="C94" s="9">
        <v>0.41002738462999999</v>
      </c>
      <c r="D94" s="9">
        <v>1.04346244443</v>
      </c>
      <c r="E94" s="9">
        <v>1.0349342717600001</v>
      </c>
      <c r="F94" s="9">
        <v>1.0242249290400001</v>
      </c>
      <c r="G94" s="9">
        <v>1.0003706156400001</v>
      </c>
      <c r="H94" s="9">
        <v>0.99087369498</v>
      </c>
      <c r="I94" s="9">
        <v>0.34476707771999998</v>
      </c>
      <c r="J94" s="9">
        <v>0.31889760784999999</v>
      </c>
      <c r="K94" s="9">
        <v>0.29398726766</v>
      </c>
      <c r="L94" s="9">
        <v>0.27106941783999999</v>
      </c>
      <c r="M94" s="9">
        <v>0.25403323018000001</v>
      </c>
    </row>
    <row r="95" spans="1:13" s="6" customFormat="1" hidden="1" outlineLevel="4" x14ac:dyDescent="0.35">
      <c r="A95" s="11" t="s">
        <v>8</v>
      </c>
      <c r="B95" s="9">
        <v>0.55825751413000002</v>
      </c>
      <c r="C95" s="9">
        <v>0.53943984373999998</v>
      </c>
      <c r="D95" s="9">
        <v>0.80159629618999995</v>
      </c>
      <c r="E95" s="9">
        <v>0.72102405249000001</v>
      </c>
      <c r="F95" s="9">
        <v>0.71429345846000003</v>
      </c>
      <c r="G95" s="9">
        <v>0.69915039456999994</v>
      </c>
      <c r="H95" s="9">
        <v>0.69402078835000003</v>
      </c>
      <c r="I95" s="9">
        <v>0.26542708752999999</v>
      </c>
      <c r="J95" s="9"/>
      <c r="K95" s="9"/>
      <c r="L95" s="9"/>
      <c r="M95" s="9"/>
    </row>
    <row r="96" spans="1:13" s="6" customFormat="1" outlineLevel="3" collapsed="1" x14ac:dyDescent="0.35">
      <c r="A96" s="10" t="s">
        <v>16</v>
      </c>
      <c r="B96" s="9">
        <f t="shared" ref="B96:M96" si="33">SUM(B97:B99)</f>
        <v>72.301214722980006</v>
      </c>
      <c r="C96" s="9">
        <f t="shared" si="33"/>
        <v>64.412024323959997</v>
      </c>
      <c r="D96" s="9">
        <f t="shared" si="33"/>
        <v>57.663386843239998</v>
      </c>
      <c r="E96" s="9">
        <f t="shared" si="33"/>
        <v>53.147363640310004</v>
      </c>
      <c r="F96" s="9">
        <f t="shared" si="33"/>
        <v>49.414764649630001</v>
      </c>
      <c r="G96" s="9">
        <f t="shared" si="33"/>
        <v>44.635725864009999</v>
      </c>
      <c r="H96" s="9">
        <f t="shared" si="33"/>
        <v>33.371428372600001</v>
      </c>
      <c r="I96" s="9">
        <f t="shared" si="33"/>
        <v>29.682716595419997</v>
      </c>
      <c r="J96" s="9">
        <f t="shared" si="33"/>
        <v>27.27467845632</v>
      </c>
      <c r="K96" s="9">
        <f t="shared" si="33"/>
        <v>25.740239510160002</v>
      </c>
      <c r="L96" s="9">
        <f t="shared" si="33"/>
        <v>24.821659258580002</v>
      </c>
      <c r="M96" s="9">
        <f t="shared" si="33"/>
        <v>23.973248951709998</v>
      </c>
    </row>
    <row r="97" spans="1:13" s="6" customFormat="1" hidden="1" outlineLevel="4" x14ac:dyDescent="0.35">
      <c r="A97" s="11" t="s">
        <v>7</v>
      </c>
      <c r="B97" s="9">
        <v>20.02879306681</v>
      </c>
      <c r="C97" s="9">
        <v>19.36567607628</v>
      </c>
      <c r="D97" s="9">
        <v>18.629040981469998</v>
      </c>
      <c r="E97" s="9">
        <v>17.90034245607</v>
      </c>
      <c r="F97" s="9">
        <v>16.978552930860001</v>
      </c>
      <c r="G97" s="9">
        <v>15.37438868459</v>
      </c>
      <c r="H97" s="9">
        <v>13.168829582680001</v>
      </c>
      <c r="I97" s="9">
        <v>11.18424240191</v>
      </c>
      <c r="J97" s="9">
        <v>10.56384742705</v>
      </c>
      <c r="K97" s="9">
        <v>10.024669466560001</v>
      </c>
      <c r="L97" s="9">
        <v>9.7031473656199996</v>
      </c>
      <c r="M97" s="9">
        <v>9.4136863218400002</v>
      </c>
    </row>
    <row r="98" spans="1:13" s="6" customFormat="1" hidden="1" outlineLevel="4" x14ac:dyDescent="0.35">
      <c r="A98" s="11" t="s">
        <v>8</v>
      </c>
      <c r="B98" s="9">
        <v>21.476290250480002</v>
      </c>
      <c r="C98" s="9">
        <v>19.60434784141</v>
      </c>
      <c r="D98" s="9">
        <v>18.32469307777</v>
      </c>
      <c r="E98" s="9">
        <v>17.09026060067</v>
      </c>
      <c r="F98" s="9">
        <v>15.76731359165</v>
      </c>
      <c r="G98" s="9">
        <v>14.26166157984</v>
      </c>
      <c r="H98" s="9">
        <v>13.04864752101</v>
      </c>
      <c r="I98" s="9">
        <v>12.032330726870001</v>
      </c>
      <c r="J98" s="9">
        <v>10.93184009366</v>
      </c>
      <c r="K98" s="9">
        <v>10.27550355538</v>
      </c>
      <c r="L98" s="9">
        <v>9.6784454047399997</v>
      </c>
      <c r="M98" s="9">
        <v>9.1067284861599997</v>
      </c>
    </row>
    <row r="99" spans="1:13" s="6" customFormat="1" hidden="1" outlineLevel="4" x14ac:dyDescent="0.35">
      <c r="A99" s="11" t="s">
        <v>17</v>
      </c>
      <c r="B99" s="9">
        <v>30.796131405690002</v>
      </c>
      <c r="C99" s="9">
        <v>25.442000406270001</v>
      </c>
      <c r="D99" s="9">
        <v>20.709652783999999</v>
      </c>
      <c r="E99" s="9">
        <v>18.156760583570001</v>
      </c>
      <c r="F99" s="9">
        <v>16.668898127119999</v>
      </c>
      <c r="G99" s="9">
        <v>14.99967559958</v>
      </c>
      <c r="H99" s="9">
        <v>7.1539512689100002</v>
      </c>
      <c r="I99" s="9">
        <v>6.4661434666400002</v>
      </c>
      <c r="J99" s="9">
        <v>5.7789909356100004</v>
      </c>
      <c r="K99" s="9">
        <v>5.4400664882200003</v>
      </c>
      <c r="L99" s="9">
        <v>5.4400664882200003</v>
      </c>
      <c r="M99" s="9">
        <v>5.4528341437099996</v>
      </c>
    </row>
    <row r="100" spans="1:13" s="16" customFormat="1" outlineLevel="2" x14ac:dyDescent="0.35">
      <c r="A100" s="19" t="s">
        <v>9</v>
      </c>
      <c r="B100" s="20">
        <f t="shared" ref="B100:M100" si="34">B101+B104+B110</f>
        <v>192.07837943108001</v>
      </c>
      <c r="C100" s="20">
        <f t="shared" si="34"/>
        <v>237.03985671008002</v>
      </c>
      <c r="D100" s="20">
        <f t="shared" si="34"/>
        <v>210.97398300215002</v>
      </c>
      <c r="E100" s="20">
        <f t="shared" si="34"/>
        <v>223.77522697484</v>
      </c>
      <c r="F100" s="20">
        <f t="shared" si="34"/>
        <v>207.70337765191002</v>
      </c>
      <c r="G100" s="20">
        <f t="shared" si="34"/>
        <v>181.53745063011999</v>
      </c>
      <c r="H100" s="20">
        <f t="shared" si="34"/>
        <v>208.59619259454001</v>
      </c>
      <c r="I100" s="20">
        <f t="shared" si="34"/>
        <v>197.07287647251999</v>
      </c>
      <c r="J100" s="20">
        <f t="shared" si="34"/>
        <v>147.48191755746998</v>
      </c>
      <c r="K100" s="20">
        <f t="shared" si="34"/>
        <v>147.93405962867999</v>
      </c>
      <c r="L100" s="20">
        <f t="shared" si="34"/>
        <v>221.17118591547001</v>
      </c>
      <c r="M100" s="20">
        <f t="shared" si="34"/>
        <v>85.315939845190002</v>
      </c>
    </row>
    <row r="101" spans="1:13" s="6" customFormat="1" outlineLevel="3" collapsed="1" x14ac:dyDescent="0.35">
      <c r="A101" s="10" t="s">
        <v>13</v>
      </c>
      <c r="B101" s="9">
        <f t="shared" ref="B101:M101" si="35">SUM(B102:B103)</f>
        <v>77.028910061009995</v>
      </c>
      <c r="C101" s="9">
        <f t="shared" si="35"/>
        <v>107.16920721278001</v>
      </c>
      <c r="D101" s="9">
        <f t="shared" si="35"/>
        <v>63.257926620490004</v>
      </c>
      <c r="E101" s="9">
        <f t="shared" si="35"/>
        <v>108.78358881621</v>
      </c>
      <c r="F101" s="9">
        <f t="shared" si="35"/>
        <v>57.6856983996</v>
      </c>
      <c r="G101" s="9">
        <f t="shared" si="35"/>
        <v>67.661647655799996</v>
      </c>
      <c r="H101" s="9">
        <f t="shared" si="35"/>
        <v>73.99164764631</v>
      </c>
      <c r="I101" s="9">
        <f t="shared" si="35"/>
        <v>57.639147670829999</v>
      </c>
      <c r="J101" s="9">
        <f t="shared" si="35"/>
        <v>63.441647662139999</v>
      </c>
      <c r="K101" s="9">
        <f t="shared" si="35"/>
        <v>63.441647662139999</v>
      </c>
      <c r="L101" s="9">
        <f t="shared" si="35"/>
        <v>109.71999983542</v>
      </c>
      <c r="M101" s="9">
        <f t="shared" si="35"/>
        <v>0</v>
      </c>
    </row>
    <row r="102" spans="1:13" s="6" customFormat="1" hidden="1" outlineLevel="4" x14ac:dyDescent="0.35">
      <c r="A102" s="11" t="s">
        <v>7</v>
      </c>
      <c r="B102" s="9">
        <v>16.72113052784</v>
      </c>
      <c r="C102" s="9">
        <v>17.339756392440002</v>
      </c>
      <c r="D102" s="9">
        <v>6.38156306599</v>
      </c>
      <c r="E102" s="9">
        <v>52.375756861340001</v>
      </c>
      <c r="F102" s="9">
        <v>1.73920764436</v>
      </c>
      <c r="G102" s="9">
        <v>0.14164775707999999</v>
      </c>
      <c r="H102" s="9">
        <v>0.14164775707999999</v>
      </c>
      <c r="I102" s="9">
        <v>57.639147670829999</v>
      </c>
      <c r="J102" s="9">
        <v>0.14164775707999999</v>
      </c>
      <c r="K102" s="9">
        <v>0.14164775707999999</v>
      </c>
      <c r="L102" s="9"/>
      <c r="M102" s="9"/>
    </row>
    <row r="103" spans="1:13" s="6" customFormat="1" hidden="1" outlineLevel="4" x14ac:dyDescent="0.35">
      <c r="A103" s="11" t="s">
        <v>8</v>
      </c>
      <c r="B103" s="9">
        <v>60.307779533169999</v>
      </c>
      <c r="C103" s="9">
        <v>89.82945082034</v>
      </c>
      <c r="D103" s="9">
        <v>56.876363554500003</v>
      </c>
      <c r="E103" s="9">
        <v>56.407831954869998</v>
      </c>
      <c r="F103" s="9">
        <v>55.946490755239999</v>
      </c>
      <c r="G103" s="9">
        <v>67.519999898720002</v>
      </c>
      <c r="H103" s="9">
        <v>73.849999889230006</v>
      </c>
      <c r="I103" s="9"/>
      <c r="J103" s="9">
        <v>63.299999905059998</v>
      </c>
      <c r="K103" s="9">
        <v>63.299999905059998</v>
      </c>
      <c r="L103" s="9">
        <v>109.71999983542</v>
      </c>
      <c r="M103" s="9"/>
    </row>
    <row r="104" spans="1:13" s="6" customFormat="1" outlineLevel="3" collapsed="1" x14ac:dyDescent="0.35">
      <c r="A104" s="10" t="s">
        <v>14</v>
      </c>
      <c r="B104" s="9">
        <f t="shared" ref="B104:M104" si="36">SUM(B105:B109)</f>
        <v>5.3424539497599994</v>
      </c>
      <c r="C104" s="9">
        <f t="shared" si="36"/>
        <v>7.8595273362399993</v>
      </c>
      <c r="D104" s="9">
        <f t="shared" si="36"/>
        <v>41.740497994990001</v>
      </c>
      <c r="E104" s="9">
        <f t="shared" si="36"/>
        <v>32.904075280710003</v>
      </c>
      <c r="F104" s="9">
        <f t="shared" si="36"/>
        <v>32.520381974720003</v>
      </c>
      <c r="G104" s="9">
        <f t="shared" si="36"/>
        <v>33.214438749000003</v>
      </c>
      <c r="H104" s="9">
        <f t="shared" si="36"/>
        <v>32.339835389160001</v>
      </c>
      <c r="I104" s="9">
        <f t="shared" si="36"/>
        <v>46.506354888049998</v>
      </c>
      <c r="J104" s="9">
        <f t="shared" si="36"/>
        <v>16.32806916645</v>
      </c>
      <c r="K104" s="9">
        <f t="shared" si="36"/>
        <v>9.4663684103699985</v>
      </c>
      <c r="L104" s="9">
        <f t="shared" si="36"/>
        <v>9.1380247290399996</v>
      </c>
      <c r="M104" s="9">
        <f t="shared" si="36"/>
        <v>7.91648908204</v>
      </c>
    </row>
    <row r="105" spans="1:13" s="6" customFormat="1" hidden="1" outlineLevel="4" x14ac:dyDescent="0.35">
      <c r="A105" s="11" t="s">
        <v>15</v>
      </c>
      <c r="B105" s="9"/>
      <c r="C105" s="9">
        <v>2.86666666082</v>
      </c>
      <c r="D105" s="9">
        <v>32.242666640640003</v>
      </c>
      <c r="E105" s="9">
        <v>21.97066664886</v>
      </c>
      <c r="F105" s="9">
        <v>21.97066664886</v>
      </c>
      <c r="G105" s="9">
        <v>21.662666633939999</v>
      </c>
      <c r="H105" s="9">
        <v>21.662666633939999</v>
      </c>
      <c r="I105" s="9">
        <v>18.849333306289999</v>
      </c>
      <c r="J105" s="9">
        <v>6.7519999898699998</v>
      </c>
      <c r="K105" s="9"/>
      <c r="L105" s="9"/>
      <c r="M105" s="9"/>
    </row>
    <row r="106" spans="1:13" s="6" customFormat="1" hidden="1" outlineLevel="4" x14ac:dyDescent="0.35">
      <c r="A106" s="11" t="s">
        <v>7</v>
      </c>
      <c r="B106" s="9">
        <v>2.72621030546</v>
      </c>
      <c r="C106" s="9">
        <v>2.5378441185799998</v>
      </c>
      <c r="D106" s="9">
        <v>6.2641400800299998</v>
      </c>
      <c r="E106" s="9">
        <v>7.69971735753</v>
      </c>
      <c r="F106" s="9">
        <v>7.3160240515400004</v>
      </c>
      <c r="G106" s="9">
        <v>8.3634129636400001</v>
      </c>
      <c r="H106" s="9">
        <v>7.4888096038</v>
      </c>
      <c r="I106" s="9">
        <v>6.35497541233</v>
      </c>
      <c r="J106" s="9">
        <v>4.8502662112400001</v>
      </c>
      <c r="K106" s="9">
        <v>4.8802617590599997</v>
      </c>
      <c r="L106" s="9">
        <v>4.8802617604399998</v>
      </c>
      <c r="M106" s="9">
        <v>4.8802617608999999</v>
      </c>
    </row>
    <row r="107" spans="1:13" s="6" customFormat="1" hidden="1" outlineLevel="4" x14ac:dyDescent="0.35">
      <c r="A107" s="11" t="s">
        <v>11</v>
      </c>
      <c r="B107" s="9">
        <v>0.30366916935999999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</row>
    <row r="108" spans="1:13" s="6" customFormat="1" hidden="1" outlineLevel="4" x14ac:dyDescent="0.35">
      <c r="A108" s="11" t="s">
        <v>12</v>
      </c>
      <c r="B108" s="9">
        <v>2.3125744749399999</v>
      </c>
      <c r="C108" s="9">
        <v>2.45501655684</v>
      </c>
      <c r="D108" s="9">
        <v>3.2296462086600002</v>
      </c>
      <c r="E108" s="9">
        <v>3.2296462086600002</v>
      </c>
      <c r="F108" s="9">
        <v>3.2296462086600002</v>
      </c>
      <c r="G108" s="9">
        <v>3.1843707923000002</v>
      </c>
      <c r="H108" s="9">
        <v>3.1843707923000002</v>
      </c>
      <c r="I108" s="9">
        <v>4.7258033704600004</v>
      </c>
      <c r="J108" s="9">
        <v>4.7258029653399998</v>
      </c>
      <c r="K108" s="9">
        <v>4.5861066513099997</v>
      </c>
      <c r="L108" s="9">
        <v>4.2577629685999998</v>
      </c>
      <c r="M108" s="9">
        <v>3.0362273211400002</v>
      </c>
    </row>
    <row r="109" spans="1:13" s="6" customFormat="1" hidden="1" outlineLevel="4" x14ac:dyDescent="0.35">
      <c r="A109" s="11" t="s">
        <v>8</v>
      </c>
      <c r="B109" s="9"/>
      <c r="C109" s="9"/>
      <c r="D109" s="9">
        <v>4.0450656600000004E-3</v>
      </c>
      <c r="E109" s="9">
        <v>4.0450656600000004E-3</v>
      </c>
      <c r="F109" s="9">
        <v>4.0450656600000004E-3</v>
      </c>
      <c r="G109" s="9">
        <v>3.9883591199999999E-3</v>
      </c>
      <c r="H109" s="9">
        <v>3.9883591199999999E-3</v>
      </c>
      <c r="I109" s="9">
        <v>16.57624279897</v>
      </c>
      <c r="J109" s="9"/>
      <c r="K109" s="9"/>
      <c r="L109" s="9"/>
      <c r="M109" s="9"/>
    </row>
    <row r="110" spans="1:13" s="6" customFormat="1" outlineLevel="3" collapsed="1" x14ac:dyDescent="0.35">
      <c r="A110" s="10" t="s">
        <v>16</v>
      </c>
      <c r="B110" s="9">
        <f t="shared" ref="B110:M110" si="37">SUM(B111:B113)</f>
        <v>109.70701542031</v>
      </c>
      <c r="C110" s="9">
        <f t="shared" si="37"/>
        <v>122.01112216106</v>
      </c>
      <c r="D110" s="9">
        <f t="shared" si="37"/>
        <v>105.97555838667</v>
      </c>
      <c r="E110" s="9">
        <f t="shared" si="37"/>
        <v>82.087562877919993</v>
      </c>
      <c r="F110" s="9">
        <f t="shared" si="37"/>
        <v>117.49729727759001</v>
      </c>
      <c r="G110" s="9">
        <f t="shared" si="37"/>
        <v>80.66136422532</v>
      </c>
      <c r="H110" s="9">
        <f t="shared" si="37"/>
        <v>102.26470955907001</v>
      </c>
      <c r="I110" s="9">
        <f t="shared" si="37"/>
        <v>92.927373913639997</v>
      </c>
      <c r="J110" s="9">
        <f t="shared" si="37"/>
        <v>67.712200728879992</v>
      </c>
      <c r="K110" s="9">
        <f t="shared" si="37"/>
        <v>75.026043556169995</v>
      </c>
      <c r="L110" s="9">
        <f t="shared" si="37"/>
        <v>102.31316135101001</v>
      </c>
      <c r="M110" s="9">
        <f t="shared" si="37"/>
        <v>77.39945076315</v>
      </c>
    </row>
    <row r="111" spans="1:13" s="6" customFormat="1" hidden="1" outlineLevel="4" x14ac:dyDescent="0.35">
      <c r="A111" s="11" t="s">
        <v>7</v>
      </c>
      <c r="B111" s="9">
        <v>13.15769288716</v>
      </c>
      <c r="C111" s="9">
        <v>23.514772152460001</v>
      </c>
      <c r="D111" s="9">
        <v>29.91562690045</v>
      </c>
      <c r="E111" s="9">
        <v>30.06126517505</v>
      </c>
      <c r="F111" s="9">
        <v>65.516785154610005</v>
      </c>
      <c r="G111" s="9">
        <v>29.15857779776</v>
      </c>
      <c r="H111" s="9">
        <v>54.386704226079999</v>
      </c>
      <c r="I111" s="9">
        <v>48.558652327019999</v>
      </c>
      <c r="J111" s="9">
        <v>40.198574818189996</v>
      </c>
      <c r="K111" s="9">
        <v>61.939034768349998</v>
      </c>
      <c r="L111" s="9">
        <v>89.430506062890004</v>
      </c>
      <c r="M111" s="9">
        <v>64.516795475029994</v>
      </c>
    </row>
    <row r="112" spans="1:13" s="6" customFormat="1" hidden="1" outlineLevel="4" x14ac:dyDescent="0.35">
      <c r="A112" s="11" t="s">
        <v>8</v>
      </c>
      <c r="B112" s="9">
        <v>26.754988534799999</v>
      </c>
      <c r="C112" s="9">
        <v>25.591355154439999</v>
      </c>
      <c r="D112" s="9">
        <v>26.850727825580002</v>
      </c>
      <c r="E112" s="9">
        <v>26.259017823490002</v>
      </c>
      <c r="F112" s="9">
        <v>26.2132322436</v>
      </c>
      <c r="G112" s="9">
        <v>26.09673011568</v>
      </c>
      <c r="H112" s="9">
        <v>22.471949021109999</v>
      </c>
      <c r="I112" s="9">
        <v>18.962665274740001</v>
      </c>
      <c r="J112" s="9">
        <v>14.810597754750001</v>
      </c>
      <c r="K112" s="9">
        <v>13.08700878782</v>
      </c>
      <c r="L112" s="9">
        <v>12.88265528812</v>
      </c>
      <c r="M112" s="9">
        <v>12.88265528812</v>
      </c>
    </row>
    <row r="113" spans="1:13" s="6" customFormat="1" hidden="1" outlineLevel="4" x14ac:dyDescent="0.35">
      <c r="A113" s="11" t="s">
        <v>17</v>
      </c>
      <c r="B113" s="9">
        <v>69.794333998349998</v>
      </c>
      <c r="C113" s="9">
        <v>72.904994854159995</v>
      </c>
      <c r="D113" s="9">
        <v>49.20920366064</v>
      </c>
      <c r="E113" s="9">
        <v>25.767279879379998</v>
      </c>
      <c r="F113" s="9">
        <v>25.767279879379998</v>
      </c>
      <c r="G113" s="9">
        <v>25.40605631188</v>
      </c>
      <c r="H113" s="9">
        <v>25.40605631188</v>
      </c>
      <c r="I113" s="9">
        <v>25.40605631188</v>
      </c>
      <c r="J113" s="9">
        <v>12.70302815594</v>
      </c>
      <c r="K113" s="9"/>
      <c r="L113" s="9"/>
      <c r="M113" s="9"/>
    </row>
    <row r="114" spans="1:13" s="6" customFormat="1" x14ac:dyDescent="0.35">
      <c r="A114" s="7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</row>
    <row r="116" spans="1:13" s="13" customFormat="1" x14ac:dyDescent="0.35">
      <c r="A116" s="12"/>
      <c r="B116" s="12">
        <v>2037</v>
      </c>
      <c r="C116" s="12">
        <v>2038</v>
      </c>
      <c r="D116" s="12">
        <v>2039</v>
      </c>
      <c r="E116" s="12">
        <v>2040</v>
      </c>
      <c r="F116" s="12">
        <v>2041</v>
      </c>
      <c r="G116" s="12">
        <v>2042</v>
      </c>
      <c r="H116" s="12">
        <v>2043</v>
      </c>
      <c r="I116" s="12">
        <v>2044</v>
      </c>
      <c r="J116" s="12">
        <v>2045</v>
      </c>
      <c r="K116" s="12">
        <v>2046</v>
      </c>
      <c r="L116" s="12">
        <v>2047</v>
      </c>
      <c r="M116" s="12">
        <v>2048</v>
      </c>
    </row>
    <row r="117" spans="1:13" s="16" customFormat="1" x14ac:dyDescent="0.35">
      <c r="A117" s="14" t="s">
        <v>0</v>
      </c>
      <c r="B117" s="15">
        <f t="shared" ref="B117:M117" si="38">B118+B135</f>
        <v>273.19218446631999</v>
      </c>
      <c r="C117" s="15">
        <f t="shared" si="38"/>
        <v>120.96765346582001</v>
      </c>
      <c r="D117" s="15">
        <f t="shared" si="38"/>
        <v>115.38556515731</v>
      </c>
      <c r="E117" s="15">
        <f t="shared" si="38"/>
        <v>133.08766399445</v>
      </c>
      <c r="F117" s="15">
        <f t="shared" si="38"/>
        <v>85.044490186440001</v>
      </c>
      <c r="G117" s="15">
        <f t="shared" si="38"/>
        <v>172.80197416746</v>
      </c>
      <c r="H117" s="15">
        <f t="shared" si="38"/>
        <v>75.553049390519988</v>
      </c>
      <c r="I117" s="15">
        <f t="shared" si="38"/>
        <v>73.857146547910006</v>
      </c>
      <c r="J117" s="15">
        <f t="shared" si="38"/>
        <v>72.034856353600006</v>
      </c>
      <c r="K117" s="15">
        <f t="shared" si="38"/>
        <v>69.884015484689996</v>
      </c>
      <c r="L117" s="15">
        <f t="shared" si="38"/>
        <v>67.810173377080005</v>
      </c>
      <c r="M117" s="15">
        <f t="shared" si="38"/>
        <v>53.266055692849996</v>
      </c>
    </row>
    <row r="118" spans="1:13" s="16" customFormat="1" outlineLevel="1" x14ac:dyDescent="0.35">
      <c r="A118" s="17" t="s">
        <v>1</v>
      </c>
      <c r="B118" s="18">
        <f t="shared" ref="B118:M118" si="39">B119+B128</f>
        <v>167.95688196181001</v>
      </c>
      <c r="C118" s="18">
        <f t="shared" si="39"/>
        <v>48.740671465809996</v>
      </c>
      <c r="D118" s="18">
        <f t="shared" si="39"/>
        <v>46.224460969809996</v>
      </c>
      <c r="E118" s="18">
        <f t="shared" si="39"/>
        <v>43.708250473809997</v>
      </c>
      <c r="F118" s="18">
        <f t="shared" si="39"/>
        <v>26.192039977810001</v>
      </c>
      <c r="G118" s="18">
        <f t="shared" si="39"/>
        <v>25.175829481809998</v>
      </c>
      <c r="H118" s="18">
        <f t="shared" si="39"/>
        <v>24.159618985809999</v>
      </c>
      <c r="I118" s="18">
        <f t="shared" si="39"/>
        <v>23.14340848981</v>
      </c>
      <c r="J118" s="18">
        <f t="shared" si="39"/>
        <v>22.12719799381</v>
      </c>
      <c r="K118" s="18">
        <f t="shared" si="39"/>
        <v>21.110987497810001</v>
      </c>
      <c r="L118" s="18">
        <f t="shared" si="39"/>
        <v>20.094784001810002</v>
      </c>
      <c r="M118" s="18">
        <f t="shared" si="39"/>
        <v>6.9808219178100002</v>
      </c>
    </row>
    <row r="119" spans="1:13" s="16" customFormat="1" outlineLevel="2" x14ac:dyDescent="0.35">
      <c r="A119" s="19" t="s">
        <v>2</v>
      </c>
      <c r="B119" s="20">
        <f t="shared" ref="B119:M119" si="40">B120+B122+B124</f>
        <v>35.859137961809999</v>
      </c>
      <c r="C119" s="20">
        <f t="shared" si="40"/>
        <v>21.642927465810001</v>
      </c>
      <c r="D119" s="20">
        <f t="shared" si="40"/>
        <v>19.126716969810001</v>
      </c>
      <c r="E119" s="20">
        <f t="shared" si="40"/>
        <v>16.610506473809998</v>
      </c>
      <c r="F119" s="20">
        <f t="shared" si="40"/>
        <v>14.094295977810001</v>
      </c>
      <c r="G119" s="20">
        <f t="shared" si="40"/>
        <v>13.07808548181</v>
      </c>
      <c r="H119" s="20">
        <f t="shared" si="40"/>
        <v>12.06187498581</v>
      </c>
      <c r="I119" s="20">
        <f t="shared" si="40"/>
        <v>11.045664489809999</v>
      </c>
      <c r="J119" s="20">
        <f t="shared" si="40"/>
        <v>10.02945399381</v>
      </c>
      <c r="K119" s="20">
        <f t="shared" si="40"/>
        <v>9.0132434978100004</v>
      </c>
      <c r="L119" s="20">
        <f t="shared" si="40"/>
        <v>7.9970330018100002</v>
      </c>
      <c r="M119" s="20">
        <f t="shared" si="40"/>
        <v>6.9808219178100002</v>
      </c>
    </row>
    <row r="120" spans="1:13" s="6" customFormat="1" outlineLevel="3" collapsed="1" x14ac:dyDescent="0.35">
      <c r="A120" s="10" t="s">
        <v>3</v>
      </c>
      <c r="B120" s="9">
        <f t="shared" ref="B120:M120" si="41">SUM(B121:B121)</f>
        <v>0</v>
      </c>
      <c r="C120" s="9">
        <f t="shared" si="41"/>
        <v>0</v>
      </c>
      <c r="D120" s="9">
        <f t="shared" si="41"/>
        <v>0</v>
      </c>
      <c r="E120" s="9">
        <f t="shared" si="41"/>
        <v>0</v>
      </c>
      <c r="F120" s="9">
        <f t="shared" si="41"/>
        <v>0</v>
      </c>
      <c r="G120" s="9">
        <f t="shared" si="41"/>
        <v>0</v>
      </c>
      <c r="H120" s="9">
        <f t="shared" si="41"/>
        <v>0</v>
      </c>
      <c r="I120" s="9">
        <f t="shared" si="41"/>
        <v>0</v>
      </c>
      <c r="J120" s="9">
        <f t="shared" si="41"/>
        <v>0</v>
      </c>
      <c r="K120" s="9">
        <f t="shared" si="41"/>
        <v>0</v>
      </c>
      <c r="L120" s="9">
        <f t="shared" si="41"/>
        <v>0</v>
      </c>
      <c r="M120" s="9">
        <f t="shared" si="41"/>
        <v>0</v>
      </c>
    </row>
    <row r="121" spans="1:13" s="6" customFormat="1" hidden="1" outlineLevel="4" x14ac:dyDescent="0.35">
      <c r="A121" s="11" t="s">
        <v>4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</row>
    <row r="122" spans="1:13" s="6" customFormat="1" outlineLevel="3" collapsed="1" x14ac:dyDescent="0.35">
      <c r="A122" s="10" t="s">
        <v>5</v>
      </c>
      <c r="B122" s="9">
        <f t="shared" ref="B122:M122" si="42">SUM(B123:B123)</f>
        <v>0</v>
      </c>
      <c r="C122" s="9">
        <f t="shared" si="42"/>
        <v>0</v>
      </c>
      <c r="D122" s="9">
        <f t="shared" si="42"/>
        <v>0</v>
      </c>
      <c r="E122" s="9">
        <f t="shared" si="42"/>
        <v>0</v>
      </c>
      <c r="F122" s="9">
        <f t="shared" si="42"/>
        <v>0</v>
      </c>
      <c r="G122" s="9">
        <f t="shared" si="42"/>
        <v>0</v>
      </c>
      <c r="H122" s="9">
        <f t="shared" si="42"/>
        <v>0</v>
      </c>
      <c r="I122" s="9">
        <f t="shared" si="42"/>
        <v>0</v>
      </c>
      <c r="J122" s="9">
        <f t="shared" si="42"/>
        <v>0</v>
      </c>
      <c r="K122" s="9">
        <f t="shared" si="42"/>
        <v>0</v>
      </c>
      <c r="L122" s="9">
        <f t="shared" si="42"/>
        <v>0</v>
      </c>
      <c r="M122" s="9">
        <f t="shared" si="42"/>
        <v>0</v>
      </c>
    </row>
    <row r="123" spans="1:13" s="6" customFormat="1" hidden="1" outlineLevel="4" x14ac:dyDescent="0.35">
      <c r="A123" s="11" t="s">
        <v>4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</row>
    <row r="124" spans="1:13" s="6" customFormat="1" outlineLevel="3" collapsed="1" x14ac:dyDescent="0.35">
      <c r="A124" s="10" t="s">
        <v>6</v>
      </c>
      <c r="B124" s="9">
        <f t="shared" ref="B124:M124" si="43">SUM(B125:B127)</f>
        <v>35.859137961809999</v>
      </c>
      <c r="C124" s="9">
        <f t="shared" si="43"/>
        <v>21.642927465810001</v>
      </c>
      <c r="D124" s="9">
        <f t="shared" si="43"/>
        <v>19.126716969810001</v>
      </c>
      <c r="E124" s="9">
        <f t="shared" si="43"/>
        <v>16.610506473809998</v>
      </c>
      <c r="F124" s="9">
        <f t="shared" si="43"/>
        <v>14.094295977810001</v>
      </c>
      <c r="G124" s="9">
        <f t="shared" si="43"/>
        <v>13.07808548181</v>
      </c>
      <c r="H124" s="9">
        <f t="shared" si="43"/>
        <v>12.06187498581</v>
      </c>
      <c r="I124" s="9">
        <f t="shared" si="43"/>
        <v>11.045664489809999</v>
      </c>
      <c r="J124" s="9">
        <f t="shared" si="43"/>
        <v>10.02945399381</v>
      </c>
      <c r="K124" s="9">
        <f t="shared" si="43"/>
        <v>9.0132434978100004</v>
      </c>
      <c r="L124" s="9">
        <f t="shared" si="43"/>
        <v>7.9970330018100002</v>
      </c>
      <c r="M124" s="9">
        <f t="shared" si="43"/>
        <v>6.9808219178100002</v>
      </c>
    </row>
    <row r="125" spans="1:13" s="6" customFormat="1" hidden="1" outlineLevel="4" x14ac:dyDescent="0.35">
      <c r="A125" s="11" t="s">
        <v>7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</row>
    <row r="126" spans="1:13" s="6" customFormat="1" hidden="1" outlineLevel="4" x14ac:dyDescent="0.35">
      <c r="A126" s="11" t="s">
        <v>4</v>
      </c>
      <c r="B126" s="9">
        <v>35.859137961809999</v>
      </c>
      <c r="C126" s="9">
        <v>21.642927465810001</v>
      </c>
      <c r="D126" s="9">
        <v>19.126716969810001</v>
      </c>
      <c r="E126" s="9">
        <v>16.610506473809998</v>
      </c>
      <c r="F126" s="9">
        <v>14.094295977810001</v>
      </c>
      <c r="G126" s="9">
        <v>13.07808548181</v>
      </c>
      <c r="H126" s="9">
        <v>12.06187498581</v>
      </c>
      <c r="I126" s="9">
        <v>11.045664489809999</v>
      </c>
      <c r="J126" s="9">
        <v>10.02945399381</v>
      </c>
      <c r="K126" s="9">
        <v>9.0132434978100004</v>
      </c>
      <c r="L126" s="9">
        <v>7.9970330018100002</v>
      </c>
      <c r="M126" s="9">
        <v>6.9808219178100002</v>
      </c>
    </row>
    <row r="127" spans="1:13" s="6" customFormat="1" hidden="1" outlineLevel="4" x14ac:dyDescent="0.35">
      <c r="A127" s="11" t="s">
        <v>8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</row>
    <row r="128" spans="1:13" s="16" customFormat="1" outlineLevel="2" x14ac:dyDescent="0.35">
      <c r="A128" s="19" t="s">
        <v>9</v>
      </c>
      <c r="B128" s="20">
        <f t="shared" ref="B128:M128" si="44">B129+B131</f>
        <v>132.09774400000001</v>
      </c>
      <c r="C128" s="20">
        <f t="shared" si="44"/>
        <v>27.097743999999999</v>
      </c>
      <c r="D128" s="20">
        <f t="shared" si="44"/>
        <v>27.097743999999999</v>
      </c>
      <c r="E128" s="20">
        <f t="shared" si="44"/>
        <v>27.097743999999999</v>
      </c>
      <c r="F128" s="20">
        <f t="shared" si="44"/>
        <v>12.097744</v>
      </c>
      <c r="G128" s="20">
        <f t="shared" si="44"/>
        <v>12.097744</v>
      </c>
      <c r="H128" s="20">
        <f t="shared" si="44"/>
        <v>12.097744</v>
      </c>
      <c r="I128" s="20">
        <f t="shared" si="44"/>
        <v>12.097744</v>
      </c>
      <c r="J128" s="20">
        <f t="shared" si="44"/>
        <v>12.097744</v>
      </c>
      <c r="K128" s="20">
        <f t="shared" si="44"/>
        <v>12.097744</v>
      </c>
      <c r="L128" s="20">
        <f t="shared" si="44"/>
        <v>12.097751000000001</v>
      </c>
      <c r="M128" s="20">
        <f t="shared" si="44"/>
        <v>0</v>
      </c>
    </row>
    <row r="129" spans="1:13" s="6" customFormat="1" outlineLevel="3" collapsed="1" x14ac:dyDescent="0.35">
      <c r="A129" s="10" t="s">
        <v>5</v>
      </c>
      <c r="B129" s="9">
        <f t="shared" ref="B129:M129" si="45">SUM(B130:B130)</f>
        <v>0</v>
      </c>
      <c r="C129" s="9">
        <f t="shared" si="45"/>
        <v>0</v>
      </c>
      <c r="D129" s="9">
        <f t="shared" si="45"/>
        <v>0</v>
      </c>
      <c r="E129" s="9">
        <f t="shared" si="45"/>
        <v>0</v>
      </c>
      <c r="F129" s="9">
        <f t="shared" si="45"/>
        <v>0</v>
      </c>
      <c r="G129" s="9">
        <f t="shared" si="45"/>
        <v>0</v>
      </c>
      <c r="H129" s="9">
        <f t="shared" si="45"/>
        <v>0</v>
      </c>
      <c r="I129" s="9">
        <f t="shared" si="45"/>
        <v>0</v>
      </c>
      <c r="J129" s="9">
        <f t="shared" si="45"/>
        <v>0</v>
      </c>
      <c r="K129" s="9">
        <f t="shared" si="45"/>
        <v>0</v>
      </c>
      <c r="L129" s="9">
        <f t="shared" si="45"/>
        <v>0</v>
      </c>
      <c r="M129" s="9">
        <f t="shared" si="45"/>
        <v>0</v>
      </c>
    </row>
    <row r="130" spans="1:13" s="6" customFormat="1" hidden="1" outlineLevel="4" x14ac:dyDescent="0.35">
      <c r="A130" s="11" t="s">
        <v>4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</row>
    <row r="131" spans="1:13" s="6" customFormat="1" outlineLevel="3" collapsed="1" x14ac:dyDescent="0.35">
      <c r="A131" s="10" t="s">
        <v>6</v>
      </c>
      <c r="B131" s="9">
        <f t="shared" ref="B131:M131" si="46">SUM(B132:B134)</f>
        <v>132.09774400000001</v>
      </c>
      <c r="C131" s="9">
        <f t="shared" si="46"/>
        <v>27.097743999999999</v>
      </c>
      <c r="D131" s="9">
        <f t="shared" si="46"/>
        <v>27.097743999999999</v>
      </c>
      <c r="E131" s="9">
        <f t="shared" si="46"/>
        <v>27.097743999999999</v>
      </c>
      <c r="F131" s="9">
        <f t="shared" si="46"/>
        <v>12.097744</v>
      </c>
      <c r="G131" s="9">
        <f t="shared" si="46"/>
        <v>12.097744</v>
      </c>
      <c r="H131" s="9">
        <f t="shared" si="46"/>
        <v>12.097744</v>
      </c>
      <c r="I131" s="9">
        <f t="shared" si="46"/>
        <v>12.097744</v>
      </c>
      <c r="J131" s="9">
        <f t="shared" si="46"/>
        <v>12.097744</v>
      </c>
      <c r="K131" s="9">
        <f t="shared" si="46"/>
        <v>12.097744</v>
      </c>
      <c r="L131" s="9">
        <f t="shared" si="46"/>
        <v>12.097751000000001</v>
      </c>
      <c r="M131" s="9">
        <f t="shared" si="46"/>
        <v>0</v>
      </c>
    </row>
    <row r="132" spans="1:13" s="6" customFormat="1" hidden="1" outlineLevel="4" x14ac:dyDescent="0.35">
      <c r="A132" s="11" t="s">
        <v>7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</row>
    <row r="133" spans="1:13" s="6" customFormat="1" hidden="1" outlineLevel="4" x14ac:dyDescent="0.35">
      <c r="A133" s="11" t="s">
        <v>4</v>
      </c>
      <c r="B133" s="9">
        <v>132.09774400000001</v>
      </c>
      <c r="C133" s="9">
        <v>27.097743999999999</v>
      </c>
      <c r="D133" s="9">
        <v>27.097743999999999</v>
      </c>
      <c r="E133" s="9">
        <v>27.097743999999999</v>
      </c>
      <c r="F133" s="9">
        <v>12.097744</v>
      </c>
      <c r="G133" s="9">
        <v>12.097744</v>
      </c>
      <c r="H133" s="9">
        <v>12.097744</v>
      </c>
      <c r="I133" s="9">
        <v>12.097744</v>
      </c>
      <c r="J133" s="9">
        <v>12.097744</v>
      </c>
      <c r="K133" s="9">
        <v>12.097744</v>
      </c>
      <c r="L133" s="9">
        <v>12.097751000000001</v>
      </c>
      <c r="M133" s="9"/>
    </row>
    <row r="134" spans="1:13" s="6" customFormat="1" hidden="1" outlineLevel="4" x14ac:dyDescent="0.35">
      <c r="A134" s="11" t="s">
        <v>8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</row>
    <row r="135" spans="1:13" s="16" customFormat="1" outlineLevel="1" x14ac:dyDescent="0.35">
      <c r="A135" s="17" t="s">
        <v>10</v>
      </c>
      <c r="B135" s="18">
        <f t="shared" ref="B135:M135" si="47">B136+B156</f>
        <v>105.23530250451</v>
      </c>
      <c r="C135" s="18">
        <f t="shared" si="47"/>
        <v>72.226982000010011</v>
      </c>
      <c r="D135" s="18">
        <f t="shared" si="47"/>
        <v>69.161104187500001</v>
      </c>
      <c r="E135" s="18">
        <f t="shared" si="47"/>
        <v>89.37941352064</v>
      </c>
      <c r="F135" s="18">
        <f t="shared" si="47"/>
        <v>58.852450208629996</v>
      </c>
      <c r="G135" s="18">
        <f t="shared" si="47"/>
        <v>147.62614468565002</v>
      </c>
      <c r="H135" s="18">
        <f t="shared" si="47"/>
        <v>51.393430404709996</v>
      </c>
      <c r="I135" s="18">
        <f t="shared" si="47"/>
        <v>50.713738058100006</v>
      </c>
      <c r="J135" s="18">
        <f t="shared" si="47"/>
        <v>49.907658359790005</v>
      </c>
      <c r="K135" s="18">
        <f t="shared" si="47"/>
        <v>48.773027986880003</v>
      </c>
      <c r="L135" s="18">
        <f t="shared" si="47"/>
        <v>47.71538937527</v>
      </c>
      <c r="M135" s="18">
        <f t="shared" si="47"/>
        <v>46.285233775039998</v>
      </c>
    </row>
    <row r="136" spans="1:13" s="16" customFormat="1" outlineLevel="2" x14ac:dyDescent="0.35">
      <c r="A136" s="19" t="s">
        <v>2</v>
      </c>
      <c r="B136" s="20">
        <f t="shared" ref="B136:M136" si="48">B137+B143+B146+B152</f>
        <v>23.466290782710001</v>
      </c>
      <c r="C136" s="20">
        <f t="shared" si="48"/>
        <v>22.414377800760004</v>
      </c>
      <c r="D136" s="20">
        <f t="shared" si="48"/>
        <v>21.696291560980001</v>
      </c>
      <c r="E136" s="20">
        <f t="shared" si="48"/>
        <v>21.086318204459999</v>
      </c>
      <c r="F136" s="20">
        <f t="shared" si="48"/>
        <v>17.92360364724</v>
      </c>
      <c r="G136" s="20">
        <f t="shared" si="48"/>
        <v>17.496625700059997</v>
      </c>
      <c r="H136" s="20">
        <f t="shared" si="48"/>
        <v>13.986086587419999</v>
      </c>
      <c r="I136" s="20">
        <f t="shared" si="48"/>
        <v>13.59837910649</v>
      </c>
      <c r="J136" s="20">
        <f t="shared" si="48"/>
        <v>13.233732905349999</v>
      </c>
      <c r="K136" s="20">
        <f t="shared" si="48"/>
        <v>12.90904142926</v>
      </c>
      <c r="L136" s="20">
        <f t="shared" si="48"/>
        <v>12.581379801519999</v>
      </c>
      <c r="M136" s="20">
        <f t="shared" si="48"/>
        <v>12.29502003348</v>
      </c>
    </row>
    <row r="137" spans="1:13" s="6" customFormat="1" outlineLevel="3" collapsed="1" x14ac:dyDescent="0.35">
      <c r="A137" s="10" t="s">
        <v>3</v>
      </c>
      <c r="B137" s="9">
        <f t="shared" ref="B137:M137" si="49">SUM(B138:B142)</f>
        <v>0.11583899983</v>
      </c>
      <c r="C137" s="9">
        <f t="shared" si="49"/>
        <v>0.11583899983</v>
      </c>
      <c r="D137" s="9">
        <f t="shared" si="49"/>
        <v>0.11583899983</v>
      </c>
      <c r="E137" s="9">
        <f t="shared" si="49"/>
        <v>0.11583899983</v>
      </c>
      <c r="F137" s="9">
        <f t="shared" si="49"/>
        <v>0.11541699983000001</v>
      </c>
      <c r="G137" s="9">
        <f t="shared" si="49"/>
        <v>0.11541699983000001</v>
      </c>
      <c r="H137" s="9">
        <f t="shared" si="49"/>
        <v>0.11541699983000001</v>
      </c>
      <c r="I137" s="9">
        <f t="shared" si="49"/>
        <v>0.11541699983000001</v>
      </c>
      <c r="J137" s="9">
        <f t="shared" si="49"/>
        <v>0.11541699983000001</v>
      </c>
      <c r="K137" s="9">
        <f t="shared" si="49"/>
        <v>0.11541699983000001</v>
      </c>
      <c r="L137" s="9">
        <f t="shared" si="49"/>
        <v>0.11541699983000001</v>
      </c>
      <c r="M137" s="9">
        <f t="shared" si="49"/>
        <v>0.11541699983000001</v>
      </c>
    </row>
    <row r="138" spans="1:13" s="6" customFormat="1" hidden="1" outlineLevel="4" x14ac:dyDescent="0.35">
      <c r="A138" s="11" t="s">
        <v>7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</row>
    <row r="139" spans="1:13" s="6" customFormat="1" hidden="1" outlineLevel="4" x14ac:dyDescent="0.35">
      <c r="A139" s="11" t="s">
        <v>11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</row>
    <row r="140" spans="1:13" s="6" customFormat="1" hidden="1" outlineLevel="4" x14ac:dyDescent="0.35">
      <c r="A140" s="11" t="s">
        <v>12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</row>
    <row r="141" spans="1:13" s="6" customFormat="1" hidden="1" outlineLevel="4" x14ac:dyDescent="0.35">
      <c r="A141" s="11" t="s">
        <v>4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</row>
    <row r="142" spans="1:13" s="6" customFormat="1" hidden="1" outlineLevel="4" x14ac:dyDescent="0.35">
      <c r="A142" s="11" t="s">
        <v>8</v>
      </c>
      <c r="B142" s="9">
        <v>0.11583899983</v>
      </c>
      <c r="C142" s="9">
        <v>0.11583899983</v>
      </c>
      <c r="D142" s="9">
        <v>0.11583899983</v>
      </c>
      <c r="E142" s="9">
        <v>0.11583899983</v>
      </c>
      <c r="F142" s="9">
        <v>0.11541699983000001</v>
      </c>
      <c r="G142" s="9">
        <v>0.11541699983000001</v>
      </c>
      <c r="H142" s="9">
        <v>0.11541699983000001</v>
      </c>
      <c r="I142" s="9">
        <v>0.11541699983000001</v>
      </c>
      <c r="J142" s="9">
        <v>0.11541699983000001</v>
      </c>
      <c r="K142" s="9">
        <v>0.11541699983000001</v>
      </c>
      <c r="L142" s="9">
        <v>0.11541699983000001</v>
      </c>
      <c r="M142" s="9">
        <v>0.11541699983000001</v>
      </c>
    </row>
    <row r="143" spans="1:13" s="6" customFormat="1" outlineLevel="3" collapsed="1" x14ac:dyDescent="0.35">
      <c r="A143" s="10" t="s">
        <v>13</v>
      </c>
      <c r="B143" s="9">
        <f t="shared" ref="B143:M143" si="50">SUM(B144:B145)</f>
        <v>0</v>
      </c>
      <c r="C143" s="9">
        <f t="shared" si="50"/>
        <v>0</v>
      </c>
      <c r="D143" s="9">
        <f t="shared" si="50"/>
        <v>0</v>
      </c>
      <c r="E143" s="9">
        <f t="shared" si="50"/>
        <v>0</v>
      </c>
      <c r="F143" s="9">
        <f t="shared" si="50"/>
        <v>0</v>
      </c>
      <c r="G143" s="9">
        <f t="shared" si="50"/>
        <v>0</v>
      </c>
      <c r="H143" s="9">
        <f t="shared" si="50"/>
        <v>0</v>
      </c>
      <c r="I143" s="9">
        <f t="shared" si="50"/>
        <v>0</v>
      </c>
      <c r="J143" s="9">
        <f t="shared" si="50"/>
        <v>0</v>
      </c>
      <c r="K143" s="9">
        <f t="shared" si="50"/>
        <v>0</v>
      </c>
      <c r="L143" s="9">
        <f t="shared" si="50"/>
        <v>0</v>
      </c>
      <c r="M143" s="9">
        <f t="shared" si="50"/>
        <v>0</v>
      </c>
    </row>
    <row r="144" spans="1:13" s="6" customFormat="1" hidden="1" outlineLevel="4" x14ac:dyDescent="0.35">
      <c r="A144" s="11" t="s">
        <v>7</v>
      </c>
      <c r="B144" s="9">
        <v>0</v>
      </c>
      <c r="C144" s="9">
        <v>0</v>
      </c>
      <c r="D144" s="9">
        <v>0</v>
      </c>
      <c r="E144" s="9">
        <v>0</v>
      </c>
      <c r="F144" s="9">
        <v>0</v>
      </c>
      <c r="G144" s="9"/>
      <c r="H144" s="9"/>
      <c r="I144" s="9"/>
      <c r="J144" s="9"/>
      <c r="K144" s="9"/>
      <c r="L144" s="9"/>
      <c r="M144" s="9"/>
    </row>
    <row r="145" spans="1:13" s="6" customFormat="1" hidden="1" outlineLevel="4" x14ac:dyDescent="0.35">
      <c r="A145" s="11" t="s">
        <v>8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</row>
    <row r="146" spans="1:13" s="6" customFormat="1" outlineLevel="3" collapsed="1" x14ac:dyDescent="0.35">
      <c r="A146" s="10" t="s">
        <v>14</v>
      </c>
      <c r="B146" s="9">
        <f t="shared" ref="B146:M146" si="51">SUM(B147:B151)</f>
        <v>0.31315642200000005</v>
      </c>
      <c r="C146" s="9">
        <f t="shared" si="51"/>
        <v>0.27453585098</v>
      </c>
      <c r="D146" s="9">
        <f t="shared" si="51"/>
        <v>0.25631744383999999</v>
      </c>
      <c r="E146" s="9">
        <f t="shared" si="51"/>
        <v>0.23864281084</v>
      </c>
      <c r="F146" s="9">
        <f t="shared" si="51"/>
        <v>0.21988058011</v>
      </c>
      <c r="G146" s="9">
        <f t="shared" si="51"/>
        <v>0.20166221724</v>
      </c>
      <c r="H146" s="9">
        <f t="shared" si="51"/>
        <v>0.18344380970000002</v>
      </c>
      <c r="I146" s="9">
        <f t="shared" si="51"/>
        <v>0.16559556135</v>
      </c>
      <c r="J146" s="9">
        <f t="shared" si="51"/>
        <v>0.14700680745</v>
      </c>
      <c r="K146" s="9">
        <f t="shared" si="51"/>
        <v>0.12994201191999999</v>
      </c>
      <c r="L146" s="9">
        <f t="shared" si="51"/>
        <v>0.11328146698</v>
      </c>
      <c r="M146" s="9">
        <f t="shared" si="51"/>
        <v>9.6877023530000009E-2</v>
      </c>
    </row>
    <row r="147" spans="1:13" s="6" customFormat="1" hidden="1" outlineLevel="4" x14ac:dyDescent="0.35">
      <c r="A147" s="11" t="s">
        <v>15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</row>
    <row r="148" spans="1:13" s="6" customFormat="1" hidden="1" outlineLevel="4" x14ac:dyDescent="0.35">
      <c r="A148" s="11" t="s">
        <v>7</v>
      </c>
      <c r="B148" s="9">
        <v>7.5391790900000005E-2</v>
      </c>
      <c r="C148" s="9">
        <v>5.2335021580000002E-2</v>
      </c>
      <c r="D148" s="9">
        <v>4.9680414919999999E-2</v>
      </c>
      <c r="E148" s="9">
        <v>4.7035348210000001E-2</v>
      </c>
      <c r="F148" s="9">
        <v>4.4371154160000002E-2</v>
      </c>
      <c r="G148" s="9">
        <v>4.1716592589999997E-2</v>
      </c>
      <c r="H148" s="9">
        <v>3.9061985930000001E-2</v>
      </c>
      <c r="I148" s="9">
        <v>3.6413865869999999E-2</v>
      </c>
      <c r="J148" s="9">
        <v>3.3752586250000001E-2</v>
      </c>
      <c r="K148" s="9">
        <v>3.2251592400000001E-2</v>
      </c>
      <c r="L148" s="9">
        <v>3.1154848759999999E-2</v>
      </c>
      <c r="M148" s="9">
        <v>3.0121095220000001E-2</v>
      </c>
    </row>
    <row r="149" spans="1:13" s="6" customFormat="1" hidden="1" outlineLevel="4" x14ac:dyDescent="0.35">
      <c r="A149" s="11" t="s">
        <v>11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</row>
    <row r="150" spans="1:13" s="6" customFormat="1" hidden="1" outlineLevel="4" x14ac:dyDescent="0.35">
      <c r="A150" s="11" t="s">
        <v>12</v>
      </c>
      <c r="B150" s="9">
        <v>0.23776463110000001</v>
      </c>
      <c r="C150" s="9">
        <v>0.22220082939999999</v>
      </c>
      <c r="D150" s="9">
        <v>0.20663702891999999</v>
      </c>
      <c r="E150" s="9">
        <v>0.19160746263</v>
      </c>
      <c r="F150" s="9">
        <v>0.17550942594999999</v>
      </c>
      <c r="G150" s="9">
        <v>0.15994562465000001</v>
      </c>
      <c r="H150" s="9">
        <v>0.14438182377</v>
      </c>
      <c r="I150" s="9">
        <v>0.12918169548</v>
      </c>
      <c r="J150" s="9">
        <v>0.1132542212</v>
      </c>
      <c r="K150" s="9">
        <v>9.7690419520000002E-2</v>
      </c>
      <c r="L150" s="9">
        <v>8.2126618220000003E-2</v>
      </c>
      <c r="M150" s="9">
        <v>6.6755928310000004E-2</v>
      </c>
    </row>
    <row r="151" spans="1:13" s="6" customFormat="1" hidden="1" outlineLevel="4" x14ac:dyDescent="0.35">
      <c r="A151" s="11" t="s">
        <v>8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</row>
    <row r="152" spans="1:13" s="6" customFormat="1" outlineLevel="3" collapsed="1" x14ac:dyDescent="0.35">
      <c r="A152" s="10" t="s">
        <v>16</v>
      </c>
      <c r="B152" s="9">
        <f t="shared" ref="B152:M152" si="52">SUM(B153:B155)</f>
        <v>23.037295360880002</v>
      </c>
      <c r="C152" s="9">
        <f t="shared" si="52"/>
        <v>22.024002949950003</v>
      </c>
      <c r="D152" s="9">
        <f t="shared" si="52"/>
        <v>21.32413511731</v>
      </c>
      <c r="E152" s="9">
        <f t="shared" si="52"/>
        <v>20.731836393790001</v>
      </c>
      <c r="F152" s="9">
        <f t="shared" si="52"/>
        <v>17.5883060673</v>
      </c>
      <c r="G152" s="9">
        <f t="shared" si="52"/>
        <v>17.179546482989998</v>
      </c>
      <c r="H152" s="9">
        <f t="shared" si="52"/>
        <v>13.687225777889999</v>
      </c>
      <c r="I152" s="9">
        <f t="shared" si="52"/>
        <v>13.31736654531</v>
      </c>
      <c r="J152" s="9">
        <f t="shared" si="52"/>
        <v>12.97130909807</v>
      </c>
      <c r="K152" s="9">
        <f t="shared" si="52"/>
        <v>12.66368241751</v>
      </c>
      <c r="L152" s="9">
        <f t="shared" si="52"/>
        <v>12.352681334709999</v>
      </c>
      <c r="M152" s="9">
        <f t="shared" si="52"/>
        <v>12.08272601012</v>
      </c>
    </row>
    <row r="153" spans="1:13" s="6" customFormat="1" hidden="1" outlineLevel="4" x14ac:dyDescent="0.35">
      <c r="A153" s="11" t="s">
        <v>7</v>
      </c>
      <c r="B153" s="9">
        <v>9.1140339156899994</v>
      </c>
      <c r="C153" s="9">
        <v>8.6506113644100004</v>
      </c>
      <c r="D153" s="9">
        <v>8.4292062259199998</v>
      </c>
      <c r="E153" s="9">
        <v>8.2158963309500006</v>
      </c>
      <c r="F153" s="9">
        <v>7.5797056511800003</v>
      </c>
      <c r="G153" s="9">
        <v>7.4743447134899998</v>
      </c>
      <c r="H153" s="9">
        <v>4.2647439756300001</v>
      </c>
      <c r="I153" s="9">
        <v>4.1529204339100003</v>
      </c>
      <c r="J153" s="9">
        <v>4.1142672285700002</v>
      </c>
      <c r="K153" s="9">
        <v>4.089360514</v>
      </c>
      <c r="L153" s="9">
        <v>4.06490081858</v>
      </c>
      <c r="M153" s="9">
        <v>4.0465577692599997</v>
      </c>
    </row>
    <row r="154" spans="1:13" s="6" customFormat="1" hidden="1" outlineLevel="4" x14ac:dyDescent="0.35">
      <c r="A154" s="11" t="s">
        <v>8</v>
      </c>
      <c r="B154" s="9">
        <v>8.4868083880299992</v>
      </c>
      <c r="C154" s="9">
        <v>7.93332509732</v>
      </c>
      <c r="D154" s="9">
        <v>7.4548624031699999</v>
      </c>
      <c r="E154" s="9">
        <v>7.0631059191299999</v>
      </c>
      <c r="F154" s="9">
        <v>6.6673087247499998</v>
      </c>
      <c r="G154" s="9">
        <v>6.36391007813</v>
      </c>
      <c r="H154" s="9">
        <v>6.0811901108899997</v>
      </c>
      <c r="I154" s="9">
        <v>5.8140001956000003</v>
      </c>
      <c r="J154" s="9">
        <v>5.5157501781300002</v>
      </c>
      <c r="K154" s="9">
        <v>5.2330302121400001</v>
      </c>
      <c r="L154" s="9">
        <v>4.9464888247600003</v>
      </c>
      <c r="M154" s="9">
        <v>4.6857223250600004</v>
      </c>
    </row>
    <row r="155" spans="1:13" s="6" customFormat="1" hidden="1" outlineLevel="4" x14ac:dyDescent="0.35">
      <c r="A155" s="11" t="s">
        <v>17</v>
      </c>
      <c r="B155" s="9">
        <v>5.4364530571599996</v>
      </c>
      <c r="C155" s="9">
        <v>5.4400664882200003</v>
      </c>
      <c r="D155" s="9">
        <v>5.4400664882200003</v>
      </c>
      <c r="E155" s="9">
        <v>5.4528341437099996</v>
      </c>
      <c r="F155" s="9">
        <v>3.3412916913699999</v>
      </c>
      <c r="G155" s="9">
        <v>3.3412916913699999</v>
      </c>
      <c r="H155" s="9">
        <v>3.3412916913699999</v>
      </c>
      <c r="I155" s="9">
        <v>3.3504459158</v>
      </c>
      <c r="J155" s="9">
        <v>3.3412916913699999</v>
      </c>
      <c r="K155" s="9">
        <v>3.3412916913699999</v>
      </c>
      <c r="L155" s="9">
        <v>3.3412916913699999</v>
      </c>
      <c r="M155" s="9">
        <v>3.3504459158</v>
      </c>
    </row>
    <row r="156" spans="1:13" s="16" customFormat="1" outlineLevel="2" x14ac:dyDescent="0.35">
      <c r="A156" s="19" t="s">
        <v>9</v>
      </c>
      <c r="B156" s="20">
        <f t="shared" ref="B156:M156" si="53">B157+B160+B166</f>
        <v>81.769011721799998</v>
      </c>
      <c r="C156" s="20">
        <f t="shared" si="53"/>
        <v>49.812604199250003</v>
      </c>
      <c r="D156" s="20">
        <f t="shared" si="53"/>
        <v>47.464812626520001</v>
      </c>
      <c r="E156" s="20">
        <f t="shared" si="53"/>
        <v>68.293095316180001</v>
      </c>
      <c r="F156" s="20">
        <f t="shared" si="53"/>
        <v>40.928846561389996</v>
      </c>
      <c r="G156" s="20">
        <f t="shared" si="53"/>
        <v>130.12951898559001</v>
      </c>
      <c r="H156" s="20">
        <f t="shared" si="53"/>
        <v>37.407343817289998</v>
      </c>
      <c r="I156" s="20">
        <f t="shared" si="53"/>
        <v>37.115358951610006</v>
      </c>
      <c r="J156" s="20">
        <f t="shared" si="53"/>
        <v>36.673925454440003</v>
      </c>
      <c r="K156" s="20">
        <f t="shared" si="53"/>
        <v>35.863986557620002</v>
      </c>
      <c r="L156" s="20">
        <f t="shared" si="53"/>
        <v>35.134009573749999</v>
      </c>
      <c r="M156" s="20">
        <f t="shared" si="53"/>
        <v>33.990213741559998</v>
      </c>
    </row>
    <row r="157" spans="1:13" s="6" customFormat="1" outlineLevel="3" collapsed="1" x14ac:dyDescent="0.35">
      <c r="A157" s="10" t="s">
        <v>13</v>
      </c>
      <c r="B157" s="9">
        <f t="shared" ref="B157:M157" si="54">SUM(B158:B159)</f>
        <v>0</v>
      </c>
      <c r="C157" s="9">
        <f t="shared" si="54"/>
        <v>0</v>
      </c>
      <c r="D157" s="9">
        <f t="shared" si="54"/>
        <v>0</v>
      </c>
      <c r="E157" s="9">
        <f t="shared" si="54"/>
        <v>0</v>
      </c>
      <c r="F157" s="9">
        <f t="shared" si="54"/>
        <v>0</v>
      </c>
      <c r="G157" s="9">
        <f t="shared" si="54"/>
        <v>0</v>
      </c>
      <c r="H157" s="9">
        <f t="shared" si="54"/>
        <v>0</v>
      </c>
      <c r="I157" s="9">
        <f t="shared" si="54"/>
        <v>0</v>
      </c>
      <c r="J157" s="9">
        <f t="shared" si="54"/>
        <v>0</v>
      </c>
      <c r="K157" s="9">
        <f t="shared" si="54"/>
        <v>0</v>
      </c>
      <c r="L157" s="9">
        <f t="shared" si="54"/>
        <v>0</v>
      </c>
      <c r="M157" s="9">
        <f t="shared" si="54"/>
        <v>0</v>
      </c>
    </row>
    <row r="158" spans="1:13" s="6" customFormat="1" hidden="1" outlineLevel="4" x14ac:dyDescent="0.35">
      <c r="A158" s="11" t="s">
        <v>7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</row>
    <row r="159" spans="1:13" s="6" customFormat="1" hidden="1" outlineLevel="4" x14ac:dyDescent="0.35">
      <c r="A159" s="11" t="s">
        <v>8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</row>
    <row r="160" spans="1:13" s="6" customFormat="1" outlineLevel="3" collapsed="1" x14ac:dyDescent="0.35">
      <c r="A160" s="10" t="s">
        <v>14</v>
      </c>
      <c r="B160" s="9">
        <f t="shared" ref="B160:M160" si="55">SUM(B161:B165)</f>
        <v>6.8979619468200006</v>
      </c>
      <c r="C160" s="9">
        <f t="shared" si="55"/>
        <v>3.6123905194199999</v>
      </c>
      <c r="D160" s="9">
        <f t="shared" si="55"/>
        <v>3.6123905194199999</v>
      </c>
      <c r="E160" s="9">
        <f t="shared" si="55"/>
        <v>3.6123905198799999</v>
      </c>
      <c r="F160" s="9">
        <f t="shared" si="55"/>
        <v>3.6123905208</v>
      </c>
      <c r="G160" s="9">
        <f t="shared" si="55"/>
        <v>3.61239052126</v>
      </c>
      <c r="H160" s="9">
        <f t="shared" si="55"/>
        <v>3.61239052126</v>
      </c>
      <c r="I160" s="9">
        <f t="shared" si="55"/>
        <v>3.61239052126</v>
      </c>
      <c r="J160" s="9">
        <f t="shared" si="55"/>
        <v>3.5697746052400001</v>
      </c>
      <c r="K160" s="9">
        <f t="shared" si="55"/>
        <v>3.5271587039400001</v>
      </c>
      <c r="L160" s="9">
        <f t="shared" si="55"/>
        <v>3.5165791639600004</v>
      </c>
      <c r="M160" s="9">
        <f t="shared" si="55"/>
        <v>3.5165791639600004</v>
      </c>
    </row>
    <row r="161" spans="1:13" s="6" customFormat="1" hidden="1" outlineLevel="4" x14ac:dyDescent="0.35">
      <c r="A161" s="11" t="s">
        <v>15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</row>
    <row r="162" spans="1:13" s="6" customFormat="1" hidden="1" outlineLevel="4" x14ac:dyDescent="0.35">
      <c r="A162" s="11" t="s">
        <v>7</v>
      </c>
      <c r="B162" s="9">
        <v>3.86173462568</v>
      </c>
      <c r="C162" s="9">
        <v>0.57616319827999996</v>
      </c>
      <c r="D162" s="9">
        <v>0.57616319827999996</v>
      </c>
      <c r="E162" s="9">
        <v>0.57616319873999999</v>
      </c>
      <c r="F162" s="9">
        <v>0.57616319965999996</v>
      </c>
      <c r="G162" s="9">
        <v>0.57616320012</v>
      </c>
      <c r="H162" s="9">
        <v>0.57616320012</v>
      </c>
      <c r="I162" s="9">
        <v>0.57616320012</v>
      </c>
      <c r="J162" s="9">
        <v>0.53354728409999996</v>
      </c>
      <c r="K162" s="9">
        <v>0.49093138279999998</v>
      </c>
      <c r="L162" s="9">
        <v>0.48035184281999999</v>
      </c>
      <c r="M162" s="9">
        <v>0.48035184281999999</v>
      </c>
    </row>
    <row r="163" spans="1:13" s="6" customFormat="1" hidden="1" outlineLevel="4" x14ac:dyDescent="0.35">
      <c r="A163" s="11" t="s">
        <v>11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</row>
    <row r="164" spans="1:13" s="6" customFormat="1" hidden="1" outlineLevel="4" x14ac:dyDescent="0.35">
      <c r="A164" s="11" t="s">
        <v>12</v>
      </c>
      <c r="B164" s="9">
        <v>3.0362273211400002</v>
      </c>
      <c r="C164" s="9">
        <v>3.0362273211400002</v>
      </c>
      <c r="D164" s="9">
        <v>3.0362273211400002</v>
      </c>
      <c r="E164" s="9">
        <v>3.0362273211400002</v>
      </c>
      <c r="F164" s="9">
        <v>3.0362273211400002</v>
      </c>
      <c r="G164" s="9">
        <v>3.0362273211400002</v>
      </c>
      <c r="H164" s="9">
        <v>3.0362273211400002</v>
      </c>
      <c r="I164" s="9">
        <v>3.0362273211400002</v>
      </c>
      <c r="J164" s="9">
        <v>3.0362273211400002</v>
      </c>
      <c r="K164" s="9">
        <v>3.0362273211400002</v>
      </c>
      <c r="L164" s="9">
        <v>3.0362273211400002</v>
      </c>
      <c r="M164" s="9">
        <v>3.0362273211400002</v>
      </c>
    </row>
    <row r="165" spans="1:13" s="6" customFormat="1" hidden="1" outlineLevel="4" x14ac:dyDescent="0.35">
      <c r="A165" s="11" t="s">
        <v>8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</row>
    <row r="166" spans="1:13" s="6" customFormat="1" outlineLevel="3" collapsed="1" x14ac:dyDescent="0.35">
      <c r="A166" s="10" t="s">
        <v>16</v>
      </c>
      <c r="B166" s="9">
        <f t="shared" ref="B166:M166" si="56">SUM(B167:B169)</f>
        <v>74.871049774979994</v>
      </c>
      <c r="C166" s="9">
        <f t="shared" si="56"/>
        <v>46.20021367983</v>
      </c>
      <c r="D166" s="9">
        <f t="shared" si="56"/>
        <v>43.852422107099997</v>
      </c>
      <c r="E166" s="9">
        <f t="shared" si="56"/>
        <v>64.680704796300006</v>
      </c>
      <c r="F166" s="9">
        <f t="shared" si="56"/>
        <v>37.316456040589998</v>
      </c>
      <c r="G166" s="9">
        <f t="shared" si="56"/>
        <v>126.51712846433</v>
      </c>
      <c r="H166" s="9">
        <f t="shared" si="56"/>
        <v>33.794953296030002</v>
      </c>
      <c r="I166" s="9">
        <f t="shared" si="56"/>
        <v>33.502968430350002</v>
      </c>
      <c r="J166" s="9">
        <f t="shared" si="56"/>
        <v>33.104150849200003</v>
      </c>
      <c r="K166" s="9">
        <f t="shared" si="56"/>
        <v>32.336827853679999</v>
      </c>
      <c r="L166" s="9">
        <f t="shared" si="56"/>
        <v>31.61743040979</v>
      </c>
      <c r="M166" s="9">
        <f t="shared" si="56"/>
        <v>30.473634577599999</v>
      </c>
    </row>
    <row r="167" spans="1:13" s="6" customFormat="1" hidden="1" outlineLevel="4" x14ac:dyDescent="0.35">
      <c r="A167" s="11" t="s">
        <v>7</v>
      </c>
      <c r="B167" s="9">
        <v>62.56947013784</v>
      </c>
      <c r="C167" s="9">
        <v>34.970670181080003</v>
      </c>
      <c r="D167" s="9">
        <v>34.607984233579998</v>
      </c>
      <c r="E167" s="9">
        <v>56.254165984380002</v>
      </c>
      <c r="F167" s="9">
        <v>30.237064702150001</v>
      </c>
      <c r="G167" s="9">
        <v>120.39550209827</v>
      </c>
      <c r="H167" s="9">
        <v>27.673326929129999</v>
      </c>
      <c r="I167" s="9">
        <v>27.381342063449999</v>
      </c>
      <c r="J167" s="9">
        <v>26.982524482300001</v>
      </c>
      <c r="K167" s="9">
        <v>26.21520148678</v>
      </c>
      <c r="L167" s="9">
        <v>25.495804042890001</v>
      </c>
      <c r="M167" s="9">
        <v>24.633341544179999</v>
      </c>
    </row>
    <row r="168" spans="1:13" s="6" customFormat="1" hidden="1" outlineLevel="4" x14ac:dyDescent="0.35">
      <c r="A168" s="11" t="s">
        <v>8</v>
      </c>
      <c r="B168" s="9">
        <v>12.30157963714</v>
      </c>
      <c r="C168" s="9">
        <v>11.229543498749999</v>
      </c>
      <c r="D168" s="9">
        <v>9.2444378735200008</v>
      </c>
      <c r="E168" s="9">
        <v>8.4265388119200004</v>
      </c>
      <c r="F168" s="9">
        <v>7.0793913384399998</v>
      </c>
      <c r="G168" s="9">
        <v>6.1216263660600001</v>
      </c>
      <c r="H168" s="9">
        <v>6.1216263669000002</v>
      </c>
      <c r="I168" s="9">
        <v>6.1216263669000002</v>
      </c>
      <c r="J168" s="9">
        <v>6.1216263669000002</v>
      </c>
      <c r="K168" s="9">
        <v>6.1216263669000002</v>
      </c>
      <c r="L168" s="9">
        <v>6.1216263669000002</v>
      </c>
      <c r="M168" s="9">
        <v>5.8402930334200001</v>
      </c>
    </row>
    <row r="169" spans="1:13" s="6" customFormat="1" hidden="1" outlineLevel="4" x14ac:dyDescent="0.35">
      <c r="A169" s="11" t="s">
        <v>17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</row>
    <row r="170" spans="1:13" s="6" customFormat="1" x14ac:dyDescent="0.35">
      <c r="A170" s="7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</row>
  </sheetData>
  <mergeCells count="2">
    <mergeCell ref="A57:G57"/>
    <mergeCell ref="A1:K1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2023-08-01T07:46:08Z</cp:lastPrinted>
  <dcterms:created xsi:type="dcterms:W3CDTF">2023-08-01T07:38:10Z</dcterms:created>
  <dcterms:modified xsi:type="dcterms:W3CDTF">2023-08-01T09:44:42Z</dcterms:modified>
</cp:coreProperties>
</file>