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9260" windowHeight="11400"/>
  </bookViews>
  <sheets>
    <sheet name="2023-2048" sheetId="2" r:id="rId1"/>
  </sheets>
  <definedNames>
    <definedName name="_xlnm.Print_Area" localSheetId="0">'2023-2048'!$A$1:$M$169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L155" i="2" s="1"/>
  <c r="K156" i="2"/>
  <c r="J156" i="2"/>
  <c r="I156" i="2"/>
  <c r="H156" i="2"/>
  <c r="G156" i="2"/>
  <c r="F156" i="2"/>
  <c r="E156" i="2"/>
  <c r="D156" i="2"/>
  <c r="C156" i="2"/>
  <c r="B156" i="2"/>
  <c r="M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J135" i="2" s="1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J127" i="2" s="1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J118" i="2" s="1"/>
  <c r="I119" i="2"/>
  <c r="H119" i="2"/>
  <c r="G119" i="2"/>
  <c r="F119" i="2"/>
  <c r="F118" i="2" s="1"/>
  <c r="E119" i="2"/>
  <c r="D119" i="2"/>
  <c r="C119" i="2"/>
  <c r="B119" i="2"/>
  <c r="B118" i="2" s="1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M99" i="2" s="1"/>
  <c r="L100" i="2"/>
  <c r="L99" i="2" s="1"/>
  <c r="K100" i="2"/>
  <c r="J100" i="2"/>
  <c r="I100" i="2"/>
  <c r="I99" i="2" s="1"/>
  <c r="H100" i="2"/>
  <c r="H99" i="2" s="1"/>
  <c r="G100" i="2"/>
  <c r="G99" i="2" s="1"/>
  <c r="F100" i="2"/>
  <c r="E100" i="2"/>
  <c r="D100" i="2"/>
  <c r="D99" i="2" s="1"/>
  <c r="C100" i="2"/>
  <c r="B100" i="2"/>
  <c r="E99" i="2"/>
  <c r="M95" i="2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K80" i="2"/>
  <c r="K79" i="2" s="1"/>
  <c r="J80" i="2"/>
  <c r="J79" i="2" s="1"/>
  <c r="I80" i="2"/>
  <c r="H80" i="2"/>
  <c r="G80" i="2"/>
  <c r="G79" i="2" s="1"/>
  <c r="F80" i="2"/>
  <c r="F79" i="2" s="1"/>
  <c r="E80" i="2"/>
  <c r="D80" i="2"/>
  <c r="C80" i="2"/>
  <c r="B80" i="2"/>
  <c r="I79" i="2"/>
  <c r="I78" i="2" s="1"/>
  <c r="C79" i="2"/>
  <c r="B79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M71" i="2" s="1"/>
  <c r="L72" i="2"/>
  <c r="L71" i="2" s="1"/>
  <c r="K72" i="2"/>
  <c r="K71" i="2" s="1"/>
  <c r="J72" i="2"/>
  <c r="I72" i="2"/>
  <c r="I71" i="2" s="1"/>
  <c r="H72" i="2"/>
  <c r="H71" i="2" s="1"/>
  <c r="G72" i="2"/>
  <c r="F72" i="2"/>
  <c r="E72" i="2"/>
  <c r="E71" i="2" s="1"/>
  <c r="D72" i="2"/>
  <c r="D71" i="2" s="1"/>
  <c r="C72" i="2"/>
  <c r="B72" i="2"/>
  <c r="J71" i="2"/>
  <c r="F71" i="2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L62" i="2" s="1"/>
  <c r="K63" i="2"/>
  <c r="K62" i="2" s="1"/>
  <c r="J63" i="2"/>
  <c r="I63" i="2"/>
  <c r="I62" i="2" s="1"/>
  <c r="H63" i="2"/>
  <c r="H62" i="2" s="1"/>
  <c r="G63" i="2"/>
  <c r="G62" i="2" s="1"/>
  <c r="F63" i="2"/>
  <c r="E63" i="2"/>
  <c r="D63" i="2"/>
  <c r="D62" i="2" s="1"/>
  <c r="C63" i="2"/>
  <c r="C62" i="2" s="1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E43" i="2" s="1"/>
  <c r="D44" i="2"/>
  <c r="C44" i="2"/>
  <c r="B44" i="2"/>
  <c r="I43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J15" i="2" s="1"/>
  <c r="I16" i="2"/>
  <c r="H16" i="2"/>
  <c r="G16" i="2"/>
  <c r="F16" i="2"/>
  <c r="F15" i="2" s="1"/>
  <c r="E16" i="2"/>
  <c r="D16" i="2"/>
  <c r="C16" i="2"/>
  <c r="B16" i="2"/>
  <c r="B15" i="2" s="1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C6" i="2" s="1"/>
  <c r="B7" i="2"/>
  <c r="C23" i="2" l="1"/>
  <c r="G23" i="2"/>
  <c r="I118" i="2"/>
  <c r="E135" i="2"/>
  <c r="E134" i="2" s="1"/>
  <c r="I135" i="2"/>
  <c r="J117" i="2"/>
  <c r="B127" i="2"/>
  <c r="C135" i="2"/>
  <c r="C134" i="2" s="1"/>
  <c r="D155" i="2"/>
  <c r="H155" i="2"/>
  <c r="C15" i="2"/>
  <c r="G15" i="2"/>
  <c r="K15" i="2"/>
  <c r="E15" i="2"/>
  <c r="I23" i="2"/>
  <c r="B155" i="2"/>
  <c r="F155" i="2"/>
  <c r="J155" i="2"/>
  <c r="C43" i="2"/>
  <c r="G43" i="2"/>
  <c r="G22" i="2" s="1"/>
  <c r="C155" i="2"/>
  <c r="G155" i="2"/>
  <c r="K155" i="2"/>
  <c r="C22" i="2"/>
  <c r="D6" i="2"/>
  <c r="H6" i="2"/>
  <c r="K43" i="2"/>
  <c r="D61" i="2"/>
  <c r="H61" i="2"/>
  <c r="L61" i="2"/>
  <c r="M127" i="2"/>
  <c r="G78" i="2"/>
  <c r="B117" i="2"/>
  <c r="I22" i="2"/>
  <c r="G6" i="2"/>
  <c r="K6" i="2"/>
  <c r="K5" i="2" s="1"/>
  <c r="E6" i="2"/>
  <c r="E5" i="2" s="1"/>
  <c r="I6" i="2"/>
  <c r="K23" i="2"/>
  <c r="K22" i="2" s="1"/>
  <c r="B43" i="2"/>
  <c r="E118" i="2"/>
  <c r="M118" i="2"/>
  <c r="M117" i="2" s="1"/>
  <c r="F127" i="2"/>
  <c r="F117" i="2" s="1"/>
  <c r="M135" i="2"/>
  <c r="M134" i="2" s="1"/>
  <c r="B71" i="2"/>
  <c r="C99" i="2"/>
  <c r="C78" i="2" s="1"/>
  <c r="K99" i="2"/>
  <c r="K78" i="2" s="1"/>
  <c r="E155" i="2"/>
  <c r="I155" i="2"/>
  <c r="I134" i="2" s="1"/>
  <c r="I15" i="2"/>
  <c r="B23" i="2"/>
  <c r="F23" i="2"/>
  <c r="F22" i="2" s="1"/>
  <c r="J23" i="2"/>
  <c r="D23" i="2"/>
  <c r="H23" i="2"/>
  <c r="F43" i="2"/>
  <c r="J43" i="2"/>
  <c r="E62" i="2"/>
  <c r="E61" i="2" s="1"/>
  <c r="M62" i="2"/>
  <c r="M61" i="2" s="1"/>
  <c r="C71" i="2"/>
  <c r="C61" i="2" s="1"/>
  <c r="C60" i="2" s="1"/>
  <c r="G71" i="2"/>
  <c r="G61" i="2" s="1"/>
  <c r="C127" i="2"/>
  <c r="G127" i="2"/>
  <c r="K127" i="2"/>
  <c r="E127" i="2"/>
  <c r="E117" i="2" s="1"/>
  <c r="I127" i="2"/>
  <c r="I117" i="2" s="1"/>
  <c r="D135" i="2"/>
  <c r="H135" i="2"/>
  <c r="H134" i="2" s="1"/>
  <c r="L135" i="2"/>
  <c r="L134" i="2" s="1"/>
  <c r="B135" i="2"/>
  <c r="F135" i="2"/>
  <c r="C5" i="2"/>
  <c r="C4" i="2" s="1"/>
  <c r="K61" i="2"/>
  <c r="K60" i="2" s="1"/>
  <c r="D15" i="2"/>
  <c r="D5" i="2" s="1"/>
  <c r="H15" i="2"/>
  <c r="H5" i="2" s="1"/>
  <c r="E23" i="2"/>
  <c r="E22" i="2" s="1"/>
  <c r="E4" i="2" s="1"/>
  <c r="I61" i="2"/>
  <c r="B62" i="2"/>
  <c r="F62" i="2"/>
  <c r="F61" i="2" s="1"/>
  <c r="J62" i="2"/>
  <c r="J61" i="2" s="1"/>
  <c r="E79" i="2"/>
  <c r="E78" i="2" s="1"/>
  <c r="M79" i="2"/>
  <c r="M78" i="2" s="1"/>
  <c r="G135" i="2"/>
  <c r="G134" i="2" s="1"/>
  <c r="K135" i="2"/>
  <c r="K134" i="2" s="1"/>
  <c r="I5" i="2"/>
  <c r="I4" i="2" s="1"/>
  <c r="M60" i="2"/>
  <c r="I60" i="2"/>
  <c r="D43" i="2"/>
  <c r="H43" i="2"/>
  <c r="B6" i="2"/>
  <c r="B5" i="2" s="1"/>
  <c r="F6" i="2"/>
  <c r="F5" i="2" s="1"/>
  <c r="J6" i="2"/>
  <c r="J5" i="2" s="1"/>
  <c r="D79" i="2"/>
  <c r="D78" i="2" s="1"/>
  <c r="D60" i="2" s="1"/>
  <c r="H79" i="2"/>
  <c r="H78" i="2" s="1"/>
  <c r="L79" i="2"/>
  <c r="L78" i="2" s="1"/>
  <c r="L60" i="2" s="1"/>
  <c r="B99" i="2"/>
  <c r="B78" i="2" s="1"/>
  <c r="F99" i="2"/>
  <c r="F78" i="2" s="1"/>
  <c r="F60" i="2" s="1"/>
  <c r="J99" i="2"/>
  <c r="J78" i="2" s="1"/>
  <c r="C118" i="2"/>
  <c r="C117" i="2" s="1"/>
  <c r="G118" i="2"/>
  <c r="G117" i="2" s="1"/>
  <c r="K118" i="2"/>
  <c r="D127" i="2"/>
  <c r="H127" i="2"/>
  <c r="L127" i="2"/>
  <c r="D118" i="2"/>
  <c r="H118" i="2"/>
  <c r="L118" i="2"/>
  <c r="J134" i="2"/>
  <c r="J116" i="2" s="1"/>
  <c r="B134" i="2"/>
  <c r="B116" i="2" s="1"/>
  <c r="H60" i="2"/>
  <c r="F4" i="2" l="1"/>
  <c r="G5" i="2"/>
  <c r="C116" i="2"/>
  <c r="M116" i="2"/>
  <c r="G60" i="2"/>
  <c r="J22" i="2"/>
  <c r="F134" i="2"/>
  <c r="D134" i="2"/>
  <c r="K4" i="2"/>
  <c r="I116" i="2"/>
  <c r="B22" i="2"/>
  <c r="B4" i="2" s="1"/>
  <c r="F116" i="2"/>
  <c r="H117" i="2"/>
  <c r="H116" i="2" s="1"/>
  <c r="J60" i="2"/>
  <c r="J4" i="2"/>
  <c r="E116" i="2"/>
  <c r="B61" i="2"/>
  <c r="B60" i="2" s="1"/>
  <c r="D22" i="2"/>
  <c r="D4" i="2"/>
  <c r="D117" i="2"/>
  <c r="D116" i="2" s="1"/>
  <c r="K117" i="2"/>
  <c r="K116" i="2" s="1"/>
  <c r="G116" i="2"/>
  <c r="H22" i="2"/>
  <c r="H4" i="2" s="1"/>
  <c r="G4" i="2"/>
  <c r="E60" i="2"/>
  <c r="L117" i="2"/>
  <c r="L116" i="2" s="1"/>
</calcChain>
</file>

<file path=xl/sharedStrings.xml><?xml version="1.0" encoding="utf-8"?>
<sst xmlns="http://schemas.openxmlformats.org/spreadsheetml/2006/main" count="170" uniqueCount="25">
  <si>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</si>
  <si>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</si>
  <si>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</si>
  <si>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</si>
  <si>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</si>
  <si>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</si>
  <si>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</si>
  <si>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</si>
  <si>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</si>
  <si>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</si>
  <si>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</si>
  <si>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</si>
  <si>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</si>
  <si>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</si>
  <si>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</si>
  <si>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</si>
  <si>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</si>
  <si>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</si>
  <si>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</si>
  <si>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І кв</t>
  </si>
  <si>
    <t>ІІ кв</t>
  </si>
  <si>
    <t>ІІІ кв</t>
  </si>
  <si>
    <t>ІV кв</t>
  </si>
  <si>
    <t>CAD</t>
  </si>
  <si>
    <t>Прогнозні платежі за державним боргом у 2023-2048 роках за діючими угодами станом на 01.05.2023*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</si>
</sst>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70" zoomScaleNormal="70" workbookViewId="0">
      <selection activeCell="U59" sqref="U59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ht="15.5" x14ac:dyDescent="0.3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35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  <c r="K2" s="16" t="s">
        <v>17</v>
      </c>
    </row>
    <row r="3" spans="1:35" s="7" customFormat="1" x14ac:dyDescent="0.35">
      <c r="A3" s="6"/>
      <c r="B3" s="15" t="s">
        <v>19</v>
      </c>
      <c r="C3" s="15" t="s">
        <v>20</v>
      </c>
      <c r="D3" s="15" t="s">
        <v>21</v>
      </c>
      <c r="E3" s="15" t="s">
        <v>22</v>
      </c>
      <c r="F3" s="6">
        <v>2023</v>
      </c>
      <c r="G3" s="15" t="s">
        <v>19</v>
      </c>
      <c r="H3" s="15" t="s">
        <v>20</v>
      </c>
      <c r="I3" s="15" t="s">
        <v>21</v>
      </c>
      <c r="J3" s="15" t="s">
        <v>22</v>
      </c>
      <c r="K3" s="6">
        <v>2024</v>
      </c>
    </row>
    <row r="4" spans="1:35" s="10" customFormat="1" x14ac:dyDescent="0.35">
      <c r="A4" s="8" t="s">
        <v>0</v>
      </c>
      <c r="B4" s="9">
        <f t="shared" ref="B4:K4" si="0">B5+B22</f>
        <v>122.00690373859</v>
      </c>
      <c r="C4" s="9">
        <f t="shared" si="0"/>
        <v>257.23461018485</v>
      </c>
      <c r="D4" s="9">
        <f t="shared" si="0"/>
        <v>163.92733258507999</v>
      </c>
      <c r="E4" s="9">
        <f t="shared" si="0"/>
        <v>178.20621606997997</v>
      </c>
      <c r="F4" s="9">
        <f t="shared" si="0"/>
        <v>721.37506257849986</v>
      </c>
      <c r="G4" s="9">
        <f t="shared" si="0"/>
        <v>110.92568991253</v>
      </c>
      <c r="H4" s="9">
        <f t="shared" si="0"/>
        <v>183.53717003995001</v>
      </c>
      <c r="I4" s="9">
        <f t="shared" si="0"/>
        <v>272.11435087720997</v>
      </c>
      <c r="J4" s="9">
        <f t="shared" si="0"/>
        <v>214.01486536382998</v>
      </c>
      <c r="K4" s="9">
        <f t="shared" si="0"/>
        <v>780.59207619351992</v>
      </c>
    </row>
    <row r="5" spans="1:35" s="10" customFormat="1" outlineLevel="1" x14ac:dyDescent="0.35">
      <c r="A5" s="11" t="s">
        <v>1</v>
      </c>
      <c r="B5" s="12">
        <f t="shared" ref="B5:K5" si="1">B6+B15</f>
        <v>96.835439195879999</v>
      </c>
      <c r="C5" s="12">
        <f t="shared" si="1"/>
        <v>234.37066348086</v>
      </c>
      <c r="D5" s="12">
        <f t="shared" si="1"/>
        <v>119.96603755652001</v>
      </c>
      <c r="E5" s="12">
        <f t="shared" si="1"/>
        <v>140.25831878822999</v>
      </c>
      <c r="F5" s="12">
        <f t="shared" si="1"/>
        <v>591.43045902148992</v>
      </c>
      <c r="G5" s="12">
        <f t="shared" si="1"/>
        <v>59.249879896929997</v>
      </c>
      <c r="H5" s="12">
        <f t="shared" si="1"/>
        <v>115.26678194748001</v>
      </c>
      <c r="I5" s="12">
        <f t="shared" si="1"/>
        <v>62.416568017620008</v>
      </c>
      <c r="J5" s="12">
        <f t="shared" si="1"/>
        <v>125.17336581103</v>
      </c>
      <c r="K5" s="12">
        <f t="shared" si="1"/>
        <v>362.10659567305999</v>
      </c>
    </row>
    <row r="6" spans="1:35" s="10" customFormat="1" outlineLevel="2" x14ac:dyDescent="0.35">
      <c r="A6" s="13" t="s">
        <v>2</v>
      </c>
      <c r="B6" s="14">
        <f t="shared" ref="B6:K6" si="2">B7+B9+B11</f>
        <v>15.43411475607</v>
      </c>
      <c r="C6" s="14">
        <f t="shared" si="2"/>
        <v>88.422618486450006</v>
      </c>
      <c r="D6" s="14">
        <f t="shared" si="2"/>
        <v>36.229184452790001</v>
      </c>
      <c r="E6" s="14">
        <f t="shared" si="2"/>
        <v>75.055642585239994</v>
      </c>
      <c r="F6" s="14">
        <f t="shared" si="2"/>
        <v>215.14156028054998</v>
      </c>
      <c r="G6" s="14">
        <f t="shared" si="2"/>
        <v>15.37281861121</v>
      </c>
      <c r="H6" s="14">
        <f t="shared" si="2"/>
        <v>82.515350387590004</v>
      </c>
      <c r="I6" s="14">
        <f t="shared" si="2"/>
        <v>29.623918499880002</v>
      </c>
      <c r="J6" s="14">
        <f t="shared" si="2"/>
        <v>66.656518293779996</v>
      </c>
      <c r="K6" s="14">
        <f t="shared" si="2"/>
        <v>194.16860579246</v>
      </c>
    </row>
    <row r="7" spans="1:35" ht="14.25" customHeight="1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5.0000000000000002E-5</v>
      </c>
      <c r="E7" s="3">
        <f t="shared" si="3"/>
        <v>1E-4</v>
      </c>
      <c r="F7" s="3">
        <f t="shared" si="3"/>
        <v>1.9650000000000001E-4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4.6499999999999999E-5</v>
      </c>
      <c r="D8" s="3">
        <v>5.0000000000000002E-5</v>
      </c>
      <c r="E8" s="3">
        <v>1E-4</v>
      </c>
      <c r="F8" s="3">
        <v>1.9650000000000001E-4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4" t="s">
        <v>6</v>
      </c>
      <c r="B11" s="3">
        <f t="shared" ref="B11:K11" si="5">SUM(B12:B14)</f>
        <v>15.4129181189</v>
      </c>
      <c r="C11" s="3">
        <f t="shared" si="5"/>
        <v>88.401551987920001</v>
      </c>
      <c r="D11" s="3">
        <f t="shared" si="5"/>
        <v>36.208300151300001</v>
      </c>
      <c r="E11" s="3">
        <f t="shared" si="5"/>
        <v>75.03512496978</v>
      </c>
      <c r="F11" s="3">
        <f t="shared" si="5"/>
        <v>215.05789522789999</v>
      </c>
      <c r="G11" s="3">
        <f t="shared" si="5"/>
        <v>15.353089136540001</v>
      </c>
      <c r="H11" s="3">
        <f t="shared" si="5"/>
        <v>82.496031943640006</v>
      </c>
      <c r="I11" s="3">
        <f t="shared" si="5"/>
        <v>29.604803312880001</v>
      </c>
      <c r="J11" s="3">
        <f t="shared" si="5"/>
        <v>66.637561154319997</v>
      </c>
      <c r="K11" s="3">
        <f t="shared" si="5"/>
        <v>194.09148554737999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0.12324674699</v>
      </c>
      <c r="C12" s="3">
        <v>0.30637287652</v>
      </c>
      <c r="D12" s="3">
        <v>0.17177112449000001</v>
      </c>
      <c r="E12" s="3"/>
      <c r="F12" s="3">
        <v>0.60139074800000003</v>
      </c>
      <c r="G12" s="3">
        <v>0.15184126499</v>
      </c>
      <c r="H12" s="3"/>
      <c r="I12" s="3"/>
      <c r="J12" s="3"/>
      <c r="K12" s="3">
        <v>0.15184126499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14.70099079401</v>
      </c>
      <c r="C13" s="3">
        <v>86.876492314239997</v>
      </c>
      <c r="D13" s="3">
        <v>35.401995108999998</v>
      </c>
      <c r="E13" s="3">
        <v>74.356258316549997</v>
      </c>
      <c r="F13" s="3">
        <v>211.3357365338</v>
      </c>
      <c r="G13" s="3">
        <v>15.08488326066</v>
      </c>
      <c r="H13" s="3">
        <v>82.496031943640006</v>
      </c>
      <c r="I13" s="3">
        <v>29.604803312880001</v>
      </c>
      <c r="J13" s="3">
        <v>66.637561154319997</v>
      </c>
      <c r="K13" s="3">
        <v>193.82327967149999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0.58868057789999995</v>
      </c>
      <c r="C14" s="3">
        <v>1.2186867971599999</v>
      </c>
      <c r="D14" s="3">
        <v>0.63453391781000001</v>
      </c>
      <c r="E14" s="3">
        <v>0.67886665322999995</v>
      </c>
      <c r="F14" s="3">
        <v>3.1207679461</v>
      </c>
      <c r="G14" s="3">
        <v>0.11636461089</v>
      </c>
      <c r="H14" s="3"/>
      <c r="I14" s="3"/>
      <c r="J14" s="3"/>
      <c r="K14" s="3">
        <v>0.11636461089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35">
      <c r="A15" s="13" t="s">
        <v>9</v>
      </c>
      <c r="B15" s="14">
        <f t="shared" ref="B15:K15" si="6">B16+B18</f>
        <v>81.401324439809997</v>
      </c>
      <c r="C15" s="14">
        <f t="shared" si="6"/>
        <v>145.94804499441</v>
      </c>
      <c r="D15" s="14">
        <f t="shared" si="6"/>
        <v>83.736853103729999</v>
      </c>
      <c r="E15" s="14">
        <f t="shared" si="6"/>
        <v>65.202676202989991</v>
      </c>
      <c r="F15" s="14">
        <f t="shared" si="6"/>
        <v>376.28889874093994</v>
      </c>
      <c r="G15" s="14">
        <f t="shared" si="6"/>
        <v>43.877061285719996</v>
      </c>
      <c r="H15" s="14">
        <f t="shared" si="6"/>
        <v>32.751431559890001</v>
      </c>
      <c r="I15" s="14">
        <f t="shared" si="6"/>
        <v>32.792649517740003</v>
      </c>
      <c r="J15" s="14">
        <f t="shared" si="6"/>
        <v>58.51684751725</v>
      </c>
      <c r="K15" s="14">
        <f t="shared" si="6"/>
        <v>167.93798988059999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4" t="s">
        <v>6</v>
      </c>
      <c r="B18" s="3">
        <f t="shared" ref="B18:K18" si="8">SUM(B19:B21)</f>
        <v>81.368261309190004</v>
      </c>
      <c r="C18" s="3">
        <f t="shared" si="8"/>
        <v>145.91498186378999</v>
      </c>
      <c r="D18" s="3">
        <f t="shared" si="8"/>
        <v>83.703789973110005</v>
      </c>
      <c r="E18" s="3">
        <f t="shared" si="8"/>
        <v>65.169613072369998</v>
      </c>
      <c r="F18" s="3">
        <f t="shared" si="8"/>
        <v>376.15664621845997</v>
      </c>
      <c r="G18" s="3">
        <f t="shared" si="8"/>
        <v>43.843998155099996</v>
      </c>
      <c r="H18" s="3">
        <f t="shared" si="8"/>
        <v>32.718368429270001</v>
      </c>
      <c r="I18" s="3">
        <f t="shared" si="8"/>
        <v>32.759586387120002</v>
      </c>
      <c r="J18" s="3">
        <f t="shared" si="8"/>
        <v>58.483784386629999</v>
      </c>
      <c r="K18" s="3">
        <f t="shared" si="8"/>
        <v>167.80573735811998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/>
      <c r="C19" s="3">
        <v>23.492102736309999</v>
      </c>
      <c r="D19" s="3">
        <v>2.5746159813</v>
      </c>
      <c r="E19" s="3"/>
      <c r="F19" s="3">
        <v>26.066718717610001</v>
      </c>
      <c r="G19" s="3">
        <v>12.14730119943</v>
      </c>
      <c r="H19" s="3"/>
      <c r="I19" s="3"/>
      <c r="J19" s="3"/>
      <c r="K19" s="3">
        <v>12.14730119943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53.987887745190001</v>
      </c>
      <c r="C20" s="3">
        <v>82.264430437390004</v>
      </c>
      <c r="D20" s="3">
        <v>53.071949904630003</v>
      </c>
      <c r="E20" s="3">
        <v>37.390898287100001</v>
      </c>
      <c r="F20" s="3">
        <v>226.71516637431</v>
      </c>
      <c r="G20" s="3">
        <v>27.172427690599999</v>
      </c>
      <c r="H20" s="3">
        <v>32.718368429270001</v>
      </c>
      <c r="I20" s="3">
        <v>32.759586387120002</v>
      </c>
      <c r="J20" s="3">
        <v>58.483784386629999</v>
      </c>
      <c r="K20" s="3">
        <v>151.13416689362001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27.380373563999999</v>
      </c>
      <c r="C21" s="3">
        <v>40.158448690089998</v>
      </c>
      <c r="D21" s="3">
        <v>28.05722408718</v>
      </c>
      <c r="E21" s="3">
        <v>27.778714785270001</v>
      </c>
      <c r="F21" s="3">
        <v>123.37476112653999</v>
      </c>
      <c r="G21" s="3">
        <v>4.52426926507</v>
      </c>
      <c r="H21" s="3"/>
      <c r="I21" s="3"/>
      <c r="J21" s="3"/>
      <c r="K21" s="3">
        <v>4.52426926507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35">
      <c r="A22" s="11" t="s">
        <v>10</v>
      </c>
      <c r="B22" s="12">
        <f t="shared" ref="B22:K22" si="9">B23+B43</f>
        <v>25.171464542709998</v>
      </c>
      <c r="C22" s="12">
        <f t="shared" si="9"/>
        <v>22.863946703990003</v>
      </c>
      <c r="D22" s="12">
        <f t="shared" si="9"/>
        <v>43.961295028559995</v>
      </c>
      <c r="E22" s="12">
        <f t="shared" si="9"/>
        <v>37.947897281750002</v>
      </c>
      <c r="F22" s="12">
        <f t="shared" si="9"/>
        <v>129.94460355701</v>
      </c>
      <c r="G22" s="12">
        <f t="shared" si="9"/>
        <v>51.6758100156</v>
      </c>
      <c r="H22" s="12">
        <f t="shared" si="9"/>
        <v>68.27038809247</v>
      </c>
      <c r="I22" s="12">
        <f t="shared" si="9"/>
        <v>209.69778285958998</v>
      </c>
      <c r="J22" s="12">
        <f t="shared" si="9"/>
        <v>88.841499552800002</v>
      </c>
      <c r="K22" s="12">
        <f t="shared" si="9"/>
        <v>418.48548052045999</v>
      </c>
    </row>
    <row r="23" spans="1:35" s="10" customFormat="1" outlineLevel="2" x14ac:dyDescent="0.35">
      <c r="A23" s="13" t="s">
        <v>2</v>
      </c>
      <c r="B23" s="14">
        <f t="shared" ref="B23:K23" si="10">B24+B30+B33+B39</f>
        <v>8.7225264224900005</v>
      </c>
      <c r="C23" s="14">
        <f t="shared" si="10"/>
        <v>13.41056864738</v>
      </c>
      <c r="D23" s="14">
        <f t="shared" si="10"/>
        <v>15.207872013139999</v>
      </c>
      <c r="E23" s="14">
        <f t="shared" si="10"/>
        <v>17.678197836400003</v>
      </c>
      <c r="F23" s="14">
        <f t="shared" si="10"/>
        <v>55.019164919409995</v>
      </c>
      <c r="G23" s="14">
        <f t="shared" si="10"/>
        <v>19.990021369779999</v>
      </c>
      <c r="H23" s="14">
        <f t="shared" si="10"/>
        <v>15.868060968029999</v>
      </c>
      <c r="I23" s="14">
        <f t="shared" si="10"/>
        <v>135.10635128078999</v>
      </c>
      <c r="J23" s="14">
        <f t="shared" si="10"/>
        <v>52.862754347109998</v>
      </c>
      <c r="K23" s="14">
        <f t="shared" si="10"/>
        <v>223.82718796571001</v>
      </c>
    </row>
    <row r="24" spans="1:35" outlineLevel="3" collapsed="1" x14ac:dyDescent="0.35">
      <c r="A24" s="4" t="s">
        <v>3</v>
      </c>
      <c r="B24" s="3">
        <f t="shared" ref="B24:K24" si="11">SUM(B25:B29)</f>
        <v>3.0285699249999999E-2</v>
      </c>
      <c r="C24" s="3">
        <f t="shared" si="11"/>
        <v>0.54397270252000007</v>
      </c>
      <c r="D24" s="3">
        <f t="shared" si="11"/>
        <v>0.10271889871000001</v>
      </c>
      <c r="E24" s="3">
        <f t="shared" si="11"/>
        <v>0.16310025241000001</v>
      </c>
      <c r="F24" s="3">
        <f t="shared" si="11"/>
        <v>0.84007755288999997</v>
      </c>
      <c r="G24" s="3">
        <f t="shared" si="11"/>
        <v>3.8603119479999996E-2</v>
      </c>
      <c r="H24" s="3">
        <f t="shared" si="11"/>
        <v>2.5512399979999999E-2</v>
      </c>
      <c r="I24" s="3">
        <f t="shared" si="11"/>
        <v>4.734614996E-2</v>
      </c>
      <c r="J24" s="3">
        <f t="shared" si="11"/>
        <v>0.82881183828000005</v>
      </c>
      <c r="K24" s="3">
        <f t="shared" si="11"/>
        <v>0.94027350770000007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3.14320057E-3</v>
      </c>
      <c r="C25" s="3">
        <v>6.1028407900000003E-3</v>
      </c>
      <c r="D25" s="3">
        <v>2.6862000000000001E-3</v>
      </c>
      <c r="E25" s="3">
        <v>2.6862000000000001E-3</v>
      </c>
      <c r="F25" s="3">
        <v>1.461844136E-2</v>
      </c>
      <c r="G25" s="3">
        <v>2.8974000000000001E-3</v>
      </c>
      <c r="H25" s="3">
        <v>2.8974000000000001E-3</v>
      </c>
      <c r="I25" s="3">
        <v>2.8974000000000001E-3</v>
      </c>
      <c r="J25" s="3">
        <v>2.8974000000000001E-3</v>
      </c>
      <c r="K25" s="3">
        <v>1.15896E-2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/>
      <c r="C26" s="3">
        <v>3.4537023600000002E-3</v>
      </c>
      <c r="D26" s="3"/>
      <c r="E26" s="3"/>
      <c r="F26" s="3">
        <v>3.4537023600000002E-3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>
        <v>7.0493E-7</v>
      </c>
      <c r="C27" s="3"/>
      <c r="D27" s="3"/>
      <c r="E27" s="3">
        <v>1.3024E-3</v>
      </c>
      <c r="F27" s="3">
        <v>1.30310493E-3</v>
      </c>
      <c r="G27" s="3">
        <v>9.7563360000000004E-4</v>
      </c>
      <c r="H27" s="3"/>
      <c r="I27" s="3"/>
      <c r="J27" s="3"/>
      <c r="K27" s="3">
        <v>9.7563360000000004E-4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7.5776000000000001E-4</v>
      </c>
      <c r="D28" s="3">
        <v>4.4999999999999999E-4</v>
      </c>
      <c r="E28" s="3">
        <v>2.5999999999999999E-3</v>
      </c>
      <c r="F28" s="3">
        <v>3.8077599999999999E-3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2.714179375E-2</v>
      </c>
      <c r="C29" s="3">
        <v>0.53365839937000004</v>
      </c>
      <c r="D29" s="3">
        <v>9.9582698710000001E-2</v>
      </c>
      <c r="E29" s="3">
        <v>0.15651165241000001</v>
      </c>
      <c r="F29" s="3">
        <v>0.81689454423999996</v>
      </c>
      <c r="G29" s="3">
        <v>3.4730085879999997E-2</v>
      </c>
      <c r="H29" s="3">
        <v>2.2608499979999998E-2</v>
      </c>
      <c r="I29" s="3">
        <v>4.4448749959999999E-2</v>
      </c>
      <c r="J29" s="3">
        <v>0.82241443828000005</v>
      </c>
      <c r="K29" s="3">
        <v>0.92420177410000004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4" t="s">
        <v>13</v>
      </c>
      <c r="B30" s="3">
        <f t="shared" ref="B30:K30" si="12">SUM(B31:B32)</f>
        <v>0.39045560620000003</v>
      </c>
      <c r="C30" s="3">
        <f t="shared" si="12"/>
        <v>0.35487216777000002</v>
      </c>
      <c r="D30" s="3">
        <f t="shared" si="12"/>
        <v>0.44867799379000001</v>
      </c>
      <c r="E30" s="3">
        <f t="shared" si="12"/>
        <v>0.33332076209</v>
      </c>
      <c r="F30" s="3">
        <f t="shared" si="12"/>
        <v>1.5273265298500001</v>
      </c>
      <c r="G30" s="3">
        <f t="shared" si="12"/>
        <v>1.91884954132</v>
      </c>
      <c r="H30" s="3">
        <f t="shared" si="12"/>
        <v>0.31692302503999997</v>
      </c>
      <c r="I30" s="3">
        <f t="shared" si="12"/>
        <v>121.3927050277</v>
      </c>
      <c r="J30" s="3">
        <f t="shared" si="12"/>
        <v>33.460413732109998</v>
      </c>
      <c r="K30" s="3">
        <f t="shared" si="12"/>
        <v>157.08889132617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5" t="s">
        <v>7</v>
      </c>
      <c r="B31" s="3">
        <v>0.39045560620000003</v>
      </c>
      <c r="C31" s="3">
        <v>0.35487216777000002</v>
      </c>
      <c r="D31" s="3">
        <v>0.44867799379000001</v>
      </c>
      <c r="E31" s="3">
        <v>0.33332076209</v>
      </c>
      <c r="F31" s="3">
        <v>1.5273265298500001</v>
      </c>
      <c r="G31" s="3">
        <v>0.43821229261</v>
      </c>
      <c r="H31" s="3">
        <v>0.31692302503999997</v>
      </c>
      <c r="I31" s="3">
        <v>1.9553421095800001</v>
      </c>
      <c r="J31" s="3">
        <v>0.55583924545999996</v>
      </c>
      <c r="K31" s="3">
        <v>3.2663166726899999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5" t="s">
        <v>8</v>
      </c>
      <c r="B32" s="3"/>
      <c r="C32" s="3"/>
      <c r="D32" s="3"/>
      <c r="E32" s="3"/>
      <c r="F32" s="3"/>
      <c r="G32" s="3">
        <v>1.4806372487099999</v>
      </c>
      <c r="H32" s="3"/>
      <c r="I32" s="3">
        <v>119.43736291812</v>
      </c>
      <c r="J32" s="3">
        <v>32.904574486649999</v>
      </c>
      <c r="K32" s="3">
        <v>153.82257465347999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35">
      <c r="A33" s="4" t="s">
        <v>14</v>
      </c>
      <c r="B33" s="3">
        <f t="shared" ref="B33:K33" si="13">SUM(B34:B38)</f>
        <v>8.4787003499999999E-3</v>
      </c>
      <c r="C33" s="3">
        <f t="shared" si="13"/>
        <v>0.11983657424999999</v>
      </c>
      <c r="D33" s="3">
        <f t="shared" si="13"/>
        <v>8.2216034859999995E-2</v>
      </c>
      <c r="E33" s="3">
        <f t="shared" si="13"/>
        <v>0.17268766491000001</v>
      </c>
      <c r="F33" s="3">
        <f t="shared" si="13"/>
        <v>0.38321897437000002</v>
      </c>
      <c r="G33" s="3">
        <f t="shared" si="13"/>
        <v>0.12142923683</v>
      </c>
      <c r="H33" s="3">
        <f t="shared" si="13"/>
        <v>1.2515364827500002</v>
      </c>
      <c r="I33" s="3">
        <f t="shared" si="13"/>
        <v>0.11944942306999999</v>
      </c>
      <c r="J33" s="3">
        <f t="shared" si="13"/>
        <v>1.2348485188300002</v>
      </c>
      <c r="K33" s="3">
        <f t="shared" si="13"/>
        <v>2.7272636614800003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35">
      <c r="A34" s="5" t="s">
        <v>23</v>
      </c>
      <c r="B34" s="3"/>
      <c r="C34" s="3"/>
      <c r="D34" s="3"/>
      <c r="E34" s="3"/>
      <c r="F34" s="3"/>
      <c r="G34" s="3"/>
      <c r="H34" s="3">
        <v>0.28413042158000001</v>
      </c>
      <c r="I34" s="3"/>
      <c r="J34" s="3">
        <v>0.28413042158000001</v>
      </c>
      <c r="K34" s="3">
        <v>0.56826084316000003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7</v>
      </c>
      <c r="B35" s="3">
        <v>8.4787003499999999E-3</v>
      </c>
      <c r="C35" s="3">
        <v>0.11320700245</v>
      </c>
      <c r="D35" s="3">
        <v>8.2216034859999995E-2</v>
      </c>
      <c r="E35" s="3">
        <v>0.16703130924000001</v>
      </c>
      <c r="F35" s="3">
        <v>0.37093304690000001</v>
      </c>
      <c r="G35" s="3">
        <v>8.7669392459999995E-2</v>
      </c>
      <c r="H35" s="3">
        <v>0.50137099844999999</v>
      </c>
      <c r="I35" s="3">
        <v>8.6802540629999994E-2</v>
      </c>
      <c r="J35" s="3">
        <v>0.48490045115000002</v>
      </c>
      <c r="K35" s="3">
        <v>1.16074338269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11</v>
      </c>
      <c r="B36" s="3"/>
      <c r="C36" s="3">
        <v>6.5228072300000002E-3</v>
      </c>
      <c r="D36" s="3"/>
      <c r="E36" s="3">
        <v>5.4655384399999998E-3</v>
      </c>
      <c r="F36" s="3">
        <v>1.1988345669999999E-2</v>
      </c>
      <c r="G36" s="3"/>
      <c r="H36" s="3">
        <v>4.7162100100000002E-3</v>
      </c>
      <c r="I36" s="3"/>
      <c r="J36" s="3">
        <v>3.5371575000000001E-3</v>
      </c>
      <c r="K36" s="3">
        <v>8.2533675099999999E-3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12</v>
      </c>
      <c r="B37" s="3">
        <v>0</v>
      </c>
      <c r="C37" s="3">
        <v>1.0676457E-4</v>
      </c>
      <c r="D37" s="3">
        <v>0</v>
      </c>
      <c r="E37" s="3">
        <v>1.9081723E-4</v>
      </c>
      <c r="F37" s="3">
        <v>2.975818E-4</v>
      </c>
      <c r="G37" s="3">
        <v>3.375984437E-2</v>
      </c>
      <c r="H37" s="3">
        <v>0.18519920461</v>
      </c>
      <c r="I37" s="3">
        <v>3.2646882439999997E-2</v>
      </c>
      <c r="J37" s="3">
        <v>0.18616084050000001</v>
      </c>
      <c r="K37" s="3">
        <v>0.43776677192000002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8</v>
      </c>
      <c r="B38" s="3"/>
      <c r="C38" s="3"/>
      <c r="D38" s="3"/>
      <c r="E38" s="3"/>
      <c r="F38" s="3"/>
      <c r="G38" s="3">
        <v>0</v>
      </c>
      <c r="H38" s="3">
        <v>0.2761196481</v>
      </c>
      <c r="I38" s="3"/>
      <c r="J38" s="3">
        <v>0.2761196481</v>
      </c>
      <c r="K38" s="3">
        <v>0.55223929620000001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35">
      <c r="A39" s="4" t="s">
        <v>15</v>
      </c>
      <c r="B39" s="3">
        <f t="shared" ref="B39:K39" si="14">SUM(B40:B42)</f>
        <v>8.293306416690001</v>
      </c>
      <c r="C39" s="3">
        <f t="shared" si="14"/>
        <v>12.39188720284</v>
      </c>
      <c r="D39" s="3">
        <f t="shared" si="14"/>
        <v>14.57425908578</v>
      </c>
      <c r="E39" s="3">
        <f t="shared" si="14"/>
        <v>17.009089156990001</v>
      </c>
      <c r="F39" s="3">
        <f t="shared" si="14"/>
        <v>52.268541862299998</v>
      </c>
      <c r="G39" s="3">
        <f t="shared" si="14"/>
        <v>17.911139472149998</v>
      </c>
      <c r="H39" s="3">
        <f t="shared" si="14"/>
        <v>14.27408906026</v>
      </c>
      <c r="I39" s="3">
        <f t="shared" si="14"/>
        <v>13.54685068006</v>
      </c>
      <c r="J39" s="3">
        <f t="shared" si="14"/>
        <v>17.338680257890001</v>
      </c>
      <c r="K39" s="3">
        <f t="shared" si="14"/>
        <v>63.070759470360002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35">
      <c r="A40" s="5" t="s">
        <v>7</v>
      </c>
      <c r="B40" s="3">
        <v>0.55224899236000002</v>
      </c>
      <c r="C40" s="3">
        <v>2.9212835055099999</v>
      </c>
      <c r="D40" s="3">
        <v>2.0320844294099998</v>
      </c>
      <c r="E40" s="3">
        <v>6.4728065458000001</v>
      </c>
      <c r="F40" s="3">
        <v>11.978423473079999</v>
      </c>
      <c r="G40" s="3">
        <v>5.8527568532399998</v>
      </c>
      <c r="H40" s="3">
        <v>3.8191431782900001</v>
      </c>
      <c r="I40" s="3">
        <v>2.2293932658500002</v>
      </c>
      <c r="J40" s="3">
        <v>7.0298717906099997</v>
      </c>
      <c r="K40" s="3">
        <v>18.931165087989999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8</v>
      </c>
      <c r="B41" s="3">
        <v>3.4171709240900001</v>
      </c>
      <c r="C41" s="3">
        <v>2.7783011736100001</v>
      </c>
      <c r="D41" s="3">
        <v>5.0432611715900002</v>
      </c>
      <c r="E41" s="3">
        <v>3.18127836145</v>
      </c>
      <c r="F41" s="3">
        <v>14.420011630739999</v>
      </c>
      <c r="G41" s="3">
        <v>4.3481332822200001</v>
      </c>
      <c r="H41" s="3">
        <v>3.1910294621799999</v>
      </c>
      <c r="I41" s="3">
        <v>3.2376350226400001</v>
      </c>
      <c r="J41" s="3">
        <v>3.2858678985999998</v>
      </c>
      <c r="K41" s="3">
        <v>14.062665665640001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16</v>
      </c>
      <c r="B42" s="3">
        <v>4.3238865002400004</v>
      </c>
      <c r="C42" s="3">
        <v>6.6923025237199996</v>
      </c>
      <c r="D42" s="3">
        <v>7.4989134847800001</v>
      </c>
      <c r="E42" s="3">
        <v>7.3550042497400003</v>
      </c>
      <c r="F42" s="3">
        <v>25.870106758479999</v>
      </c>
      <c r="G42" s="3">
        <v>7.7102493366899996</v>
      </c>
      <c r="H42" s="3">
        <v>7.2639164197900001</v>
      </c>
      <c r="I42" s="3">
        <v>8.0798223915699996</v>
      </c>
      <c r="J42" s="3">
        <v>7.0229405686800002</v>
      </c>
      <c r="K42" s="3">
        <v>30.076928716729999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35">
      <c r="A43" s="13" t="s">
        <v>9</v>
      </c>
      <c r="B43" s="14">
        <f t="shared" ref="B43:K43" si="15">B44+B47+B53</f>
        <v>16.448938120219999</v>
      </c>
      <c r="C43" s="14">
        <f t="shared" si="15"/>
        <v>9.453378056610001</v>
      </c>
      <c r="D43" s="14">
        <f t="shared" si="15"/>
        <v>28.753423015419997</v>
      </c>
      <c r="E43" s="14">
        <f t="shared" si="15"/>
        <v>20.26969944535</v>
      </c>
      <c r="F43" s="14">
        <f t="shared" si="15"/>
        <v>74.925438637599996</v>
      </c>
      <c r="G43" s="14">
        <f t="shared" si="15"/>
        <v>31.685788645820001</v>
      </c>
      <c r="H43" s="14">
        <f t="shared" si="15"/>
        <v>52.402327124439999</v>
      </c>
      <c r="I43" s="14">
        <f t="shared" si="15"/>
        <v>74.591431578799984</v>
      </c>
      <c r="J43" s="14">
        <f t="shared" si="15"/>
        <v>35.978745205690004</v>
      </c>
      <c r="K43" s="14">
        <f t="shared" si="15"/>
        <v>194.65829255475001</v>
      </c>
    </row>
    <row r="44" spans="1:35" outlineLevel="3" collapsed="1" x14ac:dyDescent="0.35">
      <c r="A44" s="4" t="s">
        <v>13</v>
      </c>
      <c r="B44" s="3">
        <f t="shared" ref="B44:K44" si="16">SUM(B45:B46)</f>
        <v>1.8693848595</v>
      </c>
      <c r="C44" s="3">
        <f t="shared" si="16"/>
        <v>2.0094109212800002</v>
      </c>
      <c r="D44" s="3">
        <f t="shared" si="16"/>
        <v>2.0785558491999998</v>
      </c>
      <c r="E44" s="3">
        <f t="shared" si="16"/>
        <v>1.9988001500599999</v>
      </c>
      <c r="F44" s="3">
        <f t="shared" si="16"/>
        <v>7.9561517800399999</v>
      </c>
      <c r="G44" s="3">
        <f t="shared" si="16"/>
        <v>2.4257234375099999</v>
      </c>
      <c r="H44" s="3">
        <f t="shared" si="16"/>
        <v>2.12773832881</v>
      </c>
      <c r="I44" s="3">
        <f t="shared" si="16"/>
        <v>44.879087311419994</v>
      </c>
      <c r="J44" s="3">
        <f t="shared" si="16"/>
        <v>14.21325250159</v>
      </c>
      <c r="K44" s="3">
        <f t="shared" si="16"/>
        <v>63.645801579329998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35">
      <c r="A45" s="5" t="s">
        <v>7</v>
      </c>
      <c r="B45" s="3">
        <v>1.8693848595</v>
      </c>
      <c r="C45" s="3">
        <v>2.0094109212800002</v>
      </c>
      <c r="D45" s="3">
        <v>2.0785558491999998</v>
      </c>
      <c r="E45" s="3">
        <v>1.9988001500599999</v>
      </c>
      <c r="F45" s="3">
        <v>7.9561517800399999</v>
      </c>
      <c r="G45" s="3">
        <v>2.4257234375099999</v>
      </c>
      <c r="H45" s="3">
        <v>2.12773832881</v>
      </c>
      <c r="I45" s="3">
        <v>4.8267467462700004</v>
      </c>
      <c r="J45" s="3">
        <v>14.21325250159</v>
      </c>
      <c r="K45" s="3">
        <v>23.593461014180001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5" t="s">
        <v>8</v>
      </c>
      <c r="B46" s="3"/>
      <c r="C46" s="3"/>
      <c r="D46" s="3"/>
      <c r="E46" s="3"/>
      <c r="F46" s="3"/>
      <c r="G46" s="3"/>
      <c r="H46" s="3"/>
      <c r="I46" s="3">
        <v>40.052340565149997</v>
      </c>
      <c r="J46" s="3"/>
      <c r="K46" s="3">
        <v>40.052340565149997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35">
      <c r="A47" s="4" t="s">
        <v>14</v>
      </c>
      <c r="B47" s="3">
        <f t="shared" ref="B47:K47" si="17">SUM(B48:B52)</f>
        <v>0.11159428993000001</v>
      </c>
      <c r="C47" s="3">
        <f t="shared" si="17"/>
        <v>0.20977442755</v>
      </c>
      <c r="D47" s="3">
        <f t="shared" si="17"/>
        <v>0.13665428329000001</v>
      </c>
      <c r="E47" s="3">
        <f t="shared" si="17"/>
        <v>0.24081166786000002</v>
      </c>
      <c r="F47" s="3">
        <f t="shared" si="17"/>
        <v>0.69883466862999999</v>
      </c>
      <c r="G47" s="3">
        <f t="shared" si="17"/>
        <v>0.44613387033999996</v>
      </c>
      <c r="H47" s="3">
        <f t="shared" si="17"/>
        <v>1.82630129786</v>
      </c>
      <c r="I47" s="3">
        <f t="shared" si="17"/>
        <v>0.51764100883000008</v>
      </c>
      <c r="J47" s="3">
        <f t="shared" si="17"/>
        <v>1.82630129786</v>
      </c>
      <c r="K47" s="3">
        <f t="shared" si="17"/>
        <v>4.6163774748900002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5" t="s">
        <v>23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35">
      <c r="A49" s="5" t="s">
        <v>7</v>
      </c>
      <c r="B49" s="3">
        <v>0.11159428993000001</v>
      </c>
      <c r="C49" s="3">
        <v>7.0905492510000001E-2</v>
      </c>
      <c r="D49" s="3">
        <v>0.13665428329000001</v>
      </c>
      <c r="E49" s="3">
        <v>0.10194273282000001</v>
      </c>
      <c r="F49" s="3">
        <v>0.42109679854999998</v>
      </c>
      <c r="G49" s="3">
        <v>0.24988696298999999</v>
      </c>
      <c r="H49" s="3">
        <v>0.99394126850999998</v>
      </c>
      <c r="I49" s="3">
        <v>0.32139410148000003</v>
      </c>
      <c r="J49" s="3">
        <v>0.99394126850999998</v>
      </c>
      <c r="K49" s="3">
        <v>2.5591636014899999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11</v>
      </c>
      <c r="B50" s="3"/>
      <c r="C50" s="3">
        <v>0.13886893504</v>
      </c>
      <c r="D50" s="3"/>
      <c r="E50" s="3">
        <v>0.13886893504</v>
      </c>
      <c r="F50" s="3">
        <v>0.27773787008</v>
      </c>
      <c r="G50" s="3"/>
      <c r="H50" s="3">
        <v>0.14978737715000001</v>
      </c>
      <c r="I50" s="3"/>
      <c r="J50" s="3">
        <v>0.14978737715000001</v>
      </c>
      <c r="K50" s="3">
        <v>0.29957475430000002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0.19624690735</v>
      </c>
      <c r="H51" s="3">
        <v>0.68257265219999996</v>
      </c>
      <c r="I51" s="3">
        <v>0.19624690735</v>
      </c>
      <c r="J51" s="3">
        <v>0.68257265219999996</v>
      </c>
      <c r="K51" s="3">
        <v>1.7576391191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8</v>
      </c>
      <c r="B52" s="3"/>
      <c r="C52" s="3"/>
      <c r="D52" s="3"/>
      <c r="E52" s="3"/>
      <c r="F52" s="3"/>
      <c r="G52" s="3">
        <v>0</v>
      </c>
      <c r="H52" s="3"/>
      <c r="I52" s="3"/>
      <c r="J52" s="3"/>
      <c r="K52" s="3">
        <v>0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35">
      <c r="A53" s="4" t="s">
        <v>15</v>
      </c>
      <c r="B53" s="3">
        <f t="shared" ref="B53:K53" si="18">SUM(B54:B56)</f>
        <v>14.467958970790001</v>
      </c>
      <c r="C53" s="3">
        <f t="shared" si="18"/>
        <v>7.2341927077800001</v>
      </c>
      <c r="D53" s="3">
        <f t="shared" si="18"/>
        <v>26.538212882929997</v>
      </c>
      <c r="E53" s="3">
        <f t="shared" si="18"/>
        <v>18.030087627429999</v>
      </c>
      <c r="F53" s="3">
        <f t="shared" si="18"/>
        <v>66.270452188929994</v>
      </c>
      <c r="G53" s="3">
        <f t="shared" si="18"/>
        <v>28.813931337970001</v>
      </c>
      <c r="H53" s="3">
        <f t="shared" si="18"/>
        <v>48.448287497769996</v>
      </c>
      <c r="I53" s="3">
        <f t="shared" si="18"/>
        <v>29.19470325855</v>
      </c>
      <c r="J53" s="3">
        <f t="shared" si="18"/>
        <v>19.939191406239999</v>
      </c>
      <c r="K53" s="3">
        <f t="shared" si="18"/>
        <v>126.39611350052999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7</v>
      </c>
      <c r="B54" s="3">
        <v>0.49353902040999997</v>
      </c>
      <c r="C54" s="3">
        <v>2.5837572029100002</v>
      </c>
      <c r="D54" s="3">
        <v>0.68043263309000002</v>
      </c>
      <c r="E54" s="3">
        <v>2.7813819146899998</v>
      </c>
      <c r="F54" s="3">
        <v>6.5391107710999998</v>
      </c>
      <c r="G54" s="3">
        <v>0.69368935573000001</v>
      </c>
      <c r="H54" s="3">
        <v>32.140450040879998</v>
      </c>
      <c r="I54" s="3">
        <v>0.77098729678</v>
      </c>
      <c r="J54" s="3">
        <v>3.6188691941200002</v>
      </c>
      <c r="K54" s="3">
        <v>37.22399588751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35">
      <c r="A55" s="5" t="s">
        <v>8</v>
      </c>
      <c r="B55" s="3">
        <v>6.1133496762900004</v>
      </c>
      <c r="C55" s="3">
        <v>4.6504355048699999</v>
      </c>
      <c r="D55" s="3">
        <v>6.7877902222399999</v>
      </c>
      <c r="E55" s="3">
        <v>4.9465182253100002</v>
      </c>
      <c r="F55" s="3">
        <v>22.498093628709999</v>
      </c>
      <c r="G55" s="3">
        <v>7.5508915521500004</v>
      </c>
      <c r="H55" s="3">
        <v>5.1956499665600004</v>
      </c>
      <c r="I55" s="3">
        <v>7.8543655316800001</v>
      </c>
      <c r="J55" s="3">
        <v>5.2081347217899996</v>
      </c>
      <c r="K55" s="3">
        <v>25.809041772179999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16</v>
      </c>
      <c r="B56" s="3">
        <v>7.8610702740900003</v>
      </c>
      <c r="C56" s="3"/>
      <c r="D56" s="3">
        <v>19.069990027599999</v>
      </c>
      <c r="E56" s="3">
        <v>10.30218748743</v>
      </c>
      <c r="F56" s="3">
        <v>37.23324778912</v>
      </c>
      <c r="G56" s="3">
        <v>20.569350430090001</v>
      </c>
      <c r="H56" s="3">
        <v>11.112187490329999</v>
      </c>
      <c r="I56" s="3">
        <v>20.569350430090001</v>
      </c>
      <c r="J56" s="3">
        <v>11.112187490329999</v>
      </c>
      <c r="K56" s="3">
        <v>63.363075840839997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collapsed="1" x14ac:dyDescent="0.35">
      <c r="A57" s="19" t="s">
        <v>18</v>
      </c>
      <c r="B57" s="19"/>
      <c r="C57" s="19"/>
      <c r="D57" s="19"/>
      <c r="E57" s="19"/>
      <c r="F57" s="19"/>
      <c r="G57" s="1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7" customFormat="1" x14ac:dyDescent="0.35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35">
      <c r="A60" s="8" t="s">
        <v>0</v>
      </c>
      <c r="B60" s="9">
        <f t="shared" ref="B60:M60" si="19">B61+B78</f>
        <v>608.34680098267995</v>
      </c>
      <c r="C60" s="9">
        <f t="shared" si="19"/>
        <v>490.28324198941004</v>
      </c>
      <c r="D60" s="9">
        <f t="shared" si="19"/>
        <v>485.61315606205005</v>
      </c>
      <c r="E60" s="9">
        <f t="shared" si="19"/>
        <v>420.20336767782999</v>
      </c>
      <c r="F60" s="9">
        <f t="shared" si="19"/>
        <v>379.65644040813993</v>
      </c>
      <c r="G60" s="9">
        <f t="shared" si="19"/>
        <v>347.36173615344001</v>
      </c>
      <c r="H60" s="9">
        <f t="shared" si="19"/>
        <v>373.81313335294999</v>
      </c>
      <c r="I60" s="9">
        <f t="shared" si="19"/>
        <v>338.13521581631994</v>
      </c>
      <c r="J60" s="9">
        <f t="shared" si="19"/>
        <v>302.67749196565001</v>
      </c>
      <c r="K60" s="9">
        <f t="shared" si="19"/>
        <v>263.15821181593998</v>
      </c>
      <c r="L60" s="9">
        <f t="shared" si="19"/>
        <v>347.09063446468997</v>
      </c>
      <c r="M60" s="9">
        <f t="shared" si="19"/>
        <v>217.91786054030999</v>
      </c>
    </row>
    <row r="61" spans="1:35" s="10" customFormat="1" outlineLevel="1" x14ac:dyDescent="0.35">
      <c r="A61" s="11" t="s">
        <v>1</v>
      </c>
      <c r="B61" s="12">
        <f t="shared" ref="B61:M61" si="20">B62+B71</f>
        <v>295.30647611130001</v>
      </c>
      <c r="C61" s="12">
        <f t="shared" si="20"/>
        <v>149.85153620417</v>
      </c>
      <c r="D61" s="12">
        <f t="shared" si="20"/>
        <v>172.82061805000001</v>
      </c>
      <c r="E61" s="12">
        <f t="shared" si="20"/>
        <v>120.53215986796</v>
      </c>
      <c r="F61" s="12">
        <f t="shared" si="20"/>
        <v>105.74014042329</v>
      </c>
      <c r="G61" s="12">
        <f t="shared" si="20"/>
        <v>107.72392379716</v>
      </c>
      <c r="H61" s="12">
        <f t="shared" si="20"/>
        <v>125.53935807015</v>
      </c>
      <c r="I61" s="12">
        <f t="shared" si="20"/>
        <v>107.81030385625999</v>
      </c>
      <c r="J61" s="12">
        <f t="shared" si="20"/>
        <v>114.61440286049</v>
      </c>
      <c r="K61" s="12">
        <f t="shared" si="20"/>
        <v>94.675072251960003</v>
      </c>
      <c r="L61" s="12">
        <f t="shared" si="20"/>
        <v>114.70253221276</v>
      </c>
      <c r="M61" s="12">
        <f t="shared" si="20"/>
        <v>126.401025605</v>
      </c>
    </row>
    <row r="62" spans="1:35" s="10" customFormat="1" outlineLevel="2" x14ac:dyDescent="0.35">
      <c r="A62" s="13" t="s">
        <v>2</v>
      </c>
      <c r="B62" s="14">
        <f t="shared" ref="B62:M62" si="21">B63+B65+B67</f>
        <v>162.00448058882</v>
      </c>
      <c r="C62" s="14">
        <f t="shared" si="21"/>
        <v>120.23291316290999</v>
      </c>
      <c r="D62" s="14">
        <f t="shared" si="21"/>
        <v>105.15256735420999</v>
      </c>
      <c r="E62" s="14">
        <f t="shared" si="21"/>
        <v>89.269227345480004</v>
      </c>
      <c r="F62" s="14">
        <f t="shared" si="21"/>
        <v>81.227207900810001</v>
      </c>
      <c r="G62" s="14">
        <f t="shared" si="21"/>
        <v>70.673870274679999</v>
      </c>
      <c r="H62" s="14">
        <f t="shared" si="21"/>
        <v>67.348307558559995</v>
      </c>
      <c r="I62" s="14">
        <f t="shared" si="21"/>
        <v>62.779352333779997</v>
      </c>
      <c r="J62" s="14">
        <f t="shared" si="21"/>
        <v>61.63428633801</v>
      </c>
      <c r="K62" s="14">
        <f t="shared" si="21"/>
        <v>52.445075729480003</v>
      </c>
      <c r="L62" s="14">
        <f t="shared" si="21"/>
        <v>50.632535689779999</v>
      </c>
      <c r="M62" s="14">
        <f t="shared" si="21"/>
        <v>42.479981604999999</v>
      </c>
    </row>
    <row r="63" spans="1:35" ht="14.25" customHeight="1" outlineLevel="3" collapsed="1" x14ac:dyDescent="0.35">
      <c r="A63" s="4" t="s">
        <v>3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35">
      <c r="A64" s="5" t="s">
        <v>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35">
      <c r="A65" s="4" t="s">
        <v>5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35">
      <c r="A66" s="5" t="s">
        <v>4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outlineLevel="3" collapsed="1" x14ac:dyDescent="0.35">
      <c r="A67" s="4" t="s">
        <v>6</v>
      </c>
      <c r="B67" s="3">
        <f t="shared" ref="B67:M67" si="24">SUM(B68:B70)</f>
        <v>161.9342372884</v>
      </c>
      <c r="C67" s="3">
        <f t="shared" si="24"/>
        <v>120.16928248862</v>
      </c>
      <c r="D67" s="3">
        <f t="shared" si="24"/>
        <v>105.09554930604</v>
      </c>
      <c r="E67" s="3">
        <f t="shared" si="24"/>
        <v>89.218815104900003</v>
      </c>
      <c r="F67" s="3">
        <f t="shared" si="24"/>
        <v>81.183415104900007</v>
      </c>
      <c r="G67" s="3">
        <f t="shared" si="24"/>
        <v>70.636690104899998</v>
      </c>
      <c r="H67" s="3">
        <f t="shared" si="24"/>
        <v>67.317740014899996</v>
      </c>
      <c r="I67" s="3">
        <f t="shared" si="24"/>
        <v>62.7553905977</v>
      </c>
      <c r="J67" s="3">
        <f t="shared" si="24"/>
        <v>61.616944046599997</v>
      </c>
      <c r="K67" s="3">
        <f t="shared" si="24"/>
        <v>52.4343460642</v>
      </c>
      <c r="L67" s="3">
        <f t="shared" si="24"/>
        <v>50.628418650599997</v>
      </c>
      <c r="M67" s="3">
        <f t="shared" si="24"/>
        <v>42.479981604999999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35">
      <c r="A68" s="5" t="s">
        <v>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35">
      <c r="A69" s="5" t="s">
        <v>4</v>
      </c>
      <c r="B69" s="3">
        <v>161.9342372884</v>
      </c>
      <c r="C69" s="3">
        <v>120.16928248862</v>
      </c>
      <c r="D69" s="3">
        <v>105.09554930604</v>
      </c>
      <c r="E69" s="3">
        <v>89.218815104900003</v>
      </c>
      <c r="F69" s="3">
        <v>81.183415104900007</v>
      </c>
      <c r="G69" s="3">
        <v>70.636690104899998</v>
      </c>
      <c r="H69" s="3">
        <v>67.317740014899996</v>
      </c>
      <c r="I69" s="3">
        <v>62.7553905977</v>
      </c>
      <c r="J69" s="3">
        <v>61.616944046599997</v>
      </c>
      <c r="K69" s="3">
        <v>52.4343460642</v>
      </c>
      <c r="L69" s="3">
        <v>50.628418650599997</v>
      </c>
      <c r="M69" s="3">
        <v>42.479981604999999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35">
      <c r="A70" s="5" t="s">
        <v>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10" customFormat="1" outlineLevel="2" x14ac:dyDescent="0.35">
      <c r="A71" s="13" t="s">
        <v>9</v>
      </c>
      <c r="B71" s="14">
        <f t="shared" ref="B71:M71" si="25">B72+B74</f>
        <v>133.30199552248001</v>
      </c>
      <c r="C71" s="14">
        <f t="shared" si="25"/>
        <v>29.618623041260001</v>
      </c>
      <c r="D71" s="14">
        <f t="shared" si="25"/>
        <v>67.668050695790001</v>
      </c>
      <c r="E71" s="14">
        <f t="shared" si="25"/>
        <v>31.262932522480003</v>
      </c>
      <c r="F71" s="14">
        <f t="shared" si="25"/>
        <v>24.512932522480003</v>
      </c>
      <c r="G71" s="14">
        <f t="shared" si="25"/>
        <v>37.050053522479999</v>
      </c>
      <c r="H71" s="14">
        <f t="shared" si="25"/>
        <v>58.191050511589999</v>
      </c>
      <c r="I71" s="14">
        <f t="shared" si="25"/>
        <v>45.030951522480002</v>
      </c>
      <c r="J71" s="14">
        <f t="shared" si="25"/>
        <v>52.980116522480003</v>
      </c>
      <c r="K71" s="14">
        <f t="shared" si="25"/>
        <v>42.22999652248</v>
      </c>
      <c r="L71" s="14">
        <f t="shared" si="25"/>
        <v>64.069996522980006</v>
      </c>
      <c r="M71" s="14">
        <f t="shared" si="25"/>
        <v>83.921043999999995</v>
      </c>
    </row>
    <row r="72" spans="1:35" outlineLevel="3" collapsed="1" x14ac:dyDescent="0.35">
      <c r="A72" s="4" t="s">
        <v>5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35">
      <c r="A73" s="5" t="s">
        <v>4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outlineLevel="3" collapsed="1" x14ac:dyDescent="0.35">
      <c r="A74" s="4" t="s">
        <v>6</v>
      </c>
      <c r="B74" s="3">
        <f t="shared" ref="B74:M74" si="27">SUM(B75:B77)</f>
        <v>133.16974300000001</v>
      </c>
      <c r="C74" s="3">
        <f t="shared" si="27"/>
        <v>29.486370518779999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35">
      <c r="A75" s="5" t="s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35">
      <c r="A76" s="5" t="s">
        <v>4</v>
      </c>
      <c r="B76" s="3">
        <v>133.16974300000001</v>
      </c>
      <c r="C76" s="3">
        <v>29.486370518779999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35">
      <c r="A77" s="5" t="s">
        <v>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10" customFormat="1" outlineLevel="1" x14ac:dyDescent="0.35">
      <c r="A78" s="11" t="s">
        <v>10</v>
      </c>
      <c r="B78" s="12">
        <f t="shared" ref="B78:M78" si="28">B79+B99</f>
        <v>313.04032487137999</v>
      </c>
      <c r="C78" s="12">
        <f t="shared" si="28"/>
        <v>340.43170578524001</v>
      </c>
      <c r="D78" s="12">
        <f t="shared" si="28"/>
        <v>312.79253801205004</v>
      </c>
      <c r="E78" s="12">
        <f t="shared" si="28"/>
        <v>299.67120780987</v>
      </c>
      <c r="F78" s="12">
        <f t="shared" si="28"/>
        <v>273.91629998484996</v>
      </c>
      <c r="G78" s="12">
        <f t="shared" si="28"/>
        <v>239.63781235627999</v>
      </c>
      <c r="H78" s="12">
        <f t="shared" si="28"/>
        <v>248.27377528279999</v>
      </c>
      <c r="I78" s="12">
        <f t="shared" si="28"/>
        <v>230.32491196005998</v>
      </c>
      <c r="J78" s="12">
        <f t="shared" si="28"/>
        <v>188.06308910516</v>
      </c>
      <c r="K78" s="12">
        <f t="shared" si="28"/>
        <v>168.48313956397999</v>
      </c>
      <c r="L78" s="12">
        <f t="shared" si="28"/>
        <v>232.38810225192998</v>
      </c>
      <c r="M78" s="12">
        <f t="shared" si="28"/>
        <v>91.516834935309987</v>
      </c>
    </row>
    <row r="79" spans="1:35" s="10" customFormat="1" outlineLevel="2" x14ac:dyDescent="0.35">
      <c r="A79" s="13" t="s">
        <v>2</v>
      </c>
      <c r="B79" s="14">
        <f t="shared" ref="B79:M79" si="29">B80+B86+B89+B95</f>
        <v>131.0803791756</v>
      </c>
      <c r="C79" s="14">
        <f t="shared" si="29"/>
        <v>107.64577496608001</v>
      </c>
      <c r="D79" s="14">
        <f t="shared" si="29"/>
        <v>101.91916605083</v>
      </c>
      <c r="E79" s="14">
        <f t="shared" si="29"/>
        <v>87.955967531840002</v>
      </c>
      <c r="F79" s="14">
        <f t="shared" si="29"/>
        <v>77.201861992510004</v>
      </c>
      <c r="G79" s="14">
        <f t="shared" si="29"/>
        <v>69.39183282370999</v>
      </c>
      <c r="H79" s="14">
        <f t="shared" si="29"/>
        <v>50.846036491660001</v>
      </c>
      <c r="I79" s="14">
        <f t="shared" si="29"/>
        <v>43.920881909740004</v>
      </c>
      <c r="J79" s="14">
        <f t="shared" si="29"/>
        <v>37.62016623948</v>
      </c>
      <c r="K79" s="14">
        <f t="shared" si="29"/>
        <v>31.503239633760003</v>
      </c>
      <c r="L79" s="14">
        <f t="shared" si="29"/>
        <v>23.205520638739998</v>
      </c>
      <c r="M79" s="14">
        <f t="shared" si="29"/>
        <v>18.710290496269998</v>
      </c>
    </row>
    <row r="80" spans="1:35" outlineLevel="3" collapsed="1" x14ac:dyDescent="0.35">
      <c r="A80" s="4" t="s">
        <v>3</v>
      </c>
      <c r="B80" s="3">
        <f t="shared" ref="B80:M80" si="30">SUM(B81:B85)</f>
        <v>0.12301949983</v>
      </c>
      <c r="C80" s="3">
        <f t="shared" si="30"/>
        <v>0.12048749983</v>
      </c>
      <c r="D80" s="3">
        <f t="shared" si="30"/>
        <v>0.12048749983</v>
      </c>
      <c r="E80" s="3">
        <f t="shared" si="30"/>
        <v>0.12048099982999999</v>
      </c>
      <c r="F80" s="3">
        <f t="shared" si="30"/>
        <v>0.11647727482999999</v>
      </c>
      <c r="G80" s="3">
        <f t="shared" si="30"/>
        <v>0.11583899983</v>
      </c>
      <c r="H80" s="3">
        <f t="shared" si="30"/>
        <v>0.11583899983</v>
      </c>
      <c r="I80" s="3">
        <f t="shared" si="30"/>
        <v>0.11583899983</v>
      </c>
      <c r="J80" s="3">
        <f t="shared" si="30"/>
        <v>0.11583899983</v>
      </c>
      <c r="K80" s="3">
        <f t="shared" si="30"/>
        <v>0.11583899983</v>
      </c>
      <c r="L80" s="3">
        <f t="shared" si="30"/>
        <v>0.11583899983</v>
      </c>
      <c r="M80" s="3">
        <f t="shared" si="30"/>
        <v>0.11583899983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35">
      <c r="A81" s="5" t="s">
        <v>7</v>
      </c>
      <c r="B81" s="3">
        <v>4.6420000000000003E-3</v>
      </c>
      <c r="C81" s="3">
        <v>4.6420000000000003E-3</v>
      </c>
      <c r="D81" s="3">
        <v>4.6420000000000003E-3</v>
      </c>
      <c r="E81" s="3">
        <v>4.6420000000000003E-3</v>
      </c>
      <c r="F81" s="3">
        <v>6.38275E-4</v>
      </c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35">
      <c r="A82" s="5" t="s">
        <v>11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35">
      <c r="A83" s="5" t="s">
        <v>12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35">
      <c r="A84" s="5" t="s">
        <v>4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35">
      <c r="A85" s="5" t="s">
        <v>8</v>
      </c>
      <c r="B85" s="3">
        <v>0.11837099983</v>
      </c>
      <c r="C85" s="3">
        <v>0.11583899983</v>
      </c>
      <c r="D85" s="3">
        <v>0.11583899983</v>
      </c>
      <c r="E85" s="3">
        <v>0.11583899983</v>
      </c>
      <c r="F85" s="3">
        <v>0.11583899983</v>
      </c>
      <c r="G85" s="3">
        <v>0.11583899983</v>
      </c>
      <c r="H85" s="3">
        <v>0.11583899983</v>
      </c>
      <c r="I85" s="3">
        <v>0.11583899983</v>
      </c>
      <c r="J85" s="3">
        <v>0.11583899983</v>
      </c>
      <c r="K85" s="3">
        <v>0.11583899983</v>
      </c>
      <c r="L85" s="3">
        <v>0.11583899983</v>
      </c>
      <c r="M85" s="3">
        <v>0.11583899983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outlineLevel="3" collapsed="1" x14ac:dyDescent="0.35">
      <c r="A86" s="4" t="s">
        <v>13</v>
      </c>
      <c r="B86" s="3">
        <f t="shared" ref="B86:M86" si="31">SUM(B87:B88)</f>
        <v>74.684312857799995</v>
      </c>
      <c r="C86" s="3">
        <f t="shared" si="31"/>
        <v>56.043991467300003</v>
      </c>
      <c r="D86" s="3">
        <f t="shared" si="31"/>
        <v>48.016996266429999</v>
      </c>
      <c r="E86" s="3">
        <f t="shared" si="31"/>
        <v>43.427000309869996</v>
      </c>
      <c r="F86" s="3">
        <f t="shared" si="31"/>
        <v>35.795173547289998</v>
      </c>
      <c r="G86" s="3">
        <f t="shared" si="31"/>
        <v>31.49446130275</v>
      </c>
      <c r="H86" s="3">
        <f t="shared" si="31"/>
        <v>22.372298316439998</v>
      </c>
      <c r="I86" s="3">
        <f t="shared" si="31"/>
        <v>19.833335320250001</v>
      </c>
      <c r="J86" s="3">
        <f t="shared" si="31"/>
        <v>16.127647825810001</v>
      </c>
      <c r="K86" s="3">
        <f t="shared" si="31"/>
        <v>11.459272832810001</v>
      </c>
      <c r="L86" s="3">
        <f t="shared" si="31"/>
        <v>3.9789957940299998</v>
      </c>
      <c r="M86" s="3">
        <f t="shared" si="31"/>
        <v>0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35">
      <c r="A87" s="5" t="s">
        <v>7</v>
      </c>
      <c r="B87" s="3">
        <v>21.1386576801</v>
      </c>
      <c r="C87" s="3">
        <v>8.3539197663299998</v>
      </c>
      <c r="D87" s="3">
        <v>6.1296109752700003</v>
      </c>
      <c r="E87" s="3">
        <v>5.8857399456900001</v>
      </c>
      <c r="F87" s="3">
        <v>2.5642359466500002</v>
      </c>
      <c r="G87" s="3">
        <v>2.5385937461900001</v>
      </c>
      <c r="H87" s="3">
        <v>2.5385937461900001</v>
      </c>
      <c r="I87" s="3">
        <v>2.5385937461900001</v>
      </c>
      <c r="J87" s="3"/>
      <c r="K87" s="3"/>
      <c r="L87" s="3"/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35">
      <c r="A88" s="5" t="s">
        <v>8</v>
      </c>
      <c r="B88" s="3">
        <v>53.545655177699999</v>
      </c>
      <c r="C88" s="3">
        <v>47.690071700970002</v>
      </c>
      <c r="D88" s="3">
        <v>41.887385291160001</v>
      </c>
      <c r="E88" s="3">
        <v>37.541260364179998</v>
      </c>
      <c r="F88" s="3">
        <v>33.230937600639997</v>
      </c>
      <c r="G88" s="3">
        <v>28.955867556560001</v>
      </c>
      <c r="H88" s="3">
        <v>19.833704570249999</v>
      </c>
      <c r="I88" s="3">
        <v>17.294741574060001</v>
      </c>
      <c r="J88" s="3">
        <v>16.127647825810001</v>
      </c>
      <c r="K88" s="3">
        <v>11.459272832810001</v>
      </c>
      <c r="L88" s="3">
        <v>3.9789957940299998</v>
      </c>
      <c r="M88" s="3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outlineLevel="3" collapsed="1" x14ac:dyDescent="0.35">
      <c r="A89" s="4" t="s">
        <v>14</v>
      </c>
      <c r="B89" s="3">
        <f t="shared" ref="B89:M89" si="32">SUM(B90:B94)</f>
        <v>2.63730504862</v>
      </c>
      <c r="C89" s="3">
        <f t="shared" si="32"/>
        <v>2.5703322270100002</v>
      </c>
      <c r="D89" s="3">
        <f t="shared" si="32"/>
        <v>10.19076499484</v>
      </c>
      <c r="E89" s="3">
        <f t="shared" si="32"/>
        <v>4.4776689937800001</v>
      </c>
      <c r="F89" s="3">
        <f t="shared" si="32"/>
        <v>3.9617901416099999</v>
      </c>
      <c r="G89" s="3">
        <f t="shared" si="32"/>
        <v>3.4617091138</v>
      </c>
      <c r="H89" s="3">
        <f t="shared" si="32"/>
        <v>2.9588857548799998</v>
      </c>
      <c r="I89" s="3">
        <f t="shared" si="32"/>
        <v>1.2838049441699999</v>
      </c>
      <c r="J89" s="3">
        <f t="shared" si="32"/>
        <v>0.65937560557999997</v>
      </c>
      <c r="K89" s="3">
        <f t="shared" si="32"/>
        <v>0.51116340165999996</v>
      </c>
      <c r="L89" s="3">
        <f t="shared" si="32"/>
        <v>0.42120865669999996</v>
      </c>
      <c r="M89" s="3">
        <f t="shared" si="32"/>
        <v>0.35545020746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35">
      <c r="A90" s="5" t="s">
        <v>23</v>
      </c>
      <c r="B90" s="3">
        <v>0.54775599951999998</v>
      </c>
      <c r="C90" s="3">
        <v>0.54775599917999995</v>
      </c>
      <c r="D90" s="3">
        <v>7.1918261557600003</v>
      </c>
      <c r="E90" s="3">
        <v>1.6807399783500001</v>
      </c>
      <c r="F90" s="3">
        <v>1.32733918176</v>
      </c>
      <c r="G90" s="3">
        <v>0.98985476029999997</v>
      </c>
      <c r="H90" s="3">
        <v>0.64883767860999997</v>
      </c>
      <c r="I90" s="3">
        <v>0.30944616353999999</v>
      </c>
      <c r="J90" s="3">
        <v>5.0223780650000001E-2</v>
      </c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35">
      <c r="A91" s="5" t="s">
        <v>7</v>
      </c>
      <c r="B91" s="3">
        <v>1.1470301332899999</v>
      </c>
      <c r="C91" s="3">
        <v>1.0907735055700001</v>
      </c>
      <c r="D91" s="3">
        <v>1.1799049429299999</v>
      </c>
      <c r="E91" s="3">
        <v>1.0657464643300001</v>
      </c>
      <c r="F91" s="3">
        <v>0.92046386040999995</v>
      </c>
      <c r="G91" s="3">
        <v>0.77249287701000002</v>
      </c>
      <c r="H91" s="3">
        <v>0.62531312666000005</v>
      </c>
      <c r="I91" s="3">
        <v>0.36416461538</v>
      </c>
      <c r="J91" s="3">
        <v>0.29025421707999999</v>
      </c>
      <c r="K91" s="3">
        <v>0.21717613399999999</v>
      </c>
      <c r="L91" s="3">
        <v>0.15013923886</v>
      </c>
      <c r="M91" s="3">
        <v>0.10141697728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35">
      <c r="A92" s="5" t="s">
        <v>11</v>
      </c>
      <c r="B92" s="3">
        <v>2.2544014799999999E-3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35">
      <c r="A93" s="5" t="s">
        <v>12</v>
      </c>
      <c r="B93" s="3">
        <v>0.41086076043999997</v>
      </c>
      <c r="C93" s="3">
        <v>0.40239896837</v>
      </c>
      <c r="D93" s="3">
        <v>1.0288344654899999</v>
      </c>
      <c r="E93" s="3">
        <v>1.02042584666</v>
      </c>
      <c r="F93" s="3">
        <v>1.0098666349000001</v>
      </c>
      <c r="G93" s="3">
        <v>1.0003706156400001</v>
      </c>
      <c r="H93" s="3">
        <v>0.99087369498</v>
      </c>
      <c r="I93" s="3">
        <v>0.34476707771999998</v>
      </c>
      <c r="J93" s="3">
        <v>0.31889760784999999</v>
      </c>
      <c r="K93" s="3">
        <v>0.29398726766</v>
      </c>
      <c r="L93" s="3">
        <v>0.27106941783999999</v>
      </c>
      <c r="M93" s="3">
        <v>0.25403323018000001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35">
      <c r="A94" s="5" t="s">
        <v>8</v>
      </c>
      <c r="B94" s="3">
        <v>0.52940375389000005</v>
      </c>
      <c r="C94" s="3">
        <v>0.52940375389000005</v>
      </c>
      <c r="D94" s="3">
        <v>0.79019943065999998</v>
      </c>
      <c r="E94" s="3">
        <v>0.71075670444000005</v>
      </c>
      <c r="F94" s="3">
        <v>0.70412046453999999</v>
      </c>
      <c r="G94" s="3">
        <v>0.69899086084999995</v>
      </c>
      <c r="H94" s="3">
        <v>0.69386125463000003</v>
      </c>
      <c r="I94" s="3">
        <v>0.26542708752999999</v>
      </c>
      <c r="J94" s="3"/>
      <c r="K94" s="3"/>
      <c r="L94" s="3"/>
      <c r="M94" s="3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outlineLevel="3" collapsed="1" x14ac:dyDescent="0.35">
      <c r="A95" s="4" t="s">
        <v>15</v>
      </c>
      <c r="B95" s="3">
        <f t="shared" ref="B95:M95" si="33">SUM(B96:B98)</f>
        <v>53.635741769349998</v>
      </c>
      <c r="C95" s="3">
        <f t="shared" si="33"/>
        <v>48.910963771940004</v>
      </c>
      <c r="D95" s="3">
        <f t="shared" si="33"/>
        <v>43.590917289730001</v>
      </c>
      <c r="E95" s="3">
        <f t="shared" si="33"/>
        <v>39.930817228359999</v>
      </c>
      <c r="F95" s="3">
        <f t="shared" si="33"/>
        <v>37.328421028779999</v>
      </c>
      <c r="G95" s="3">
        <f t="shared" si="33"/>
        <v>34.319823407329999</v>
      </c>
      <c r="H95" s="3">
        <f t="shared" si="33"/>
        <v>25.399013420510002</v>
      </c>
      <c r="I95" s="3">
        <f t="shared" si="33"/>
        <v>22.687902645490002</v>
      </c>
      <c r="J95" s="3">
        <f t="shared" si="33"/>
        <v>20.717303808259999</v>
      </c>
      <c r="K95" s="3">
        <f t="shared" si="33"/>
        <v>19.416964399460003</v>
      </c>
      <c r="L95" s="3">
        <f t="shared" si="33"/>
        <v>18.68947718818</v>
      </c>
      <c r="M95" s="3">
        <f t="shared" si="33"/>
        <v>18.239001288979999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35">
      <c r="A96" s="5" t="s">
        <v>7</v>
      </c>
      <c r="B96" s="3">
        <v>16.882301587099999</v>
      </c>
      <c r="C96" s="3">
        <v>16.730885853970001</v>
      </c>
      <c r="D96" s="3">
        <v>16.352648272940002</v>
      </c>
      <c r="E96" s="3">
        <v>15.79922208837</v>
      </c>
      <c r="F96" s="3">
        <v>15.256386940100001</v>
      </c>
      <c r="G96" s="3">
        <v>14.24776079397</v>
      </c>
      <c r="H96" s="3">
        <v>12.89312356271</v>
      </c>
      <c r="I96" s="3">
        <v>11.32042679465</v>
      </c>
      <c r="J96" s="3">
        <v>10.68342810467</v>
      </c>
      <c r="K96" s="3">
        <v>10.161430920880001</v>
      </c>
      <c r="L96" s="3">
        <v>9.8620799801699999</v>
      </c>
      <c r="M96" s="3">
        <v>9.8113307828400007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35">
      <c r="A97" s="5" t="s">
        <v>8</v>
      </c>
      <c r="B97" s="3">
        <v>12.20247128305</v>
      </c>
      <c r="C97" s="3">
        <v>11.27823723471</v>
      </c>
      <c r="D97" s="3">
        <v>10.27753879258</v>
      </c>
      <c r="E97" s="3">
        <v>9.0694289156300005</v>
      </c>
      <c r="F97" s="3">
        <v>7.9348111166699997</v>
      </c>
      <c r="G97" s="3">
        <v>6.8318970210299996</v>
      </c>
      <c r="H97" s="3">
        <v>5.8905055507000004</v>
      </c>
      <c r="I97" s="3">
        <v>5.1163904968900003</v>
      </c>
      <c r="J97" s="3">
        <v>4.2911168430600002</v>
      </c>
      <c r="K97" s="3">
        <v>3.81546699036</v>
      </c>
      <c r="L97" s="3">
        <v>3.38733071979</v>
      </c>
      <c r="M97" s="3">
        <v>2.97483636243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idden="1" outlineLevel="4" x14ac:dyDescent="0.35">
      <c r="A98" s="5" t="s">
        <v>16</v>
      </c>
      <c r="B98" s="3">
        <v>24.550968899200001</v>
      </c>
      <c r="C98" s="3">
        <v>20.901840683260001</v>
      </c>
      <c r="D98" s="3">
        <v>16.96073022421</v>
      </c>
      <c r="E98" s="3">
        <v>15.06216622436</v>
      </c>
      <c r="F98" s="3">
        <v>14.137222972010001</v>
      </c>
      <c r="G98" s="3">
        <v>13.240165592329999</v>
      </c>
      <c r="H98" s="3">
        <v>6.6153843071000002</v>
      </c>
      <c r="I98" s="3">
        <v>6.2510853539499998</v>
      </c>
      <c r="J98" s="3">
        <v>5.7427588605300004</v>
      </c>
      <c r="K98" s="3">
        <v>5.4400664882200003</v>
      </c>
      <c r="L98" s="3">
        <v>5.4400664882200003</v>
      </c>
      <c r="M98" s="3">
        <v>5.4528341437099996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s="10" customFormat="1" outlineLevel="2" x14ac:dyDescent="0.35">
      <c r="A99" s="13" t="s">
        <v>9</v>
      </c>
      <c r="B99" s="14">
        <f t="shared" ref="B99:M99" si="34">B100+B103+B109</f>
        <v>181.95994569577999</v>
      </c>
      <c r="C99" s="14">
        <f t="shared" si="34"/>
        <v>232.78593081916</v>
      </c>
      <c r="D99" s="14">
        <f t="shared" si="34"/>
        <v>210.87337196122002</v>
      </c>
      <c r="E99" s="14">
        <f t="shared" si="34"/>
        <v>211.71524027803002</v>
      </c>
      <c r="F99" s="14">
        <f t="shared" si="34"/>
        <v>196.71443799233998</v>
      </c>
      <c r="G99" s="14">
        <f t="shared" si="34"/>
        <v>170.24597953257</v>
      </c>
      <c r="H99" s="14">
        <f t="shared" si="34"/>
        <v>197.42773879114</v>
      </c>
      <c r="I99" s="14">
        <f t="shared" si="34"/>
        <v>186.40403005031999</v>
      </c>
      <c r="J99" s="14">
        <f t="shared" si="34"/>
        <v>150.44292286568</v>
      </c>
      <c r="K99" s="14">
        <f t="shared" si="34"/>
        <v>136.97989993022</v>
      </c>
      <c r="L99" s="14">
        <f t="shared" si="34"/>
        <v>209.18258161319</v>
      </c>
      <c r="M99" s="14">
        <f t="shared" si="34"/>
        <v>72.806544439039996</v>
      </c>
    </row>
    <row r="100" spans="1:35" outlineLevel="3" collapsed="1" x14ac:dyDescent="0.35">
      <c r="A100" s="4" t="s">
        <v>13</v>
      </c>
      <c r="B100" s="3">
        <f t="shared" ref="B100:M100" si="35">SUM(B101:B102)</f>
        <v>73.068893318809998</v>
      </c>
      <c r="C100" s="3">
        <f t="shared" si="35"/>
        <v>105.20653620047</v>
      </c>
      <c r="D100" s="3">
        <f t="shared" si="35"/>
        <v>62.303829422749999</v>
      </c>
      <c r="E100" s="3">
        <f t="shared" si="35"/>
        <v>107.58941326939001</v>
      </c>
      <c r="F100" s="3">
        <f t="shared" si="35"/>
        <v>56.749805417799998</v>
      </c>
      <c r="G100" s="3">
        <f t="shared" si="35"/>
        <v>67.519999898720002</v>
      </c>
      <c r="H100" s="3">
        <f t="shared" si="35"/>
        <v>73.849999889230006</v>
      </c>
      <c r="I100" s="3">
        <f t="shared" si="35"/>
        <v>58.024999912959998</v>
      </c>
      <c r="J100" s="3">
        <f t="shared" si="35"/>
        <v>63.299999905059998</v>
      </c>
      <c r="K100" s="3">
        <f t="shared" si="35"/>
        <v>63.299999905059998</v>
      </c>
      <c r="L100" s="3">
        <f t="shared" si="35"/>
        <v>109.71999983542</v>
      </c>
      <c r="M100" s="3">
        <f t="shared" si="35"/>
        <v>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35">
      <c r="A101" s="5" t="s">
        <v>7</v>
      </c>
      <c r="B101" s="3">
        <v>15.878145204599999</v>
      </c>
      <c r="C101" s="3">
        <v>17.048330932700001</v>
      </c>
      <c r="D101" s="3">
        <v>6.2247981068699998</v>
      </c>
      <c r="E101" s="3">
        <v>51.97234535282</v>
      </c>
      <c r="F101" s="3">
        <v>1.5876113005400001</v>
      </c>
      <c r="G101" s="3">
        <v>0</v>
      </c>
      <c r="H101" s="3"/>
      <c r="I101" s="3">
        <v>58.024999912959998</v>
      </c>
      <c r="J101" s="3"/>
      <c r="K101" s="3"/>
      <c r="L101" s="3"/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35">
      <c r="A102" s="5" t="s">
        <v>8</v>
      </c>
      <c r="B102" s="3">
        <v>57.190748114210002</v>
      </c>
      <c r="C102" s="3">
        <v>88.158205267770001</v>
      </c>
      <c r="D102" s="3">
        <v>56.079031315880002</v>
      </c>
      <c r="E102" s="3">
        <v>55.617067916570001</v>
      </c>
      <c r="F102" s="3">
        <v>55.16219411726</v>
      </c>
      <c r="G102" s="3">
        <v>67.519999898720002</v>
      </c>
      <c r="H102" s="3">
        <v>73.849999889230006</v>
      </c>
      <c r="I102" s="3"/>
      <c r="J102" s="3">
        <v>63.299999905059998</v>
      </c>
      <c r="K102" s="3">
        <v>63.299999905059998</v>
      </c>
      <c r="L102" s="3">
        <v>109.71999983542</v>
      </c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outlineLevel="3" collapsed="1" x14ac:dyDescent="0.35">
      <c r="A103" s="4" t="s">
        <v>14</v>
      </c>
      <c r="B103" s="3">
        <f t="shared" ref="B103:M103" si="36">SUM(B104:B108)</f>
        <v>5.1211419948200003</v>
      </c>
      <c r="C103" s="3">
        <f t="shared" si="36"/>
        <v>7.77921501409</v>
      </c>
      <c r="D103" s="3">
        <f t="shared" si="36"/>
        <v>39.623668091630002</v>
      </c>
      <c r="E103" s="3">
        <f t="shared" si="36"/>
        <v>31.40571316462</v>
      </c>
      <c r="F103" s="3">
        <f t="shared" si="36"/>
        <v>32.010462501959999</v>
      </c>
      <c r="G103" s="3">
        <f t="shared" si="36"/>
        <v>33.170962503929999</v>
      </c>
      <c r="H103" s="3">
        <f t="shared" si="36"/>
        <v>32.28833526935</v>
      </c>
      <c r="I103" s="3">
        <f t="shared" si="36"/>
        <v>46.447249227009998</v>
      </c>
      <c r="J103" s="3">
        <f t="shared" si="36"/>
        <v>17.802492163309999</v>
      </c>
      <c r="K103" s="3">
        <f t="shared" si="36"/>
        <v>10.941066598999999</v>
      </c>
      <c r="L103" s="3">
        <f t="shared" si="36"/>
        <v>9.1844152242399986</v>
      </c>
      <c r="M103" s="3">
        <f t="shared" si="36"/>
        <v>7.9628795767799998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35">
      <c r="A104" s="5" t="s">
        <v>23</v>
      </c>
      <c r="B104" s="3"/>
      <c r="C104" s="3">
        <v>2.8133333290000002</v>
      </c>
      <c r="D104" s="3">
        <v>31.790666618749999</v>
      </c>
      <c r="E104" s="3">
        <v>21.662666633939999</v>
      </c>
      <c r="F104" s="3">
        <v>21.662666633939999</v>
      </c>
      <c r="G104" s="3">
        <v>21.662666633939999</v>
      </c>
      <c r="H104" s="3">
        <v>21.662666633939999</v>
      </c>
      <c r="I104" s="3">
        <v>18.849333306289999</v>
      </c>
      <c r="J104" s="3">
        <v>6.7519999898699998</v>
      </c>
      <c r="K104" s="3"/>
      <c r="L104" s="3"/>
      <c r="M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35">
      <c r="A105" s="5" t="s">
        <v>7</v>
      </c>
      <c r="B105" s="3">
        <v>2.6401199372100002</v>
      </c>
      <c r="C105" s="3">
        <v>2.5565398536899999</v>
      </c>
      <c r="D105" s="3">
        <v>4.6486306805800002</v>
      </c>
      <c r="E105" s="3">
        <v>6.5586757383799998</v>
      </c>
      <c r="F105" s="3">
        <v>7.1634250757200002</v>
      </c>
      <c r="G105" s="3">
        <v>8.3239250776899993</v>
      </c>
      <c r="H105" s="3">
        <v>7.4412978431100001</v>
      </c>
      <c r="I105" s="3">
        <v>6.2958697512899997</v>
      </c>
      <c r="J105" s="3">
        <v>6.3246892080999997</v>
      </c>
      <c r="K105" s="3">
        <v>6.3549599476900003</v>
      </c>
      <c r="L105" s="3">
        <v>4.9266522556399996</v>
      </c>
      <c r="M105" s="3">
        <v>4.9266522556399996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35">
      <c r="A106" s="5" t="s">
        <v>11</v>
      </c>
      <c r="B106" s="3">
        <v>0.28797390832999997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35">
      <c r="A107" s="5" t="s">
        <v>12</v>
      </c>
      <c r="B107" s="3">
        <v>2.19304814928</v>
      </c>
      <c r="C107" s="3">
        <v>2.4093418313999999</v>
      </c>
      <c r="D107" s="3">
        <v>3.1843707923000002</v>
      </c>
      <c r="E107" s="3">
        <v>3.1843707923000002</v>
      </c>
      <c r="F107" s="3">
        <v>3.1843707923000002</v>
      </c>
      <c r="G107" s="3">
        <v>3.1843707923000002</v>
      </c>
      <c r="H107" s="3">
        <v>3.1843707923000002</v>
      </c>
      <c r="I107" s="3">
        <v>4.7258033704600004</v>
      </c>
      <c r="J107" s="3">
        <v>4.7258029653399998</v>
      </c>
      <c r="K107" s="3">
        <v>4.5861066513099997</v>
      </c>
      <c r="L107" s="3">
        <v>4.2577629685999998</v>
      </c>
      <c r="M107" s="3">
        <v>3.0362273211400002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35">
      <c r="A108" s="5" t="s">
        <v>8</v>
      </c>
      <c r="B108" s="3"/>
      <c r="C108" s="3"/>
      <c r="D108" s="3"/>
      <c r="E108" s="3"/>
      <c r="F108" s="3"/>
      <c r="G108" s="3"/>
      <c r="H108" s="3"/>
      <c r="I108" s="3">
        <v>16.57624279897</v>
      </c>
      <c r="J108" s="3"/>
      <c r="K108" s="3"/>
      <c r="L108" s="3"/>
      <c r="M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outlineLevel="3" collapsed="1" x14ac:dyDescent="0.35">
      <c r="A109" s="4" t="s">
        <v>15</v>
      </c>
      <c r="B109" s="3">
        <f t="shared" ref="B109:M109" si="37">SUM(B110:B112)</f>
        <v>103.76991038215</v>
      </c>
      <c r="C109" s="3">
        <f t="shared" si="37"/>
        <v>119.8001796046</v>
      </c>
      <c r="D109" s="3">
        <f t="shared" si="37"/>
        <v>108.94587444684001</v>
      </c>
      <c r="E109" s="3">
        <f t="shared" si="37"/>
        <v>72.720113844020005</v>
      </c>
      <c r="F109" s="3">
        <f t="shared" si="37"/>
        <v>107.95417007258</v>
      </c>
      <c r="G109" s="3">
        <f t="shared" si="37"/>
        <v>69.555017129920003</v>
      </c>
      <c r="H109" s="3">
        <f t="shared" si="37"/>
        <v>91.289403632559996</v>
      </c>
      <c r="I109" s="3">
        <f t="shared" si="37"/>
        <v>81.93178091035</v>
      </c>
      <c r="J109" s="3">
        <f t="shared" si="37"/>
        <v>69.340430797310006</v>
      </c>
      <c r="K109" s="3">
        <f t="shared" si="37"/>
        <v>62.738833426159999</v>
      </c>
      <c r="L109" s="3">
        <f t="shared" si="37"/>
        <v>90.278166553529999</v>
      </c>
      <c r="M109" s="3">
        <f t="shared" si="37"/>
        <v>64.843664862259999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35">
      <c r="A110" s="5" t="s">
        <v>7</v>
      </c>
      <c r="B110" s="3">
        <v>12.272532633999999</v>
      </c>
      <c r="C110" s="3">
        <v>23.136228935519998</v>
      </c>
      <c r="D110" s="3">
        <v>30.313216944160001</v>
      </c>
      <c r="E110" s="3">
        <v>30.487198163879999</v>
      </c>
      <c r="F110" s="3">
        <v>65.766398117929995</v>
      </c>
      <c r="G110" s="3">
        <v>29.931619853450002</v>
      </c>
      <c r="H110" s="3">
        <v>55.411785201710003</v>
      </c>
      <c r="I110" s="3">
        <v>49.530264935189997</v>
      </c>
      <c r="J110" s="3">
        <v>41.0934894671</v>
      </c>
      <c r="K110" s="3">
        <v>52.588903193519997</v>
      </c>
      <c r="L110" s="3">
        <v>80.332589820590002</v>
      </c>
      <c r="M110" s="3">
        <v>54.898088129320001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35">
      <c r="A111" s="5" t="s">
        <v>8</v>
      </c>
      <c r="B111" s="3">
        <v>25.310391485389999</v>
      </c>
      <c r="C111" s="3">
        <v>25.115327776360001</v>
      </c>
      <c r="D111" s="3">
        <v>26.44290854846</v>
      </c>
      <c r="E111" s="3">
        <v>25.859493547220001</v>
      </c>
      <c r="F111" s="3">
        <v>25.814349821730001</v>
      </c>
      <c r="G111" s="3">
        <v>23.24997514355</v>
      </c>
      <c r="H111" s="3">
        <v>19.504196297930001</v>
      </c>
      <c r="I111" s="3">
        <v>16.028093842240001</v>
      </c>
      <c r="J111" s="3">
        <v>11.87351919957</v>
      </c>
      <c r="K111" s="3">
        <v>10.149930232639999</v>
      </c>
      <c r="L111" s="3">
        <v>9.9455767329399993</v>
      </c>
      <c r="M111" s="3">
        <v>9.9455767329399993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idden="1" outlineLevel="4" x14ac:dyDescent="0.35">
      <c r="A112" s="5" t="s">
        <v>16</v>
      </c>
      <c r="B112" s="3">
        <v>66.186986262760001</v>
      </c>
      <c r="C112" s="3">
        <v>71.548622892720005</v>
      </c>
      <c r="D112" s="3">
        <v>52.189748954220001</v>
      </c>
      <c r="E112" s="3">
        <v>16.373422132919998</v>
      </c>
      <c r="F112" s="3">
        <v>16.373422132919998</v>
      </c>
      <c r="G112" s="3">
        <v>16.373422132919998</v>
      </c>
      <c r="H112" s="3">
        <v>16.373422132919998</v>
      </c>
      <c r="I112" s="3">
        <v>16.373422132919998</v>
      </c>
      <c r="J112" s="3">
        <v>16.373422130640002</v>
      </c>
      <c r="K112" s="3"/>
      <c r="L112" s="3"/>
      <c r="M112" s="3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collapsed="1" x14ac:dyDescent="0.35"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5" spans="1:35" s="7" customFormat="1" x14ac:dyDescent="0.35">
      <c r="A115" s="6"/>
      <c r="B115" s="6">
        <v>2037</v>
      </c>
      <c r="C115" s="6">
        <v>2038</v>
      </c>
      <c r="D115" s="6">
        <v>2039</v>
      </c>
      <c r="E115" s="6">
        <v>2040</v>
      </c>
      <c r="F115" s="6">
        <v>2041</v>
      </c>
      <c r="G115" s="6">
        <v>2042</v>
      </c>
      <c r="H115" s="6">
        <v>2043</v>
      </c>
      <c r="I115" s="6">
        <v>2044</v>
      </c>
      <c r="J115" s="6">
        <v>2045</v>
      </c>
      <c r="K115" s="6">
        <v>2046</v>
      </c>
      <c r="L115" s="6">
        <v>2047</v>
      </c>
      <c r="M115" s="6">
        <v>2048</v>
      </c>
    </row>
    <row r="116" spans="1:35" s="10" customFormat="1" x14ac:dyDescent="0.35">
      <c r="A116" s="8" t="s">
        <v>0</v>
      </c>
      <c r="B116" s="9">
        <f t="shared" ref="B116:M116" si="38">B117+B134</f>
        <v>255.39381658293001</v>
      </c>
      <c r="C116" s="9">
        <f t="shared" si="38"/>
        <v>102.99634671283</v>
      </c>
      <c r="D116" s="9">
        <f t="shared" si="38"/>
        <v>97.543170675319999</v>
      </c>
      <c r="E116" s="9">
        <f t="shared" si="38"/>
        <v>115.52660391054</v>
      </c>
      <c r="F116" s="9">
        <f t="shared" si="38"/>
        <v>67.354737042300002</v>
      </c>
      <c r="G116" s="9">
        <f t="shared" si="38"/>
        <v>155.65571955228</v>
      </c>
      <c r="H116" s="9">
        <f t="shared" si="38"/>
        <v>57.632211549610005</v>
      </c>
      <c r="I116" s="9">
        <f t="shared" si="38"/>
        <v>56.004025476679999</v>
      </c>
      <c r="J116" s="9">
        <f t="shared" si="38"/>
        <v>54.511646082460004</v>
      </c>
      <c r="K116" s="9">
        <f t="shared" si="38"/>
        <v>52.40144125602</v>
      </c>
      <c r="L116" s="9">
        <f t="shared" si="38"/>
        <v>50.312736212099999</v>
      </c>
      <c r="M116" s="9">
        <f t="shared" si="38"/>
        <v>35.792602049709998</v>
      </c>
    </row>
    <row r="117" spans="1:35" s="10" customFormat="1" outlineLevel="1" x14ac:dyDescent="0.35">
      <c r="A117" s="11" t="s">
        <v>1</v>
      </c>
      <c r="B117" s="12">
        <f t="shared" ref="B117:M117" si="39">B118+B127</f>
        <v>168.64143599900001</v>
      </c>
      <c r="C117" s="12">
        <f t="shared" si="39"/>
        <v>49.364736782999998</v>
      </c>
      <c r="D117" s="12">
        <f t="shared" si="39"/>
        <v>46.788037567000003</v>
      </c>
      <c r="E117" s="12">
        <f t="shared" si="39"/>
        <v>44.211338350999995</v>
      </c>
      <c r="F117" s="12">
        <f t="shared" si="39"/>
        <v>26.634639135</v>
      </c>
      <c r="G117" s="12">
        <f t="shared" si="39"/>
        <v>25.557939918999999</v>
      </c>
      <c r="H117" s="12">
        <f t="shared" si="39"/>
        <v>24.481240703000001</v>
      </c>
      <c r="I117" s="12">
        <f t="shared" si="39"/>
        <v>23.404541487000003</v>
      </c>
      <c r="J117" s="12">
        <f t="shared" si="39"/>
        <v>22.327842271000002</v>
      </c>
      <c r="K117" s="12">
        <f t="shared" si="39"/>
        <v>21.251143055</v>
      </c>
      <c r="L117" s="12">
        <f t="shared" si="39"/>
        <v>20.174450839000002</v>
      </c>
      <c r="M117" s="12">
        <f t="shared" si="39"/>
        <v>7</v>
      </c>
    </row>
    <row r="118" spans="1:35" s="10" customFormat="1" outlineLevel="2" x14ac:dyDescent="0.35">
      <c r="A118" s="13" t="s">
        <v>2</v>
      </c>
      <c r="B118" s="14">
        <f t="shared" ref="B118:M118" si="40">B119+B121+B123</f>
        <v>36.543691999000004</v>
      </c>
      <c r="C118" s="14">
        <f t="shared" si="40"/>
        <v>22.266992782999999</v>
      </c>
      <c r="D118" s="14">
        <f t="shared" si="40"/>
        <v>19.690293567000001</v>
      </c>
      <c r="E118" s="14">
        <f t="shared" si="40"/>
        <v>17.113594351</v>
      </c>
      <c r="F118" s="14">
        <f t="shared" si="40"/>
        <v>14.536895135</v>
      </c>
      <c r="G118" s="14">
        <f t="shared" si="40"/>
        <v>13.460195919</v>
      </c>
      <c r="H118" s="14">
        <f t="shared" si="40"/>
        <v>12.383496703</v>
      </c>
      <c r="I118" s="14">
        <f t="shared" si="40"/>
        <v>11.306797487000001</v>
      </c>
      <c r="J118" s="14">
        <f t="shared" si="40"/>
        <v>10.230098270999999</v>
      </c>
      <c r="K118" s="14">
        <f t="shared" si="40"/>
        <v>9.1533990549999995</v>
      </c>
      <c r="L118" s="14">
        <f t="shared" si="40"/>
        <v>8.0766998389999998</v>
      </c>
      <c r="M118" s="14">
        <f t="shared" si="40"/>
        <v>7</v>
      </c>
    </row>
    <row r="119" spans="1:35" ht="14.25" customHeight="1" outlineLevel="3" collapsed="1" x14ac:dyDescent="0.35">
      <c r="A119" s="4" t="s">
        <v>3</v>
      </c>
      <c r="B119" s="3">
        <f t="shared" ref="B119:M119" si="41">SUM(B120:B120)</f>
        <v>0</v>
      </c>
      <c r="C119" s="3">
        <f t="shared" si="41"/>
        <v>0</v>
      </c>
      <c r="D119" s="3">
        <f t="shared" si="41"/>
        <v>0</v>
      </c>
      <c r="E119" s="3">
        <f t="shared" si="41"/>
        <v>0</v>
      </c>
      <c r="F119" s="3">
        <f t="shared" si="41"/>
        <v>0</v>
      </c>
      <c r="G119" s="3">
        <f t="shared" si="41"/>
        <v>0</v>
      </c>
      <c r="H119" s="3">
        <f t="shared" si="41"/>
        <v>0</v>
      </c>
      <c r="I119" s="3">
        <f t="shared" si="41"/>
        <v>0</v>
      </c>
      <c r="J119" s="3">
        <f t="shared" si="41"/>
        <v>0</v>
      </c>
      <c r="K119" s="3">
        <f t="shared" si="41"/>
        <v>0</v>
      </c>
      <c r="L119" s="3">
        <f t="shared" si="41"/>
        <v>0</v>
      </c>
      <c r="M119" s="3">
        <f t="shared" si="41"/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35">
      <c r="A120" s="5" t="s">
        <v>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35">
      <c r="A121" s="4" t="s">
        <v>5</v>
      </c>
      <c r="B121" s="3">
        <f t="shared" ref="B121:M121" si="42">SUM(B122:B122)</f>
        <v>0</v>
      </c>
      <c r="C121" s="3">
        <f t="shared" si="42"/>
        <v>0</v>
      </c>
      <c r="D121" s="3">
        <f t="shared" si="42"/>
        <v>0</v>
      </c>
      <c r="E121" s="3">
        <f t="shared" si="42"/>
        <v>0</v>
      </c>
      <c r="F121" s="3">
        <f t="shared" si="42"/>
        <v>0</v>
      </c>
      <c r="G121" s="3">
        <f t="shared" si="42"/>
        <v>0</v>
      </c>
      <c r="H121" s="3">
        <f t="shared" si="42"/>
        <v>0</v>
      </c>
      <c r="I121" s="3">
        <f t="shared" si="42"/>
        <v>0</v>
      </c>
      <c r="J121" s="3">
        <f t="shared" si="42"/>
        <v>0</v>
      </c>
      <c r="K121" s="3">
        <f t="shared" si="42"/>
        <v>0</v>
      </c>
      <c r="L121" s="3">
        <f t="shared" si="42"/>
        <v>0</v>
      </c>
      <c r="M121" s="3">
        <f t="shared" si="42"/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35">
      <c r="A122" s="5" t="s">
        <v>4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35">
      <c r="A123" s="4" t="s">
        <v>6</v>
      </c>
      <c r="B123" s="3">
        <f t="shared" ref="B123:M123" si="43">SUM(B124:B126)</f>
        <v>36.543691999000004</v>
      </c>
      <c r="C123" s="3">
        <f t="shared" si="43"/>
        <v>22.266992782999999</v>
      </c>
      <c r="D123" s="3">
        <f t="shared" si="43"/>
        <v>19.690293567000001</v>
      </c>
      <c r="E123" s="3">
        <f t="shared" si="43"/>
        <v>17.113594351</v>
      </c>
      <c r="F123" s="3">
        <f t="shared" si="43"/>
        <v>14.536895135</v>
      </c>
      <c r="G123" s="3">
        <f t="shared" si="43"/>
        <v>13.460195919</v>
      </c>
      <c r="H123" s="3">
        <f t="shared" si="43"/>
        <v>12.383496703</v>
      </c>
      <c r="I123" s="3">
        <f t="shared" si="43"/>
        <v>11.306797487000001</v>
      </c>
      <c r="J123" s="3">
        <f t="shared" si="43"/>
        <v>10.230098270999999</v>
      </c>
      <c r="K123" s="3">
        <f t="shared" si="43"/>
        <v>9.1533990549999995</v>
      </c>
      <c r="L123" s="3">
        <f t="shared" si="43"/>
        <v>8.0766998389999998</v>
      </c>
      <c r="M123" s="3">
        <f t="shared" si="43"/>
        <v>7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35">
      <c r="A124" s="5" t="s">
        <v>7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35">
      <c r="A125" s="5" t="s">
        <v>4</v>
      </c>
      <c r="B125" s="3">
        <v>36.543691999000004</v>
      </c>
      <c r="C125" s="3">
        <v>22.266992782999999</v>
      </c>
      <c r="D125" s="3">
        <v>19.690293567000001</v>
      </c>
      <c r="E125" s="3">
        <v>17.113594351</v>
      </c>
      <c r="F125" s="3">
        <v>14.536895135</v>
      </c>
      <c r="G125" s="3">
        <v>13.460195919</v>
      </c>
      <c r="H125" s="3">
        <v>12.383496703</v>
      </c>
      <c r="I125" s="3">
        <v>11.306797487000001</v>
      </c>
      <c r="J125" s="3">
        <v>10.230098270999999</v>
      </c>
      <c r="K125" s="3">
        <v>9.1533990549999995</v>
      </c>
      <c r="L125" s="3">
        <v>8.0766998389999998</v>
      </c>
      <c r="M125" s="3">
        <v>7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35">
      <c r="A126" s="5" t="s">
        <v>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10" customFormat="1" outlineLevel="2" x14ac:dyDescent="0.35">
      <c r="A127" s="13" t="s">
        <v>9</v>
      </c>
      <c r="B127" s="14">
        <f t="shared" ref="B127:M127" si="44">B128+B130</f>
        <v>132.09774400000001</v>
      </c>
      <c r="C127" s="14">
        <f t="shared" si="44"/>
        <v>27.097743999999999</v>
      </c>
      <c r="D127" s="14">
        <f t="shared" si="44"/>
        <v>27.097743999999999</v>
      </c>
      <c r="E127" s="14">
        <f t="shared" si="44"/>
        <v>27.097743999999999</v>
      </c>
      <c r="F127" s="14">
        <f t="shared" si="44"/>
        <v>12.097744</v>
      </c>
      <c r="G127" s="14">
        <f t="shared" si="44"/>
        <v>12.097744</v>
      </c>
      <c r="H127" s="14">
        <f t="shared" si="44"/>
        <v>12.097744</v>
      </c>
      <c r="I127" s="14">
        <f t="shared" si="44"/>
        <v>12.097744</v>
      </c>
      <c r="J127" s="14">
        <f t="shared" si="44"/>
        <v>12.097744</v>
      </c>
      <c r="K127" s="14">
        <f t="shared" si="44"/>
        <v>12.097744</v>
      </c>
      <c r="L127" s="14">
        <f t="shared" si="44"/>
        <v>12.097751000000001</v>
      </c>
      <c r="M127" s="14">
        <f t="shared" si="44"/>
        <v>0</v>
      </c>
    </row>
    <row r="128" spans="1:35" outlineLevel="3" collapsed="1" x14ac:dyDescent="0.35">
      <c r="A128" s="4" t="s">
        <v>5</v>
      </c>
      <c r="B128" s="3">
        <f t="shared" ref="B128:M128" si="45">SUM(B129:B129)</f>
        <v>0</v>
      </c>
      <c r="C128" s="3">
        <f t="shared" si="45"/>
        <v>0</v>
      </c>
      <c r="D128" s="3">
        <f t="shared" si="45"/>
        <v>0</v>
      </c>
      <c r="E128" s="3">
        <f t="shared" si="45"/>
        <v>0</v>
      </c>
      <c r="F128" s="3">
        <f t="shared" si="45"/>
        <v>0</v>
      </c>
      <c r="G128" s="3">
        <f t="shared" si="45"/>
        <v>0</v>
      </c>
      <c r="H128" s="3">
        <f t="shared" si="45"/>
        <v>0</v>
      </c>
      <c r="I128" s="3">
        <f t="shared" si="45"/>
        <v>0</v>
      </c>
      <c r="J128" s="3">
        <f t="shared" si="45"/>
        <v>0</v>
      </c>
      <c r="K128" s="3">
        <f t="shared" si="45"/>
        <v>0</v>
      </c>
      <c r="L128" s="3">
        <f t="shared" si="45"/>
        <v>0</v>
      </c>
      <c r="M128" s="3">
        <f t="shared" si="45"/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35">
      <c r="A129" s="5" t="s">
        <v>4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outlineLevel="3" collapsed="1" x14ac:dyDescent="0.35">
      <c r="A130" s="4" t="s">
        <v>6</v>
      </c>
      <c r="B130" s="3">
        <f t="shared" ref="B130:M130" si="46">SUM(B131:B133)</f>
        <v>132.09774400000001</v>
      </c>
      <c r="C130" s="3">
        <f t="shared" si="46"/>
        <v>27.097743999999999</v>
      </c>
      <c r="D130" s="3">
        <f t="shared" si="46"/>
        <v>27.097743999999999</v>
      </c>
      <c r="E130" s="3">
        <f t="shared" si="46"/>
        <v>27.097743999999999</v>
      </c>
      <c r="F130" s="3">
        <f t="shared" si="46"/>
        <v>12.097744</v>
      </c>
      <c r="G130" s="3">
        <f t="shared" si="46"/>
        <v>12.097744</v>
      </c>
      <c r="H130" s="3">
        <f t="shared" si="46"/>
        <v>12.097744</v>
      </c>
      <c r="I130" s="3">
        <f t="shared" si="46"/>
        <v>12.097744</v>
      </c>
      <c r="J130" s="3">
        <f t="shared" si="46"/>
        <v>12.097744</v>
      </c>
      <c r="K130" s="3">
        <f t="shared" si="46"/>
        <v>12.097744</v>
      </c>
      <c r="L130" s="3">
        <f t="shared" si="46"/>
        <v>12.097751000000001</v>
      </c>
      <c r="M130" s="3">
        <f t="shared" si="46"/>
        <v>0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35">
      <c r="A131" s="5" t="s">
        <v>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idden="1" outlineLevel="4" x14ac:dyDescent="0.35">
      <c r="A132" s="5" t="s">
        <v>4</v>
      </c>
      <c r="B132" s="3">
        <v>132.09774400000001</v>
      </c>
      <c r="C132" s="3">
        <v>27.097743999999999</v>
      </c>
      <c r="D132" s="3">
        <v>27.097743999999999</v>
      </c>
      <c r="E132" s="3">
        <v>27.097743999999999</v>
      </c>
      <c r="F132" s="3">
        <v>12.097744</v>
      </c>
      <c r="G132" s="3">
        <v>12.097744</v>
      </c>
      <c r="H132" s="3">
        <v>12.097744</v>
      </c>
      <c r="I132" s="3">
        <v>12.097744</v>
      </c>
      <c r="J132" s="3">
        <v>12.097744</v>
      </c>
      <c r="K132" s="3">
        <v>12.097744</v>
      </c>
      <c r="L132" s="3">
        <v>12.097751000000001</v>
      </c>
      <c r="M132" s="3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35">
      <c r="A133" s="5" t="s">
        <v>8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s="10" customFormat="1" outlineLevel="1" x14ac:dyDescent="0.35">
      <c r="A134" s="11" t="s">
        <v>10</v>
      </c>
      <c r="B134" s="12">
        <f t="shared" ref="B134:M134" si="47">B135+B155</f>
        <v>86.752380583930005</v>
      </c>
      <c r="C134" s="12">
        <f t="shared" si="47"/>
        <v>53.631609929830006</v>
      </c>
      <c r="D134" s="12">
        <f t="shared" si="47"/>
        <v>50.755133108319995</v>
      </c>
      <c r="E134" s="12">
        <f t="shared" si="47"/>
        <v>71.315265559540009</v>
      </c>
      <c r="F134" s="12">
        <f t="shared" si="47"/>
        <v>40.720097907300001</v>
      </c>
      <c r="G134" s="12">
        <f t="shared" si="47"/>
        <v>130.09777963328</v>
      </c>
      <c r="H134" s="12">
        <f t="shared" si="47"/>
        <v>33.150970846610001</v>
      </c>
      <c r="I134" s="12">
        <f t="shared" si="47"/>
        <v>32.599483989679996</v>
      </c>
      <c r="J134" s="12">
        <f t="shared" si="47"/>
        <v>32.183803811460002</v>
      </c>
      <c r="K134" s="12">
        <f t="shared" si="47"/>
        <v>31.15029820102</v>
      </c>
      <c r="L134" s="12">
        <f t="shared" si="47"/>
        <v>30.138285373099997</v>
      </c>
      <c r="M134" s="12">
        <f t="shared" si="47"/>
        <v>28.792602049709998</v>
      </c>
    </row>
    <row r="135" spans="1:35" s="10" customFormat="1" outlineLevel="2" x14ac:dyDescent="0.35">
      <c r="A135" s="13" t="s">
        <v>2</v>
      </c>
      <c r="B135" s="14">
        <f t="shared" ref="B135:M135" si="48">B136+B142+B145+B151</f>
        <v>17.519973924459997</v>
      </c>
      <c r="C135" s="14">
        <f t="shared" si="48"/>
        <v>16.638953650080001</v>
      </c>
      <c r="D135" s="14">
        <f t="shared" si="48"/>
        <v>16.080510995049998</v>
      </c>
      <c r="E135" s="14">
        <f t="shared" si="48"/>
        <v>15.613771933200001</v>
      </c>
      <c r="F135" s="14">
        <f t="shared" si="48"/>
        <v>12.62154203831</v>
      </c>
      <c r="G135" s="14">
        <f t="shared" si="48"/>
        <v>12.342769712019999</v>
      </c>
      <c r="H135" s="14">
        <f t="shared" si="48"/>
        <v>8.9687982511699982</v>
      </c>
      <c r="I135" s="14">
        <f t="shared" si="48"/>
        <v>8.711975015540002</v>
      </c>
      <c r="J135" s="14">
        <f t="shared" si="48"/>
        <v>8.4977148192099996</v>
      </c>
      <c r="K135" s="14">
        <f t="shared" si="48"/>
        <v>8.3384747860400008</v>
      </c>
      <c r="L135" s="14">
        <f t="shared" si="48"/>
        <v>8.1771259520699981</v>
      </c>
      <c r="M135" s="14">
        <f t="shared" si="48"/>
        <v>8.0411759607699995</v>
      </c>
    </row>
    <row r="136" spans="1:35" outlineLevel="3" collapsed="1" x14ac:dyDescent="0.35">
      <c r="A136" s="4" t="s">
        <v>3</v>
      </c>
      <c r="B136" s="3">
        <f t="shared" ref="B136:M136" si="49">SUM(B137:B141)</f>
        <v>0.11583899983</v>
      </c>
      <c r="C136" s="3">
        <f t="shared" si="49"/>
        <v>0.11583899983</v>
      </c>
      <c r="D136" s="3">
        <f t="shared" si="49"/>
        <v>0.11583899983</v>
      </c>
      <c r="E136" s="3">
        <f t="shared" si="49"/>
        <v>0.11583899983</v>
      </c>
      <c r="F136" s="3">
        <f t="shared" si="49"/>
        <v>0.11541699983000001</v>
      </c>
      <c r="G136" s="3">
        <f t="shared" si="49"/>
        <v>0.11541699983000001</v>
      </c>
      <c r="H136" s="3">
        <f t="shared" si="49"/>
        <v>0.11541699983000001</v>
      </c>
      <c r="I136" s="3">
        <f t="shared" si="49"/>
        <v>0.11541699983000001</v>
      </c>
      <c r="J136" s="3">
        <f t="shared" si="49"/>
        <v>0.11541699983000001</v>
      </c>
      <c r="K136" s="3">
        <f t="shared" si="49"/>
        <v>0.11541699983000001</v>
      </c>
      <c r="L136" s="3">
        <f t="shared" si="49"/>
        <v>0.11541699983000001</v>
      </c>
      <c r="M136" s="3">
        <f t="shared" si="49"/>
        <v>0.11541699983000001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35">
      <c r="A137" s="5" t="s">
        <v>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35">
      <c r="A138" s="5" t="s">
        <v>11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35">
      <c r="A139" s="5" t="s">
        <v>12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35">
      <c r="A140" s="5" t="s">
        <v>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35">
      <c r="A141" s="5" t="s">
        <v>8</v>
      </c>
      <c r="B141" s="3">
        <v>0.11583899983</v>
      </c>
      <c r="C141" s="3">
        <v>0.11583899983</v>
      </c>
      <c r="D141" s="3">
        <v>0.11583899983</v>
      </c>
      <c r="E141" s="3">
        <v>0.11583899983</v>
      </c>
      <c r="F141" s="3">
        <v>0.11541699983000001</v>
      </c>
      <c r="G141" s="3">
        <v>0.11541699983000001</v>
      </c>
      <c r="H141" s="3">
        <v>0.11541699983000001</v>
      </c>
      <c r="I141" s="3">
        <v>0.11541699983000001</v>
      </c>
      <c r="J141" s="3">
        <v>0.11541699983000001</v>
      </c>
      <c r="K141" s="3">
        <v>0.11541699983000001</v>
      </c>
      <c r="L141" s="3">
        <v>0.11541699983000001</v>
      </c>
      <c r="M141" s="3">
        <v>0.11541699983000001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35">
      <c r="A142" s="4" t="s">
        <v>13</v>
      </c>
      <c r="B142" s="3">
        <f t="shared" ref="B142:M142" si="50">SUM(B143:B144)</f>
        <v>0</v>
      </c>
      <c r="C142" s="3">
        <f t="shared" si="50"/>
        <v>0</v>
      </c>
      <c r="D142" s="3">
        <f t="shared" si="50"/>
        <v>0</v>
      </c>
      <c r="E142" s="3">
        <f t="shared" si="50"/>
        <v>0</v>
      </c>
      <c r="F142" s="3">
        <f t="shared" si="50"/>
        <v>0</v>
      </c>
      <c r="G142" s="3">
        <f t="shared" si="50"/>
        <v>0</v>
      </c>
      <c r="H142" s="3">
        <f t="shared" si="50"/>
        <v>0</v>
      </c>
      <c r="I142" s="3">
        <f t="shared" si="50"/>
        <v>0</v>
      </c>
      <c r="J142" s="3">
        <f t="shared" si="50"/>
        <v>0</v>
      </c>
      <c r="K142" s="3">
        <f t="shared" si="50"/>
        <v>0</v>
      </c>
      <c r="L142" s="3">
        <f t="shared" si="50"/>
        <v>0</v>
      </c>
      <c r="M142" s="3">
        <f t="shared" si="50"/>
        <v>0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35">
      <c r="A143" s="5" t="s">
        <v>7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35">
      <c r="A144" s="5" t="s">
        <v>8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outlineLevel="3" collapsed="1" x14ac:dyDescent="0.35">
      <c r="A145" s="4" t="s">
        <v>14</v>
      </c>
      <c r="B145" s="3">
        <f t="shared" ref="B145:M145" si="51">SUM(B146:B150)</f>
        <v>0.29000453945000004</v>
      </c>
      <c r="C145" s="3">
        <f t="shared" si="51"/>
        <v>0.25102189330000002</v>
      </c>
      <c r="D145" s="3">
        <f t="shared" si="51"/>
        <v>0.23262854083000001</v>
      </c>
      <c r="E145" s="3">
        <f t="shared" si="51"/>
        <v>0.21477895303</v>
      </c>
      <c r="F145" s="3">
        <f t="shared" si="51"/>
        <v>0.19584183154999998</v>
      </c>
      <c r="G145" s="3">
        <f t="shared" si="51"/>
        <v>0.17744852378000001</v>
      </c>
      <c r="H145" s="3">
        <f t="shared" si="51"/>
        <v>0.15905521639</v>
      </c>
      <c r="I145" s="3">
        <f t="shared" si="51"/>
        <v>0.14103190495000001</v>
      </c>
      <c r="J145" s="3">
        <f t="shared" si="51"/>
        <v>0.12226836828000001</v>
      </c>
      <c r="K145" s="3">
        <f t="shared" si="51"/>
        <v>0.10503921057</v>
      </c>
      <c r="L145" s="3">
        <f t="shared" si="51"/>
        <v>8.8217966670000009E-2</v>
      </c>
      <c r="M145" s="3">
        <f t="shared" si="51"/>
        <v>7.1653233679999997E-2</v>
      </c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35">
      <c r="A146" s="5" t="s">
        <v>23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35">
      <c r="A147" s="5" t="s">
        <v>7</v>
      </c>
      <c r="B147" s="3">
        <v>5.2239908350000003E-2</v>
      </c>
      <c r="C147" s="3">
        <v>2.8821063899999999E-2</v>
      </c>
      <c r="D147" s="3">
        <v>2.5991511910000001E-2</v>
      </c>
      <c r="E147" s="3">
        <v>2.3171490400000001E-2</v>
      </c>
      <c r="F147" s="3">
        <v>2.0332405599999999E-2</v>
      </c>
      <c r="G147" s="3">
        <v>1.7502899129999999E-2</v>
      </c>
      <c r="H147" s="3">
        <v>1.467339262E-2</v>
      </c>
      <c r="I147" s="3">
        <v>1.1850209469999999E-2</v>
      </c>
      <c r="J147" s="3">
        <v>9.0141470799999998E-3</v>
      </c>
      <c r="K147" s="3">
        <v>7.3487910500000002E-3</v>
      </c>
      <c r="L147" s="3">
        <v>6.0913484499999998E-3</v>
      </c>
      <c r="M147" s="3">
        <v>4.8973053699999996E-3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idden="1" outlineLevel="4" x14ac:dyDescent="0.35">
      <c r="A148" s="5" t="s">
        <v>11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35">
      <c r="A149" s="5" t="s">
        <v>12</v>
      </c>
      <c r="B149" s="3">
        <v>0.23776463110000001</v>
      </c>
      <c r="C149" s="3">
        <v>0.22220082939999999</v>
      </c>
      <c r="D149" s="3">
        <v>0.20663702891999999</v>
      </c>
      <c r="E149" s="3">
        <v>0.19160746263</v>
      </c>
      <c r="F149" s="3">
        <v>0.17550942594999999</v>
      </c>
      <c r="G149" s="3">
        <v>0.15994562465000001</v>
      </c>
      <c r="H149" s="3">
        <v>0.14438182377</v>
      </c>
      <c r="I149" s="3">
        <v>0.12918169548</v>
      </c>
      <c r="J149" s="3">
        <v>0.1132542212</v>
      </c>
      <c r="K149" s="3">
        <v>9.7690419520000002E-2</v>
      </c>
      <c r="L149" s="3">
        <v>8.2126618220000003E-2</v>
      </c>
      <c r="M149" s="3">
        <v>6.6755928310000004E-2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35">
      <c r="A150" s="5" t="s">
        <v>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outlineLevel="3" collapsed="1" x14ac:dyDescent="0.35">
      <c r="A151" s="4" t="s">
        <v>15</v>
      </c>
      <c r="B151" s="3">
        <f t="shared" ref="B151:M151" si="52">SUM(B152:B154)</f>
        <v>17.114130385179998</v>
      </c>
      <c r="C151" s="3">
        <f t="shared" si="52"/>
        <v>16.272092756950002</v>
      </c>
      <c r="D151" s="3">
        <f t="shared" si="52"/>
        <v>15.732043454389999</v>
      </c>
      <c r="E151" s="3">
        <f t="shared" si="52"/>
        <v>15.28315398034</v>
      </c>
      <c r="F151" s="3">
        <f t="shared" si="52"/>
        <v>12.31028320693</v>
      </c>
      <c r="G151" s="3">
        <f t="shared" si="52"/>
        <v>12.049904188409998</v>
      </c>
      <c r="H151" s="3">
        <f t="shared" si="52"/>
        <v>8.6943260349499987</v>
      </c>
      <c r="I151" s="3">
        <f t="shared" si="52"/>
        <v>8.455526110760001</v>
      </c>
      <c r="J151" s="3">
        <f t="shared" si="52"/>
        <v>8.2600294510999994</v>
      </c>
      <c r="K151" s="3">
        <f t="shared" si="52"/>
        <v>8.1180185756400007</v>
      </c>
      <c r="L151" s="3">
        <f t="shared" si="52"/>
        <v>7.9734909855699989</v>
      </c>
      <c r="M151" s="3">
        <f t="shared" si="52"/>
        <v>7.8541057272600003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35">
      <c r="A152" s="5" t="s">
        <v>7</v>
      </c>
      <c r="B152" s="3">
        <v>9.1299518238699999</v>
      </c>
      <c r="C152" s="3">
        <v>8.6690234032400006</v>
      </c>
      <c r="D152" s="3">
        <v>8.4521685229799992</v>
      </c>
      <c r="E152" s="3">
        <v>8.2433440120900006</v>
      </c>
      <c r="F152" s="3">
        <v>7.6088616687000004</v>
      </c>
      <c r="G152" s="3">
        <v>7.4979437985899997</v>
      </c>
      <c r="H152" s="3">
        <v>4.2711481124699997</v>
      </c>
      <c r="I152" s="3">
        <v>4.1497730911200001</v>
      </c>
      <c r="J152" s="3">
        <v>4.09441646412</v>
      </c>
      <c r="K152" s="3">
        <v>4.0811880560100002</v>
      </c>
      <c r="L152" s="3">
        <v>4.0684107676799997</v>
      </c>
      <c r="M152" s="3">
        <v>4.0617499939100004</v>
      </c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idden="1" outlineLevel="4" x14ac:dyDescent="0.35">
      <c r="A153" s="5" t="s">
        <v>8</v>
      </c>
      <c r="B153" s="3">
        <v>2.5477255041500002</v>
      </c>
      <c r="C153" s="3">
        <v>2.1630028654900002</v>
      </c>
      <c r="D153" s="3">
        <v>1.8398084431899999</v>
      </c>
      <c r="E153" s="3">
        <v>1.5869758245400001</v>
      </c>
      <c r="F153" s="3">
        <v>1.36012984686</v>
      </c>
      <c r="G153" s="3">
        <v>1.2106686984499999</v>
      </c>
      <c r="H153" s="3">
        <v>1.0818862311099999</v>
      </c>
      <c r="I153" s="3">
        <v>0.95530710383999995</v>
      </c>
      <c r="J153" s="3">
        <v>0.82432129561</v>
      </c>
      <c r="K153" s="3">
        <v>0.69553882826000002</v>
      </c>
      <c r="L153" s="3">
        <v>0.56378852652</v>
      </c>
      <c r="M153" s="3">
        <v>0.44190981754999997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35">
      <c r="A154" s="5" t="s">
        <v>16</v>
      </c>
      <c r="B154" s="3">
        <v>5.4364530571599996</v>
      </c>
      <c r="C154" s="3">
        <v>5.4400664882200003</v>
      </c>
      <c r="D154" s="3">
        <v>5.4400664882200003</v>
      </c>
      <c r="E154" s="3">
        <v>5.4528341437099996</v>
      </c>
      <c r="F154" s="3">
        <v>3.3412916913699999</v>
      </c>
      <c r="G154" s="3">
        <v>3.3412916913699999</v>
      </c>
      <c r="H154" s="3">
        <v>3.3412916913699999</v>
      </c>
      <c r="I154" s="3">
        <v>3.3504459158</v>
      </c>
      <c r="J154" s="3">
        <v>3.3412916913699999</v>
      </c>
      <c r="K154" s="3">
        <v>3.3412916913699999</v>
      </c>
      <c r="L154" s="3">
        <v>3.3412916913699999</v>
      </c>
      <c r="M154" s="3">
        <v>3.3504459158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10" customFormat="1" outlineLevel="2" x14ac:dyDescent="0.35">
      <c r="A155" s="13" t="s">
        <v>9</v>
      </c>
      <c r="B155" s="14">
        <f t="shared" ref="B155:M155" si="53">B156+B159+B165</f>
        <v>69.232406659470001</v>
      </c>
      <c r="C155" s="14">
        <f t="shared" si="53"/>
        <v>36.992656279750001</v>
      </c>
      <c r="D155" s="14">
        <f t="shared" si="53"/>
        <v>34.674622113269997</v>
      </c>
      <c r="E155" s="14">
        <f t="shared" si="53"/>
        <v>55.701493626340003</v>
      </c>
      <c r="F155" s="14">
        <f t="shared" si="53"/>
        <v>28.098555868989997</v>
      </c>
      <c r="G155" s="14">
        <f t="shared" si="53"/>
        <v>117.75500992126</v>
      </c>
      <c r="H155" s="14">
        <f t="shared" si="53"/>
        <v>24.182172595440001</v>
      </c>
      <c r="I155" s="14">
        <f t="shared" si="53"/>
        <v>23.887508974139998</v>
      </c>
      <c r="J155" s="14">
        <f t="shared" si="53"/>
        <v>23.686088992250003</v>
      </c>
      <c r="K155" s="14">
        <f t="shared" si="53"/>
        <v>22.811823414979997</v>
      </c>
      <c r="L155" s="14">
        <f t="shared" si="53"/>
        <v>21.961159421030001</v>
      </c>
      <c r="M155" s="14">
        <f t="shared" si="53"/>
        <v>20.751426088940001</v>
      </c>
    </row>
    <row r="156" spans="1:35" outlineLevel="3" collapsed="1" x14ac:dyDescent="0.35">
      <c r="A156" s="4" t="s">
        <v>13</v>
      </c>
      <c r="B156" s="3">
        <f t="shared" ref="B156:M156" si="54">SUM(B157:B158)</f>
        <v>0</v>
      </c>
      <c r="C156" s="3">
        <f t="shared" si="54"/>
        <v>0</v>
      </c>
      <c r="D156" s="3">
        <f t="shared" si="54"/>
        <v>0</v>
      </c>
      <c r="E156" s="3">
        <f t="shared" si="54"/>
        <v>0</v>
      </c>
      <c r="F156" s="3">
        <f t="shared" si="54"/>
        <v>0</v>
      </c>
      <c r="G156" s="3">
        <f t="shared" si="54"/>
        <v>0</v>
      </c>
      <c r="H156" s="3">
        <f t="shared" si="54"/>
        <v>0</v>
      </c>
      <c r="I156" s="3">
        <f t="shared" si="54"/>
        <v>0</v>
      </c>
      <c r="J156" s="3">
        <f t="shared" si="54"/>
        <v>0</v>
      </c>
      <c r="K156" s="3">
        <f t="shared" si="54"/>
        <v>0</v>
      </c>
      <c r="L156" s="3">
        <f t="shared" si="54"/>
        <v>0</v>
      </c>
      <c r="M156" s="3">
        <f t="shared" si="54"/>
        <v>0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35">
      <c r="A157" s="5" t="s">
        <v>7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35">
      <c r="A158" s="5" t="s">
        <v>8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outlineLevel="3" collapsed="1" x14ac:dyDescent="0.35">
      <c r="A159" s="4" t="s">
        <v>14</v>
      </c>
      <c r="B159" s="3">
        <f t="shared" ref="B159:M159" si="55">SUM(B160:B164)</f>
        <v>6.9350081554600003</v>
      </c>
      <c r="C159" s="3">
        <f t="shared" si="55"/>
        <v>3.61929387048</v>
      </c>
      <c r="D159" s="3">
        <f t="shared" si="55"/>
        <v>3.61929387048</v>
      </c>
      <c r="E159" s="3">
        <f t="shared" si="55"/>
        <v>3.61929387095</v>
      </c>
      <c r="F159" s="3">
        <f t="shared" si="55"/>
        <v>3.61929387142</v>
      </c>
      <c r="G159" s="3">
        <f t="shared" si="55"/>
        <v>3.61929387142</v>
      </c>
      <c r="H159" s="3">
        <f t="shared" si="55"/>
        <v>3.61929387142</v>
      </c>
      <c r="I159" s="3">
        <f t="shared" si="55"/>
        <v>3.61929387142</v>
      </c>
      <c r="J159" s="3">
        <f t="shared" si="55"/>
        <v>3.5753559089700002</v>
      </c>
      <c r="K159" s="3">
        <f t="shared" si="55"/>
        <v>3.5314179613600003</v>
      </c>
      <c r="L159" s="3">
        <f t="shared" si="55"/>
        <v>3.5207413613800003</v>
      </c>
      <c r="M159" s="3">
        <f t="shared" si="55"/>
        <v>3.5207413613800003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35">
      <c r="A160" s="5" t="s">
        <v>23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35">
      <c r="A161" s="5" t="s">
        <v>7</v>
      </c>
      <c r="B161" s="3">
        <v>3.8987808343200001</v>
      </c>
      <c r="C161" s="3">
        <v>0.58306654934000002</v>
      </c>
      <c r="D161" s="3">
        <v>0.58306654934000002</v>
      </c>
      <c r="E161" s="3">
        <v>0.58306654980999995</v>
      </c>
      <c r="F161" s="3">
        <v>0.58306655027999998</v>
      </c>
      <c r="G161" s="3">
        <v>0.58306655027999998</v>
      </c>
      <c r="H161" s="3">
        <v>0.58306655027999998</v>
      </c>
      <c r="I161" s="3">
        <v>0.58306655027999998</v>
      </c>
      <c r="J161" s="3">
        <v>0.53912858782999995</v>
      </c>
      <c r="K161" s="3">
        <v>0.49519064021999998</v>
      </c>
      <c r="L161" s="3">
        <v>0.48451404024</v>
      </c>
      <c r="M161" s="3">
        <v>0.48451404024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35">
      <c r="A162" s="5" t="s">
        <v>11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35">
      <c r="A163" s="5" t="s">
        <v>12</v>
      </c>
      <c r="B163" s="3">
        <v>3.0362273211400002</v>
      </c>
      <c r="C163" s="3">
        <v>3.0362273211400002</v>
      </c>
      <c r="D163" s="3">
        <v>3.0362273211400002</v>
      </c>
      <c r="E163" s="3">
        <v>3.0362273211400002</v>
      </c>
      <c r="F163" s="3">
        <v>3.0362273211400002</v>
      </c>
      <c r="G163" s="3">
        <v>3.0362273211400002</v>
      </c>
      <c r="H163" s="3">
        <v>3.0362273211400002</v>
      </c>
      <c r="I163" s="3">
        <v>3.0362273211400002</v>
      </c>
      <c r="J163" s="3">
        <v>3.0362273211400002</v>
      </c>
      <c r="K163" s="3">
        <v>3.0362273211400002</v>
      </c>
      <c r="L163" s="3">
        <v>3.0362273211400002</v>
      </c>
      <c r="M163" s="3">
        <v>3.0362273211400002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35">
      <c r="A164" s="5" t="s">
        <v>8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outlineLevel="3" collapsed="1" x14ac:dyDescent="0.35">
      <c r="A165" s="4" t="s">
        <v>15</v>
      </c>
      <c r="B165" s="3">
        <f t="shared" ref="B165:M165" si="56">SUM(B166:B168)</f>
        <v>62.297398504009998</v>
      </c>
      <c r="C165" s="3">
        <f t="shared" si="56"/>
        <v>33.373362409270001</v>
      </c>
      <c r="D165" s="3">
        <f t="shared" si="56"/>
        <v>31.055328242789997</v>
      </c>
      <c r="E165" s="3">
        <f t="shared" si="56"/>
        <v>52.08219975539</v>
      </c>
      <c r="F165" s="3">
        <f t="shared" si="56"/>
        <v>24.479261997569999</v>
      </c>
      <c r="G165" s="3">
        <f t="shared" si="56"/>
        <v>114.13571604984</v>
      </c>
      <c r="H165" s="3">
        <f t="shared" si="56"/>
        <v>20.562878724020003</v>
      </c>
      <c r="I165" s="3">
        <f t="shared" si="56"/>
        <v>20.268215102719999</v>
      </c>
      <c r="J165" s="3">
        <f t="shared" si="56"/>
        <v>20.110733083280003</v>
      </c>
      <c r="K165" s="3">
        <f t="shared" si="56"/>
        <v>19.280405453619998</v>
      </c>
      <c r="L165" s="3">
        <f t="shared" si="56"/>
        <v>18.44041805965</v>
      </c>
      <c r="M165" s="3">
        <f t="shared" si="56"/>
        <v>17.23068472756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35">
      <c r="A166" s="5" t="s">
        <v>7</v>
      </c>
      <c r="B166" s="3">
        <v>52.932897422049997</v>
      </c>
      <c r="C166" s="3">
        <v>25.080897465700001</v>
      </c>
      <c r="D166" s="3">
        <v>24.747968924449999</v>
      </c>
      <c r="E166" s="3">
        <v>46.592739498649998</v>
      </c>
      <c r="F166" s="3">
        <v>20.33694921431</v>
      </c>
      <c r="G166" s="3">
        <v>110.95116823895999</v>
      </c>
      <c r="H166" s="3">
        <v>17.378330912300001</v>
      </c>
      <c r="I166" s="3">
        <v>17.083667291000001</v>
      </c>
      <c r="J166" s="3">
        <v>16.926185271560001</v>
      </c>
      <c r="K166" s="3">
        <v>16.0958576419</v>
      </c>
      <c r="L166" s="3">
        <v>15.25587024793</v>
      </c>
      <c r="M166" s="3">
        <v>14.327470249319999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idden="1" outlineLevel="4" x14ac:dyDescent="0.35">
      <c r="A167" s="5" t="s">
        <v>8</v>
      </c>
      <c r="B167" s="3">
        <v>9.3645010819600003</v>
      </c>
      <c r="C167" s="3">
        <v>8.2924649435699997</v>
      </c>
      <c r="D167" s="3">
        <v>6.3073593183399996</v>
      </c>
      <c r="E167" s="3">
        <v>5.4894602567400002</v>
      </c>
      <c r="F167" s="3">
        <v>4.1423127832600004</v>
      </c>
      <c r="G167" s="3">
        <v>3.1845478108799998</v>
      </c>
      <c r="H167" s="3">
        <v>3.1845478117199999</v>
      </c>
      <c r="I167" s="3">
        <v>3.1845478117199999</v>
      </c>
      <c r="J167" s="3">
        <v>3.1845478117199999</v>
      </c>
      <c r="K167" s="3">
        <v>3.1845478117199999</v>
      </c>
      <c r="L167" s="3">
        <v>3.1845478117199999</v>
      </c>
      <c r="M167" s="3">
        <v>2.9032144782399998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35">
      <c r="A168" s="5" t="s">
        <v>16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collapsed="1" x14ac:dyDescent="0.35"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</sheetData>
  <mergeCells count="2">
    <mergeCell ref="A57:G57"/>
    <mergeCell ref="A1:K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2023-05-01T12:35:41Z</cp:lastPrinted>
  <dcterms:created xsi:type="dcterms:W3CDTF">2023-05-01T12:16:29Z</dcterms:created>
  <dcterms:modified xsi:type="dcterms:W3CDTF">2023-05-01T15:12:11Z</dcterms:modified>
</cp:coreProperties>
</file>